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NWEC_DR_002_Attachment A" sheetId="1" r:id="rId1"/>
    <sheet name="Fixed Variable Analysis" sheetId="2" r:id="rId2"/>
    <sheet name="Sheet3" sheetId="3" r:id="rId3"/>
  </sheets>
  <externalReferences>
    <externalReference r:id="rId4"/>
  </externalReferences>
  <definedNames>
    <definedName name="_xlnm.Database">[1]SUMCOST!$AJ$1:$BC$1497</definedName>
    <definedName name="_xlnm.Print_Area" localSheetId="0">'NWEC_DR_002_Attachment A'!$A$1:$M$42</definedName>
  </definedNames>
  <calcPr calcId="125725" calcMode="manual" calcCompleted="0" calcOnSave="0"/>
</workbook>
</file>

<file path=xl/calcChain.xml><?xml version="1.0" encoding="utf-8"?>
<calcChain xmlns="http://schemas.openxmlformats.org/spreadsheetml/2006/main">
  <c r="H39" i="1" l="1"/>
  <c r="H38" i="1"/>
  <c r="H24" i="1"/>
  <c r="H23" i="1"/>
  <c r="C42" i="1"/>
  <c r="L40" i="1"/>
  <c r="L39" i="1"/>
  <c r="H37" i="1"/>
  <c r="L36" i="1"/>
  <c r="L23" i="1"/>
  <c r="L24" i="1"/>
  <c r="L25" i="1"/>
  <c r="L21" i="1"/>
  <c r="H27" i="1"/>
  <c r="H22" i="1"/>
  <c r="L22" i="1" s="1"/>
  <c r="C27" i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D13" i="1"/>
  <c r="D12" i="1"/>
  <c r="E12" i="1" s="1"/>
  <c r="D11" i="1"/>
  <c r="D10" i="1"/>
  <c r="E10" i="1" s="1"/>
  <c r="D9" i="1"/>
  <c r="D8" i="1"/>
  <c r="D14" i="1" s="1"/>
  <c r="C37" i="2"/>
  <c r="E37" i="2"/>
  <c r="F37" i="2"/>
  <c r="G37" i="2"/>
  <c r="H37" i="2"/>
  <c r="I37" i="2"/>
  <c r="D37" i="2"/>
  <c r="C36" i="2"/>
  <c r="C35" i="2"/>
  <c r="C32" i="2"/>
  <c r="C29" i="2"/>
  <c r="C19" i="2"/>
  <c r="H21" i="2"/>
  <c r="F21" i="2"/>
  <c r="D21" i="2"/>
  <c r="I13" i="2"/>
  <c r="H13" i="2"/>
  <c r="G13" i="2"/>
  <c r="F13" i="2"/>
  <c r="E13" i="2"/>
  <c r="D13" i="2"/>
  <c r="H42" i="1" l="1"/>
  <c r="L37" i="1"/>
  <c r="L38" i="1"/>
  <c r="E8" i="1"/>
  <c r="J9" i="1"/>
  <c r="J11" i="1"/>
  <c r="J13" i="1"/>
  <c r="F14" i="1"/>
  <c r="G8" i="1"/>
  <c r="H14" i="1"/>
  <c r="K9" i="1"/>
  <c r="K11" i="1"/>
  <c r="K13" i="1"/>
  <c r="E13" i="1"/>
  <c r="J8" i="1"/>
  <c r="J12" i="1"/>
  <c r="J10" i="1"/>
  <c r="E11" i="1"/>
  <c r="E9" i="1"/>
  <c r="C9" i="2"/>
  <c r="C10" i="2"/>
  <c r="C11" i="2"/>
  <c r="C18" i="2"/>
  <c r="E21" i="2"/>
  <c r="E22" i="2" s="1"/>
  <c r="E23" i="2" s="1"/>
  <c r="E33" i="2" s="1"/>
  <c r="G21" i="2"/>
  <c r="G22" i="2" s="1"/>
  <c r="G23" i="2" s="1"/>
  <c r="G33" i="2" s="1"/>
  <c r="I21" i="2"/>
  <c r="I22" i="2" s="1"/>
  <c r="I23" i="2" s="1"/>
  <c r="I33" i="2" s="1"/>
  <c r="C13" i="2"/>
  <c r="D14" i="2"/>
  <c r="H14" i="2"/>
  <c r="H15" i="2" s="1"/>
  <c r="E14" i="2"/>
  <c r="E15" i="2" s="1"/>
  <c r="G14" i="2"/>
  <c r="G15" i="2" s="1"/>
  <c r="I14" i="2"/>
  <c r="I15" i="2" s="1"/>
  <c r="D22" i="2"/>
  <c r="F22" i="2"/>
  <c r="F23" i="2" s="1"/>
  <c r="F33" i="2" s="1"/>
  <c r="H22" i="2"/>
  <c r="H23" i="2" s="1"/>
  <c r="H33" i="2" s="1"/>
  <c r="F15" i="2"/>
  <c r="F30" i="2" s="1"/>
  <c r="F14" i="2"/>
  <c r="C8" i="2"/>
  <c r="K12" i="1" l="1"/>
  <c r="K10" i="1"/>
  <c r="K8" i="1"/>
  <c r="J14" i="1"/>
  <c r="C21" i="2"/>
  <c r="I25" i="2"/>
  <c r="I30" i="2"/>
  <c r="G25" i="2"/>
  <c r="G30" i="2"/>
  <c r="E25" i="2"/>
  <c r="E30" i="2"/>
  <c r="H25" i="2"/>
  <c r="H30" i="2"/>
  <c r="F25" i="2"/>
  <c r="C22" i="2"/>
  <c r="C23" i="2" s="1"/>
  <c r="C14" i="2"/>
  <c r="D15" i="2"/>
  <c r="D23" i="2"/>
  <c r="D33" i="2" s="1"/>
  <c r="C15" i="2"/>
  <c r="C25" i="2" s="1"/>
  <c r="D25" i="2" l="1"/>
  <c r="D30" i="2"/>
  <c r="C30" i="2" s="1"/>
  <c r="L12" i="1"/>
  <c r="D25" i="1" s="1"/>
  <c r="L9" i="1"/>
  <c r="D22" i="1" s="1"/>
  <c r="L11" i="1"/>
  <c r="D24" i="1" s="1"/>
  <c r="L13" i="1"/>
  <c r="D26" i="1" s="1"/>
  <c r="L10" i="1"/>
  <c r="D23" i="1" s="1"/>
  <c r="D38" i="1" l="1"/>
  <c r="I23" i="1"/>
  <c r="J23" i="1"/>
  <c r="G23" i="1"/>
  <c r="G24" i="1"/>
  <c r="D39" i="1"/>
  <c r="I24" i="1"/>
  <c r="J24" i="1"/>
  <c r="D40" i="1"/>
  <c r="I25" i="1"/>
  <c r="J25" i="1"/>
  <c r="G25" i="1"/>
  <c r="D41" i="1"/>
  <c r="E26" i="1"/>
  <c r="E27" i="1" s="1"/>
  <c r="F26" i="1"/>
  <c r="I26" i="1"/>
  <c r="J26" i="1"/>
  <c r="K26" i="1" s="1"/>
  <c r="G22" i="1"/>
  <c r="D37" i="1"/>
  <c r="I22" i="1"/>
  <c r="J22" i="1"/>
  <c r="M13" i="1"/>
  <c r="O13" i="1"/>
  <c r="M9" i="1"/>
  <c r="O9" i="1"/>
  <c r="M10" i="1"/>
  <c r="O10" i="1"/>
  <c r="M11" i="1"/>
  <c r="O11" i="1"/>
  <c r="M12" i="1"/>
  <c r="O12" i="1"/>
  <c r="L8" i="1"/>
  <c r="C33" i="2"/>
  <c r="M22" i="1" l="1"/>
  <c r="K22" i="1"/>
  <c r="G37" i="1"/>
  <c r="J37" i="1"/>
  <c r="I37" i="1"/>
  <c r="G26" i="1"/>
  <c r="L26" i="1"/>
  <c r="L27" i="1" s="1"/>
  <c r="F27" i="1"/>
  <c r="I41" i="1"/>
  <c r="F41" i="1"/>
  <c r="E41" i="1"/>
  <c r="E42" i="1" s="1"/>
  <c r="M25" i="1"/>
  <c r="K25" i="1"/>
  <c r="J40" i="1"/>
  <c r="G40" i="1"/>
  <c r="I40" i="1"/>
  <c r="K23" i="1"/>
  <c r="M23" i="1"/>
  <c r="G38" i="1"/>
  <c r="J38" i="1"/>
  <c r="I38" i="1"/>
  <c r="O8" i="1"/>
  <c r="D21" i="1"/>
  <c r="M24" i="1"/>
  <c r="K24" i="1"/>
  <c r="G39" i="1"/>
  <c r="J39" i="1"/>
  <c r="I39" i="1"/>
  <c r="L14" i="1"/>
  <c r="M8" i="1"/>
  <c r="K39" i="1" l="1"/>
  <c r="M39" i="1"/>
  <c r="D27" i="1"/>
  <c r="I27" i="1" s="1"/>
  <c r="D36" i="1"/>
  <c r="G21" i="1"/>
  <c r="I21" i="1"/>
  <c r="J21" i="1"/>
  <c r="K38" i="1"/>
  <c r="M38" i="1"/>
  <c r="M40" i="1"/>
  <c r="K40" i="1"/>
  <c r="J41" i="1"/>
  <c r="K41" i="1" s="1"/>
  <c r="L41" i="1"/>
  <c r="L42" i="1" s="1"/>
  <c r="F42" i="1"/>
  <c r="G41" i="1"/>
  <c r="K37" i="1"/>
  <c r="M37" i="1"/>
  <c r="C14" i="1"/>
  <c r="O14" i="1" s="1"/>
  <c r="K21" i="1" l="1"/>
  <c r="M21" i="1"/>
  <c r="J27" i="1"/>
  <c r="I36" i="1"/>
  <c r="J36" i="1"/>
  <c r="D42" i="1"/>
  <c r="I42" i="1" s="1"/>
  <c r="G36" i="1"/>
  <c r="G27" i="1"/>
  <c r="E14" i="1"/>
  <c r="G14" i="1"/>
  <c r="I14" i="1"/>
  <c r="K14" i="1"/>
  <c r="M14" i="1"/>
  <c r="G42" i="1" l="1"/>
  <c r="J42" i="1"/>
  <c r="K36" i="1"/>
  <c r="M36" i="1"/>
  <c r="M27" i="1"/>
  <c r="K27" i="1"/>
  <c r="K42" i="1" l="1"/>
  <c r="M42" i="1"/>
</calcChain>
</file>

<file path=xl/comments1.xml><?xml version="1.0" encoding="utf-8"?>
<comments xmlns="http://schemas.openxmlformats.org/spreadsheetml/2006/main">
  <authors>
    <author>Author</author>
  </authors>
  <commentList>
    <comment ref="H19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includes power factor and primary voltage revenues</t>
        </r>
      </text>
    </comment>
    <comment ref="H34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includes power factor and primary voltage revenues</t>
        </r>
      </text>
    </comment>
  </commentList>
</comments>
</file>

<file path=xl/sharedStrings.xml><?xml version="1.0" encoding="utf-8"?>
<sst xmlns="http://schemas.openxmlformats.org/spreadsheetml/2006/main" count="139" uniqueCount="90">
  <si>
    <t>Avista Utilities</t>
  </si>
  <si>
    <t>Docket No. UE-110876</t>
  </si>
  <si>
    <t>NW Energy Coalition Data Request No. 2</t>
  </si>
  <si>
    <t>Residential Sch 1</t>
  </si>
  <si>
    <t>General Sch 11/12</t>
  </si>
  <si>
    <t>Large General Sch 21/22</t>
  </si>
  <si>
    <t>Extra Large General Sch 25</t>
  </si>
  <si>
    <t>Pumping Sch 31/32</t>
  </si>
  <si>
    <t>Street &amp; Area Lighting Sch 41-49</t>
  </si>
  <si>
    <t>Washington Total</t>
  </si>
  <si>
    <t>Customer Rate Class</t>
  </si>
  <si>
    <t>Variable Costs</t>
  </si>
  <si>
    <t>Revenue Requirement at COS Unity</t>
  </si>
  <si>
    <t>Generation Fixed Costs</t>
  </si>
  <si>
    <t>Transmission Fixed Costs</t>
  </si>
  <si>
    <t>Distribution and Common Fixed Costs</t>
  </si>
  <si>
    <t>Total Fixed Costs</t>
  </si>
  <si>
    <t>Variable Cost Percentage</t>
  </si>
  <si>
    <t>Transmission Fixed Cost Percentage</t>
  </si>
  <si>
    <t>Generation Fixed Cost Percentage</t>
  </si>
  <si>
    <t>Distribution and Common Fixed Cost Percentage</t>
  </si>
  <si>
    <t>Total Fixed Cost Percentage</t>
  </si>
  <si>
    <t>Account Description</t>
  </si>
  <si>
    <t>Total</t>
  </si>
  <si>
    <t>Sch 1</t>
  </si>
  <si>
    <t>Sch 11-12</t>
  </si>
  <si>
    <t>Sch 21-22</t>
  </si>
  <si>
    <t>Sch 25</t>
  </si>
  <si>
    <t>Sch 31-32</t>
  </si>
  <si>
    <t>Sch 41-49</t>
  </si>
  <si>
    <t>Database Lines</t>
  </si>
  <si>
    <t xml:space="preserve">Thermal Fuel </t>
  </si>
  <si>
    <t>Other Fuel</t>
  </si>
  <si>
    <t>Purchased Power</t>
  </si>
  <si>
    <t>Sales for Resale</t>
  </si>
  <si>
    <t>Production Variable Expenses</t>
  </si>
  <si>
    <t>Transmission by Others</t>
  </si>
  <si>
    <t>Transmission for Others</t>
  </si>
  <si>
    <t>Transmission Variable Expenses</t>
  </si>
  <si>
    <t>Revenue Related Expenses</t>
  </si>
  <si>
    <t>Transmission Variable Revenue Requirement</t>
  </si>
  <si>
    <t>Production Variable Revenue Requirement</t>
  </si>
  <si>
    <t>Total Variable Revenue Requirement</t>
  </si>
  <si>
    <t>Total Production Revenue Requirement</t>
  </si>
  <si>
    <t>Fixed Production Revenue Requirement</t>
  </si>
  <si>
    <t>Total Transmission Revenue Requirement</t>
  </si>
  <si>
    <t>Fixed Transmission Revenue Requirement</t>
  </si>
  <si>
    <t>Total Distribution Revenue Requirement</t>
  </si>
  <si>
    <t>Total Common Revenue Requirement</t>
  </si>
  <si>
    <t>Fixed Distribution and Common Revenue Requirement</t>
  </si>
  <si>
    <t>Exhibit No. __(TLK-4) pg 2 ln 32</t>
  </si>
  <si>
    <t>Exhibit No. __(TLK-4) pg 2 ln 33</t>
  </si>
  <si>
    <t>Exhibit No. __(TLK-4) pg 2 ln 34</t>
  </si>
  <si>
    <t>Exhibit No. __(TLK-4) pg 2 ln 35</t>
  </si>
  <si>
    <t>Part (a) Fixed Cost Proportions by Category</t>
  </si>
  <si>
    <t xml:space="preserve">Proposed Rate Revenue </t>
  </si>
  <si>
    <t>Fixed Cost in Demand Charge Percentage</t>
  </si>
  <si>
    <t>Fixed Cost in Energy Charge Percentage</t>
  </si>
  <si>
    <t>Fixed Cost in Demand Charge Revenue</t>
  </si>
  <si>
    <t>Fixed Costs in Energy Charge Revenue</t>
  </si>
  <si>
    <t>Fixed Cost Percentage of Total Energy Charge</t>
  </si>
  <si>
    <t>Part (b) Proposed Fixed Cost Recovery Proportions by Charge Type</t>
  </si>
  <si>
    <t>Total Energy (Volumetric) Charge Revenue</t>
  </si>
  <si>
    <t>Identify Variable Revenue Requirement from Cost of Service Study</t>
  </si>
  <si>
    <t>Determine Fixed Revenue Requirment by Category From Cost of Service at Uniform Requested Return</t>
  </si>
  <si>
    <t>A</t>
  </si>
  <si>
    <t>B</t>
  </si>
  <si>
    <t>C</t>
  </si>
  <si>
    <t>B/A</t>
  </si>
  <si>
    <t>C/A</t>
  </si>
  <si>
    <t>D</t>
  </si>
  <si>
    <t>D/A</t>
  </si>
  <si>
    <t>E = B + C + D</t>
  </si>
  <si>
    <t>E/A</t>
  </si>
  <si>
    <t>F</t>
  </si>
  <si>
    <t>F/A</t>
  </si>
  <si>
    <t>D/B</t>
  </si>
  <si>
    <t>E</t>
  </si>
  <si>
    <t>E/B</t>
  </si>
  <si>
    <t>F = B - D - E</t>
  </si>
  <si>
    <t>F/B</t>
  </si>
  <si>
    <t>G = A - C - D - E</t>
  </si>
  <si>
    <t>F/G</t>
  </si>
  <si>
    <t>(1)</t>
  </si>
  <si>
    <t xml:space="preserve">Includes Monthly Basic Charges on Schedules 1, 11/12, and 31/32 , Monthly Demand Charges on Schedules 21/22 and 25, and Monthly Street and Area Light Charges excluding the amount necessary to cover varible costs shown in column C. </t>
  </si>
  <si>
    <t>Fixed Cost in Monthly Charge Revenue (1)</t>
  </si>
  <si>
    <t>Variable Cost in Monthly Charge Revenue</t>
  </si>
  <si>
    <t>Fixed Cost in Proposed Rate Revenue</t>
  </si>
  <si>
    <t>Fixed Cost in Monthly Charge Percentage</t>
  </si>
  <si>
    <t>Part (c) Proposed Fixed Cost Recovery Proportions by Charge Type without Change to Monthly Customer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</si>
</sst>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2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165" fontId="3" fillId="0" borderId="0" xfId="2" applyNumberFormat="1" applyFont="1" applyBorder="1"/>
    <xf numFmtId="42" fontId="0" fillId="0" borderId="1" xfId="0" applyNumberFormat="1" applyBorder="1"/>
    <xf numFmtId="164" fontId="0" fillId="0" borderId="0" xfId="0" applyNumberFormat="1"/>
    <xf numFmtId="166" fontId="0" fillId="0" borderId="0" xfId="2" applyNumberFormat="1" applyFont="1"/>
    <xf numFmtId="42" fontId="0" fillId="0" borderId="0" xfId="0" applyNumberFormat="1" applyBorder="1"/>
    <xf numFmtId="37" fontId="0" fillId="0" borderId="0" xfId="0" applyNumberFormat="1" applyBorder="1"/>
    <xf numFmtId="37" fontId="0" fillId="0" borderId="0" xfId="0" applyNumberFormat="1"/>
    <xf numFmtId="37" fontId="0" fillId="0" borderId="1" xfId="0" applyNumberFormat="1" applyBorder="1"/>
    <xf numFmtId="164" fontId="0" fillId="0" borderId="0" xfId="1" applyNumberFormat="1" applyFont="1" applyFill="1"/>
    <xf numFmtId="0" fontId="0" fillId="0" borderId="0" xfId="0" applyFont="1" applyAlignment="1">
      <alignment horizontal="right"/>
    </xf>
    <xf numFmtId="166" fontId="0" fillId="0" borderId="0" xfId="2" applyNumberFormat="1" applyFont="1" applyAlignment="1">
      <alignment horizontal="center"/>
    </xf>
    <xf numFmtId="0" fontId="0" fillId="0" borderId="0" xfId="0" quotePrefix="1"/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1\2011%20WA%20GRC\Cost%20of%20Service\Electric\WAElec%20COS%20Proposed%20Method%20fixed%20comm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IGN"/>
      <sheetName val="Sumcost Exhibits"/>
      <sheetName val="SUMCOST"/>
      <sheetName val="MACROS"/>
      <sheetName val="Customer Cost Analysis"/>
      <sheetName val="Sheet1"/>
    </sheetNames>
    <sheetDataSet>
      <sheetData sheetId="0" refreshError="1"/>
      <sheetData sheetId="1" refreshError="1"/>
      <sheetData sheetId="2">
        <row r="1">
          <cell r="AJ1" t="str">
            <v>Line</v>
          </cell>
          <cell r="AK1" t="str">
            <v>Account</v>
          </cell>
          <cell r="AL1" t="str">
            <v>Desc1</v>
          </cell>
          <cell r="AM1" t="str">
            <v>Desc2</v>
          </cell>
          <cell r="AN1" t="str">
            <v>Notes</v>
          </cell>
          <cell r="AO1" t="str">
            <v>FAlloc</v>
          </cell>
          <cell r="AP1" t="str">
            <v>CAlloc</v>
          </cell>
          <cell r="AQ1" t="str">
            <v>PTotal</v>
          </cell>
          <cell r="AR1" t="str">
            <v>FTotal</v>
          </cell>
          <cell r="AS1" t="str">
            <v>Sch 1</v>
          </cell>
          <cell r="AT1" t="str">
            <v>Sch 11-12</v>
          </cell>
          <cell r="AU1" t="str">
            <v>Sch 21-22</v>
          </cell>
          <cell r="AV1" t="str">
            <v>Sch 25</v>
          </cell>
          <cell r="AW1" t="str">
            <v>Sch 31-32</v>
          </cell>
          <cell r="AX1" t="str">
            <v>Sch 41-49</v>
          </cell>
          <cell r="AY1" t="str">
            <v>Open 1</v>
          </cell>
          <cell r="AZ1" t="str">
            <v>Open 2</v>
          </cell>
          <cell r="BA1" t="str">
            <v>Open 3</v>
          </cell>
          <cell r="BB1" t="str">
            <v>Open 4</v>
          </cell>
          <cell r="BC1" t="str">
            <v>Open 5</v>
          </cell>
        </row>
        <row r="2">
          <cell r="AJ2">
            <v>5</v>
          </cell>
          <cell r="AK2" t="str">
            <v>(k)</v>
          </cell>
          <cell r="AL2" t="str">
            <v>(l)</v>
          </cell>
          <cell r="AM2" t="str">
            <v>(m)</v>
          </cell>
          <cell r="AN2" t="str">
            <v>(n)</v>
          </cell>
          <cell r="AO2" t="str">
            <v>(o)</v>
          </cell>
          <cell r="AP2" t="str">
            <v>(p)</v>
          </cell>
          <cell r="AQ2" t="str">
            <v>(q)</v>
          </cell>
          <cell r="AR2" t="str">
            <v>(r)</v>
          </cell>
          <cell r="AS2" t="str">
            <v>(s)</v>
          </cell>
          <cell r="AT2" t="str">
            <v>(t)</v>
          </cell>
          <cell r="AU2" t="str">
            <v>(u)</v>
          </cell>
          <cell r="AV2" t="str">
            <v>(v)</v>
          </cell>
          <cell r="AW2" t="str">
            <v>(w)</v>
          </cell>
          <cell r="AX2" t="str">
            <v>(x)</v>
          </cell>
          <cell r="AY2" t="str">
            <v>(y)</v>
          </cell>
          <cell r="AZ2" t="str">
            <v>(z)</v>
          </cell>
          <cell r="BA2" t="str">
            <v>(aa)</v>
          </cell>
          <cell r="BB2" t="str">
            <v>(ab)</v>
          </cell>
          <cell r="BC2" t="str">
            <v>(ac)</v>
          </cell>
        </row>
        <row r="3">
          <cell r="AJ3">
            <v>6</v>
          </cell>
          <cell r="AN3" t="str">
            <v>Notes</v>
          </cell>
          <cell r="AO3" t="str">
            <v>Functional</v>
          </cell>
          <cell r="AP3" t="str">
            <v>Class</v>
          </cell>
          <cell r="AQ3" t="str">
            <v>Proforma</v>
          </cell>
          <cell r="AR3" t="str">
            <v>Functional</v>
          </cell>
          <cell r="AS3" t="str">
            <v>Residential</v>
          </cell>
          <cell r="AT3" t="str">
            <v>General</v>
          </cell>
          <cell r="AU3" t="str">
            <v>Large Gen</v>
          </cell>
          <cell r="AV3" t="str">
            <v>Extra Large</v>
          </cell>
          <cell r="AW3" t="str">
            <v>Pumping</v>
          </cell>
          <cell r="AX3" t="str">
            <v>Street &amp;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</row>
        <row r="4">
          <cell r="AJ4">
            <v>7</v>
          </cell>
          <cell r="AK4" t="str">
            <v>Account Description</v>
          </cell>
          <cell r="AO4" t="str">
            <v>Allocation</v>
          </cell>
          <cell r="AP4" t="str">
            <v>Allocator</v>
          </cell>
          <cell r="AQ4" t="str">
            <v>Totals</v>
          </cell>
          <cell r="AR4" t="str">
            <v>Totals</v>
          </cell>
          <cell r="AS4" t="str">
            <v>Service</v>
          </cell>
          <cell r="AT4" t="str">
            <v>Service</v>
          </cell>
          <cell r="AU4" t="str">
            <v>Service</v>
          </cell>
          <cell r="AV4" t="str">
            <v>Gen Service</v>
          </cell>
          <cell r="AW4" t="str">
            <v>Service</v>
          </cell>
          <cell r="AX4" t="str">
            <v>Area Lights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</row>
        <row r="5">
          <cell r="AJ5">
            <v>8</v>
          </cell>
          <cell r="AS5" t="str">
            <v>Sch 1</v>
          </cell>
          <cell r="AT5" t="str">
            <v>Sch 11-12</v>
          </cell>
          <cell r="AU5" t="str">
            <v>Sch 21-22</v>
          </cell>
          <cell r="AV5" t="str">
            <v>Sch 25</v>
          </cell>
          <cell r="AW5" t="str">
            <v>Sch 31-32</v>
          </cell>
          <cell r="AX5" t="str">
            <v>Sch 41-49</v>
          </cell>
          <cell r="AY5" t="str">
            <v>Open 1</v>
          </cell>
          <cell r="AZ5" t="str">
            <v>Open 2</v>
          </cell>
          <cell r="BA5" t="str">
            <v>Open 3</v>
          </cell>
          <cell r="BB5" t="str">
            <v>Open 4</v>
          </cell>
          <cell r="BC5" t="str">
            <v>Open 5</v>
          </cell>
        </row>
        <row r="6">
          <cell r="AJ6">
            <v>9</v>
          </cell>
          <cell r="AK6" t="str">
            <v>Operation &amp; Maintenance Expenses</v>
          </cell>
        </row>
        <row r="7">
          <cell r="AJ7">
            <v>10</v>
          </cell>
          <cell r="AL7" t="str">
            <v>Production Expenses</v>
          </cell>
        </row>
        <row r="8">
          <cell r="AJ8">
            <v>11</v>
          </cell>
          <cell r="AK8" t="str">
            <v>500-OP</v>
          </cell>
          <cell r="AL8" t="str">
            <v xml:space="preserve">Steam </v>
          </cell>
          <cell r="AM8" t="str">
            <v>Supervision &amp; Engineering</v>
          </cell>
          <cell r="AO8" t="str">
            <v>P01</v>
          </cell>
          <cell r="AP8" t="str">
            <v/>
          </cell>
          <cell r="AQ8">
            <v>362000</v>
          </cell>
        </row>
        <row r="9">
          <cell r="AJ9">
            <v>12</v>
          </cell>
          <cell r="AL9" t="str">
            <v>P</v>
          </cell>
          <cell r="AM9" t="str">
            <v>Coincident Peak</v>
          </cell>
          <cell r="AN9" t="str">
            <v/>
          </cell>
          <cell r="AO9">
            <v>34.64</v>
          </cell>
          <cell r="AP9" t="str">
            <v>D01</v>
          </cell>
          <cell r="AR9">
            <v>125396.8</v>
          </cell>
          <cell r="AS9">
            <v>63015.202999319881</v>
          </cell>
          <cell r="AT9">
            <v>9465.066093901889</v>
          </cell>
          <cell r="AU9">
            <v>31219.534270715099</v>
          </cell>
          <cell r="AV9">
            <v>19256.655682287557</v>
          </cell>
          <cell r="AW9">
            <v>2128.4336782973678</v>
          </cell>
          <cell r="AX9">
            <v>311.90727547820615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</row>
        <row r="10">
          <cell r="AJ10">
            <v>13</v>
          </cell>
          <cell r="AL10" t="str">
            <v>P</v>
          </cell>
          <cell r="AM10" t="str">
            <v>Generation Level Consumption</v>
          </cell>
          <cell r="AN10" t="str">
            <v/>
          </cell>
          <cell r="AO10">
            <v>65.36</v>
          </cell>
          <cell r="AP10" t="str">
            <v>E02</v>
          </cell>
          <cell r="AR10">
            <v>236603.2</v>
          </cell>
          <cell r="AS10">
            <v>103905.47313010981</v>
          </cell>
          <cell r="AT10">
            <v>17660.214541355293</v>
          </cell>
          <cell r="AU10">
            <v>64721.067059805311</v>
          </cell>
          <cell r="AV10">
            <v>43852.804432920282</v>
          </cell>
          <cell r="AW10">
            <v>5298.2686599067738</v>
          </cell>
          <cell r="AX10">
            <v>1165.3721759025366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</row>
        <row r="11">
          <cell r="AJ11">
            <v>14</v>
          </cell>
          <cell r="AL11" t="str">
            <v>P</v>
          </cell>
          <cell r="AM11" t="str">
            <v>Open</v>
          </cell>
          <cell r="AN11" t="str">
            <v/>
          </cell>
          <cell r="AO11">
            <v>0</v>
          </cell>
          <cell r="AP11" t="str">
            <v>xxx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</row>
        <row r="12">
          <cell r="AJ12">
            <v>15</v>
          </cell>
          <cell r="AL12" t="str">
            <v>P</v>
          </cell>
          <cell r="AM12" t="str">
            <v>Open</v>
          </cell>
          <cell r="AN12" t="str">
            <v/>
          </cell>
          <cell r="AO12">
            <v>0</v>
          </cell>
          <cell r="AP12" t="str">
            <v>xxx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</row>
        <row r="13">
          <cell r="AJ13">
            <v>16</v>
          </cell>
          <cell r="AK13" t="str">
            <v>501-OP</v>
          </cell>
          <cell r="AL13" t="str">
            <v xml:space="preserve">Steam </v>
          </cell>
          <cell r="AM13" t="str">
            <v>Fuel</v>
          </cell>
          <cell r="AO13" t="str">
            <v>P01</v>
          </cell>
          <cell r="AP13" t="str">
            <v/>
          </cell>
          <cell r="AQ13">
            <v>21985000</v>
          </cell>
        </row>
        <row r="14">
          <cell r="AJ14">
            <v>17</v>
          </cell>
          <cell r="AL14" t="str">
            <v>P</v>
          </cell>
          <cell r="AM14" t="str">
            <v>Coincident Peak</v>
          </cell>
          <cell r="AN14" t="str">
            <v/>
          </cell>
          <cell r="AO14">
            <v>34.64</v>
          </cell>
          <cell r="AP14" t="str">
            <v>D01</v>
          </cell>
          <cell r="AR14">
            <v>7615604</v>
          </cell>
          <cell r="AS14">
            <v>3827042.0937570375</v>
          </cell>
          <cell r="AT14">
            <v>574832.81236031221</v>
          </cell>
          <cell r="AU14">
            <v>1896026.1351979873</v>
          </cell>
          <cell r="AV14">
            <v>1169496.0640195911</v>
          </cell>
          <cell r="AW14">
            <v>129264.12822477246</v>
          </cell>
          <cell r="AX14">
            <v>18942.766440299343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</row>
        <row r="15">
          <cell r="AJ15">
            <v>18</v>
          </cell>
          <cell r="AL15" t="str">
            <v>P</v>
          </cell>
          <cell r="AM15" t="str">
            <v>Generation Level Consumption</v>
          </cell>
          <cell r="AN15" t="str">
            <v/>
          </cell>
          <cell r="AO15">
            <v>65.36</v>
          </cell>
          <cell r="AP15" t="str">
            <v>E02</v>
          </cell>
          <cell r="AR15">
            <v>14369396</v>
          </cell>
          <cell r="AS15">
            <v>6310391.7866449282</v>
          </cell>
          <cell r="AT15">
            <v>1072540.9300875582</v>
          </cell>
          <cell r="AU15">
            <v>3930642.7052757451</v>
          </cell>
          <cell r="AV15">
            <v>2663270.4570656144</v>
          </cell>
          <cell r="AW15">
            <v>321774.68643107853</v>
          </cell>
          <cell r="AX15">
            <v>70775.434495075315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</row>
        <row r="16">
          <cell r="AJ16">
            <v>19</v>
          </cell>
          <cell r="AL16" t="str">
            <v>P</v>
          </cell>
          <cell r="AM16" t="str">
            <v>Open</v>
          </cell>
          <cell r="AN16" t="str">
            <v/>
          </cell>
          <cell r="AO16">
            <v>0</v>
          </cell>
          <cell r="AP16" t="str">
            <v>xxx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</row>
        <row r="17">
          <cell r="AJ17">
            <v>20</v>
          </cell>
          <cell r="AL17" t="str">
            <v>P</v>
          </cell>
          <cell r="AM17" t="str">
            <v>Open</v>
          </cell>
          <cell r="AN17" t="str">
            <v/>
          </cell>
          <cell r="AO17">
            <v>0</v>
          </cell>
          <cell r="AP17" t="str">
            <v>xxx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</row>
        <row r="18">
          <cell r="AJ18">
            <v>21</v>
          </cell>
          <cell r="AK18" t="str">
            <v>502-OP</v>
          </cell>
          <cell r="AL18" t="str">
            <v>Steam</v>
          </cell>
          <cell r="AM18" t="str">
            <v>Steam Expenses</v>
          </cell>
          <cell r="AO18" t="str">
            <v>P01</v>
          </cell>
          <cell r="AP18" t="str">
            <v/>
          </cell>
          <cell r="AQ18">
            <v>2797000</v>
          </cell>
        </row>
        <row r="19">
          <cell r="AJ19">
            <v>22</v>
          </cell>
          <cell r="AL19" t="str">
            <v>P</v>
          </cell>
          <cell r="AM19" t="str">
            <v>Coincident Peak</v>
          </cell>
          <cell r="AN19" t="str">
            <v/>
          </cell>
          <cell r="AO19">
            <v>34.64</v>
          </cell>
          <cell r="AP19" t="str">
            <v>D01</v>
          </cell>
          <cell r="AR19">
            <v>968880.8</v>
          </cell>
          <cell r="AS19">
            <v>486888.18450026994</v>
          </cell>
          <cell r="AT19">
            <v>73132.016200672879</v>
          </cell>
          <cell r="AU19">
            <v>241218.33523533188</v>
          </cell>
          <cell r="AV19">
            <v>148786.92249546494</v>
          </cell>
          <cell r="AW19">
            <v>16445.383972921929</v>
          </cell>
          <cell r="AX19">
            <v>2409.9575953385156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</row>
        <row r="20">
          <cell r="AJ20">
            <v>23</v>
          </cell>
          <cell r="AL20" t="str">
            <v>P</v>
          </cell>
          <cell r="AM20" t="str">
            <v>Generation Level Consumption</v>
          </cell>
          <cell r="AN20" t="str">
            <v/>
          </cell>
          <cell r="AO20">
            <v>65.36</v>
          </cell>
          <cell r="AP20" t="str">
            <v>E02</v>
          </cell>
          <cell r="AR20">
            <v>1828119.2</v>
          </cell>
          <cell r="AS20">
            <v>802827.64736164943</v>
          </cell>
          <cell r="AT20">
            <v>136451.98914964296</v>
          </cell>
          <cell r="AU20">
            <v>500068.57614993217</v>
          </cell>
          <cell r="AV20">
            <v>338829.54143336473</v>
          </cell>
          <cell r="AW20">
            <v>40937.175253478577</v>
          </cell>
          <cell r="AX20">
            <v>9004.2706519320291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</row>
        <row r="21">
          <cell r="AJ21">
            <v>24</v>
          </cell>
          <cell r="AL21" t="str">
            <v>P</v>
          </cell>
          <cell r="AM21" t="str">
            <v>Open</v>
          </cell>
          <cell r="AN21" t="str">
            <v/>
          </cell>
          <cell r="AO21">
            <v>0</v>
          </cell>
          <cell r="AP21" t="str">
            <v>xxx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</row>
        <row r="22">
          <cell r="AJ22">
            <v>25</v>
          </cell>
          <cell r="AL22" t="str">
            <v>P</v>
          </cell>
          <cell r="AM22" t="str">
            <v>Open</v>
          </cell>
          <cell r="AN22" t="str">
            <v/>
          </cell>
          <cell r="AO22">
            <v>0</v>
          </cell>
          <cell r="AP22" t="str">
            <v>xxx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</row>
        <row r="23">
          <cell r="AJ23">
            <v>26</v>
          </cell>
          <cell r="AK23" t="str">
            <v>503-OP</v>
          </cell>
          <cell r="AL23" t="str">
            <v>Steam</v>
          </cell>
          <cell r="AM23" t="str">
            <v>From Other Sources</v>
          </cell>
          <cell r="AO23" t="str">
            <v>P01</v>
          </cell>
          <cell r="AP23" t="str">
            <v/>
          </cell>
          <cell r="AQ23">
            <v>0</v>
          </cell>
        </row>
        <row r="24">
          <cell r="AJ24">
            <v>27</v>
          </cell>
          <cell r="AL24" t="str">
            <v>P</v>
          </cell>
          <cell r="AM24" t="str">
            <v>Coincident Peak</v>
          </cell>
          <cell r="AN24" t="str">
            <v/>
          </cell>
          <cell r="AO24">
            <v>34.64</v>
          </cell>
          <cell r="AP24" t="str">
            <v>D01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</row>
        <row r="25">
          <cell r="AJ25">
            <v>28</v>
          </cell>
          <cell r="AL25" t="str">
            <v>P</v>
          </cell>
          <cell r="AM25" t="str">
            <v>Generation Level Consumption</v>
          </cell>
          <cell r="AN25" t="str">
            <v/>
          </cell>
          <cell r="AO25">
            <v>65.36</v>
          </cell>
          <cell r="AP25" t="str">
            <v>E02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</row>
        <row r="26">
          <cell r="AJ26">
            <v>29</v>
          </cell>
          <cell r="AL26" t="str">
            <v>P</v>
          </cell>
          <cell r="AM26" t="str">
            <v>Open</v>
          </cell>
          <cell r="AN26" t="str">
            <v/>
          </cell>
          <cell r="AO26">
            <v>0</v>
          </cell>
          <cell r="AP26" t="str">
            <v>xxx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</row>
        <row r="27">
          <cell r="AJ27">
            <v>30</v>
          </cell>
          <cell r="AL27" t="str">
            <v>P</v>
          </cell>
          <cell r="AM27" t="str">
            <v>Open</v>
          </cell>
          <cell r="AN27" t="str">
            <v/>
          </cell>
          <cell r="AO27">
            <v>0</v>
          </cell>
          <cell r="AP27" t="str">
            <v>xxx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</row>
        <row r="28">
          <cell r="AJ28">
            <v>31</v>
          </cell>
          <cell r="AK28" t="str">
            <v>504-OP</v>
          </cell>
          <cell r="AL28" t="str">
            <v>Steam</v>
          </cell>
          <cell r="AM28" t="str">
            <v>Steam Transferred-CR</v>
          </cell>
          <cell r="AO28" t="str">
            <v>P01</v>
          </cell>
          <cell r="AP28" t="str">
            <v/>
          </cell>
          <cell r="AQ28">
            <v>0</v>
          </cell>
        </row>
        <row r="29">
          <cell r="AJ29">
            <v>32</v>
          </cell>
          <cell r="AL29" t="str">
            <v>P</v>
          </cell>
          <cell r="AM29" t="str">
            <v>Coincident Peak</v>
          </cell>
          <cell r="AN29" t="str">
            <v/>
          </cell>
          <cell r="AO29">
            <v>34.64</v>
          </cell>
          <cell r="AP29" t="str">
            <v>D01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</row>
        <row r="30">
          <cell r="AJ30">
            <v>33</v>
          </cell>
          <cell r="AL30" t="str">
            <v>P</v>
          </cell>
          <cell r="AM30" t="str">
            <v>Generation Level Consumption</v>
          </cell>
          <cell r="AN30" t="str">
            <v/>
          </cell>
          <cell r="AO30">
            <v>65.36</v>
          </cell>
          <cell r="AP30" t="str">
            <v>E02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</row>
        <row r="31">
          <cell r="AJ31">
            <v>34</v>
          </cell>
          <cell r="AL31" t="str">
            <v>P</v>
          </cell>
          <cell r="AM31" t="str">
            <v>Open</v>
          </cell>
          <cell r="AN31" t="str">
            <v/>
          </cell>
          <cell r="AO31">
            <v>0</v>
          </cell>
          <cell r="AP31" t="str">
            <v>xxx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</row>
        <row r="32">
          <cell r="AJ32">
            <v>35</v>
          </cell>
          <cell r="AL32" t="str">
            <v>P</v>
          </cell>
          <cell r="AM32" t="str">
            <v>Open</v>
          </cell>
          <cell r="AN32" t="str">
            <v/>
          </cell>
          <cell r="AO32">
            <v>0</v>
          </cell>
          <cell r="AP32" t="str">
            <v>xxx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</row>
        <row r="33">
          <cell r="AJ33">
            <v>36</v>
          </cell>
          <cell r="AK33" t="str">
            <v>505-OP</v>
          </cell>
          <cell r="AL33" t="str">
            <v>Steam</v>
          </cell>
          <cell r="AM33" t="str">
            <v>Electric Expenses</v>
          </cell>
          <cell r="AO33" t="str">
            <v>P01</v>
          </cell>
          <cell r="AP33" t="str">
            <v/>
          </cell>
          <cell r="AQ33">
            <v>564000</v>
          </cell>
        </row>
        <row r="34">
          <cell r="AJ34">
            <v>37</v>
          </cell>
          <cell r="AL34" t="str">
            <v>P</v>
          </cell>
          <cell r="AM34" t="str">
            <v>Coincident Peak</v>
          </cell>
          <cell r="AN34" t="str">
            <v/>
          </cell>
          <cell r="AO34">
            <v>34.64</v>
          </cell>
          <cell r="AP34" t="str">
            <v>D01</v>
          </cell>
          <cell r="AR34">
            <v>195369.60000000001</v>
          </cell>
          <cell r="AS34">
            <v>98178.382573526003</v>
          </cell>
          <cell r="AT34">
            <v>14746.677560664821</v>
          </cell>
          <cell r="AU34">
            <v>48640.379361003637</v>
          </cell>
          <cell r="AV34">
            <v>30002.082333729788</v>
          </cell>
          <cell r="AW34">
            <v>3316.1231893914792</v>
          </cell>
          <cell r="AX34">
            <v>485.95498168427696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</row>
        <row r="35">
          <cell r="AJ35">
            <v>38</v>
          </cell>
          <cell r="AL35" t="str">
            <v>P</v>
          </cell>
          <cell r="AM35" t="str">
            <v>Generation Level Consumption</v>
          </cell>
          <cell r="AN35" t="str">
            <v/>
          </cell>
          <cell r="AO35">
            <v>65.36</v>
          </cell>
          <cell r="AP35" t="str">
            <v>E02</v>
          </cell>
          <cell r="AR35">
            <v>368630.4</v>
          </cell>
          <cell r="AS35">
            <v>161885.875263486</v>
          </cell>
          <cell r="AT35">
            <v>27514.809395923716</v>
          </cell>
          <cell r="AU35">
            <v>100836.13762908895</v>
          </cell>
          <cell r="AV35">
            <v>68323.153867864748</v>
          </cell>
          <cell r="AW35">
            <v>8254.7611165398357</v>
          </cell>
          <cell r="AX35">
            <v>1815.6627270967697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</row>
        <row r="36">
          <cell r="AJ36">
            <v>39</v>
          </cell>
          <cell r="AL36" t="str">
            <v>P</v>
          </cell>
          <cell r="AM36" t="str">
            <v>Open</v>
          </cell>
          <cell r="AN36" t="str">
            <v/>
          </cell>
          <cell r="AO36">
            <v>0</v>
          </cell>
          <cell r="AP36" t="str">
            <v>xxx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</row>
        <row r="37">
          <cell r="AJ37">
            <v>40</v>
          </cell>
          <cell r="AL37" t="str">
            <v>P</v>
          </cell>
          <cell r="AM37" t="str">
            <v>Open</v>
          </cell>
          <cell r="AN37" t="str">
            <v/>
          </cell>
          <cell r="AO37">
            <v>0</v>
          </cell>
          <cell r="AP37" t="str">
            <v>xxx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</row>
        <row r="38">
          <cell r="AJ38">
            <v>41</v>
          </cell>
          <cell r="AK38" t="str">
            <v>506-OP</v>
          </cell>
          <cell r="AL38" t="str">
            <v>Steam</v>
          </cell>
          <cell r="AM38" t="str">
            <v>Miscellaneous Power Exp.</v>
          </cell>
          <cell r="AO38" t="str">
            <v>P01</v>
          </cell>
          <cell r="AP38" t="str">
            <v/>
          </cell>
          <cell r="AQ38">
            <v>1239000</v>
          </cell>
        </row>
        <row r="39">
          <cell r="AJ39">
            <v>42</v>
          </cell>
          <cell r="AL39" t="str">
            <v>P</v>
          </cell>
          <cell r="AM39" t="str">
            <v>Coincident Peak</v>
          </cell>
          <cell r="AN39" t="str">
            <v/>
          </cell>
          <cell r="AO39">
            <v>34.64</v>
          </cell>
          <cell r="AP39" t="str">
            <v>D01</v>
          </cell>
          <cell r="AR39">
            <v>429189.6</v>
          </cell>
          <cell r="AS39">
            <v>215679.10639822466</v>
          </cell>
          <cell r="AT39">
            <v>32395.626768907288</v>
          </cell>
          <cell r="AU39">
            <v>106853.59934092819</v>
          </cell>
          <cell r="AV39">
            <v>65908.829807608519</v>
          </cell>
          <cell r="AW39">
            <v>7284.8876447802168</v>
          </cell>
          <cell r="AX39">
            <v>1067.5500395510978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</row>
        <row r="40">
          <cell r="AJ40">
            <v>43</v>
          </cell>
          <cell r="AL40" t="str">
            <v>P</v>
          </cell>
          <cell r="AM40" t="str">
            <v>Generation Level Consumption</v>
          </cell>
          <cell r="AN40" t="str">
            <v/>
          </cell>
          <cell r="AO40">
            <v>65.36</v>
          </cell>
          <cell r="AP40" t="str">
            <v>E02</v>
          </cell>
          <cell r="AR40">
            <v>809810.4</v>
          </cell>
          <cell r="AS40">
            <v>355632.26853095595</v>
          </cell>
          <cell r="AT40">
            <v>60444.767449555817</v>
          </cell>
          <cell r="AU40">
            <v>221517.68532347729</v>
          </cell>
          <cell r="AV40">
            <v>150092.88589057521</v>
          </cell>
          <cell r="AW40">
            <v>18134.12947410081</v>
          </cell>
          <cell r="AX40">
            <v>3988.6633313349248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</row>
        <row r="41">
          <cell r="AJ41">
            <v>44</v>
          </cell>
          <cell r="AL41" t="str">
            <v>P</v>
          </cell>
          <cell r="AM41" t="str">
            <v>Open</v>
          </cell>
          <cell r="AN41" t="str">
            <v/>
          </cell>
          <cell r="AO41">
            <v>0</v>
          </cell>
          <cell r="AP41" t="str">
            <v>xxx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</row>
        <row r="42">
          <cell r="AJ42">
            <v>45</v>
          </cell>
          <cell r="AL42" t="str">
            <v>P</v>
          </cell>
          <cell r="AM42" t="str">
            <v>Open</v>
          </cell>
          <cell r="AN42" t="str">
            <v/>
          </cell>
          <cell r="AO42">
            <v>0</v>
          </cell>
          <cell r="AP42" t="str">
            <v>xxx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</row>
        <row r="43">
          <cell r="AJ43">
            <v>46</v>
          </cell>
          <cell r="AK43" t="str">
            <v>507-OP</v>
          </cell>
          <cell r="AL43" t="str">
            <v>Steam</v>
          </cell>
          <cell r="AM43" t="str">
            <v>Rents</v>
          </cell>
          <cell r="AO43" t="str">
            <v>P01</v>
          </cell>
          <cell r="AP43" t="str">
            <v/>
          </cell>
          <cell r="AQ43">
            <v>10000</v>
          </cell>
        </row>
        <row r="44">
          <cell r="AJ44">
            <v>47</v>
          </cell>
          <cell r="AL44" t="str">
            <v>P</v>
          </cell>
          <cell r="AM44" t="str">
            <v>Coincident Peak</v>
          </cell>
          <cell r="AN44" t="str">
            <v/>
          </cell>
          <cell r="AO44">
            <v>34.64</v>
          </cell>
          <cell r="AP44" t="str">
            <v>D01</v>
          </cell>
          <cell r="AR44">
            <v>3464</v>
          </cell>
          <cell r="AS44">
            <v>1740.7514640696099</v>
          </cell>
          <cell r="AT44">
            <v>261.46591419618477</v>
          </cell>
          <cell r="AU44">
            <v>862.41807377666021</v>
          </cell>
          <cell r="AV44">
            <v>531.95181442783314</v>
          </cell>
          <cell r="AW44">
            <v>58.796510450203527</v>
          </cell>
          <cell r="AX44">
            <v>8.6162230795084565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</row>
        <row r="45">
          <cell r="AJ45">
            <v>48</v>
          </cell>
          <cell r="AL45" t="str">
            <v>P</v>
          </cell>
          <cell r="AM45" t="str">
            <v>Generation Level Consumption</v>
          </cell>
          <cell r="AN45" t="str">
            <v/>
          </cell>
          <cell r="AO45">
            <v>65.36</v>
          </cell>
          <cell r="AP45" t="str">
            <v>E02</v>
          </cell>
          <cell r="AR45">
            <v>6536</v>
          </cell>
          <cell r="AS45">
            <v>2870.3169372958509</v>
          </cell>
          <cell r="AT45">
            <v>487.85123042417933</v>
          </cell>
          <cell r="AU45">
            <v>1787.8747806576052</v>
          </cell>
          <cell r="AV45">
            <v>1211.4034373734885</v>
          </cell>
          <cell r="AW45">
            <v>146.36101270460702</v>
          </cell>
          <cell r="AX45">
            <v>32.19260154426896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</row>
        <row r="46">
          <cell r="AJ46">
            <v>49</v>
          </cell>
          <cell r="AL46" t="str">
            <v>P</v>
          </cell>
          <cell r="AM46" t="str">
            <v>Open</v>
          </cell>
          <cell r="AN46" t="str">
            <v/>
          </cell>
          <cell r="AO46">
            <v>0</v>
          </cell>
          <cell r="AP46" t="str">
            <v>xxx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</row>
        <row r="47">
          <cell r="AJ47">
            <v>50</v>
          </cell>
          <cell r="AL47" t="str">
            <v>P</v>
          </cell>
          <cell r="AM47" t="str">
            <v>Open</v>
          </cell>
          <cell r="AN47" t="str">
            <v/>
          </cell>
          <cell r="AO47">
            <v>0</v>
          </cell>
          <cell r="AP47" t="str">
            <v>xxx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</row>
        <row r="48">
          <cell r="AJ48">
            <v>51</v>
          </cell>
          <cell r="AL48" t="str">
            <v>Total Steam Operation</v>
          </cell>
          <cell r="AN48" t="str">
            <v/>
          </cell>
          <cell r="AQ48">
            <v>26957000</v>
          </cell>
          <cell r="AR48">
            <v>26957000</v>
          </cell>
          <cell r="AS48">
            <v>12430057.089560872</v>
          </cell>
          <cell r="AT48">
            <v>2019934.2267531152</v>
          </cell>
          <cell r="AU48">
            <v>7144394.4476984497</v>
          </cell>
          <cell r="AV48">
            <v>4699562.752280822</v>
          </cell>
          <cell r="AW48">
            <v>553043.13516842271</v>
          </cell>
          <cell r="AX48">
            <v>110008.34853831682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</row>
        <row r="49">
          <cell r="AJ49">
            <v>52</v>
          </cell>
          <cell r="AK49" t="str">
            <v>510-MT</v>
          </cell>
          <cell r="AL49" t="str">
            <v>Steam</v>
          </cell>
          <cell r="AM49" t="str">
            <v>Supervision &amp; Engineering</v>
          </cell>
          <cell r="AO49" t="str">
            <v>P01</v>
          </cell>
          <cell r="AP49" t="str">
            <v/>
          </cell>
          <cell r="AQ49">
            <v>330000</v>
          </cell>
        </row>
        <row r="50">
          <cell r="AJ50">
            <v>53</v>
          </cell>
          <cell r="AL50" t="str">
            <v>P</v>
          </cell>
          <cell r="AM50" t="str">
            <v>Coincident Peak</v>
          </cell>
          <cell r="AN50" t="str">
            <v/>
          </cell>
          <cell r="AO50">
            <v>34.64</v>
          </cell>
          <cell r="AP50" t="str">
            <v>D01</v>
          </cell>
          <cell r="AR50">
            <v>114312</v>
          </cell>
          <cell r="AS50">
            <v>57444.798314297128</v>
          </cell>
          <cell r="AT50">
            <v>8628.3751684740964</v>
          </cell>
          <cell r="AU50">
            <v>28459.796434629785</v>
          </cell>
          <cell r="AV50">
            <v>17554.409876118494</v>
          </cell>
          <cell r="AW50">
            <v>1940.2848448567165</v>
          </cell>
          <cell r="AX50">
            <v>284.33536162377908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</row>
        <row r="51">
          <cell r="AJ51">
            <v>54</v>
          </cell>
          <cell r="AL51" t="str">
            <v>P</v>
          </cell>
          <cell r="AM51" t="str">
            <v>Generation Level Consumption</v>
          </cell>
          <cell r="AN51" t="str">
            <v/>
          </cell>
          <cell r="AO51">
            <v>65.36</v>
          </cell>
          <cell r="AP51" t="str">
            <v>E02</v>
          </cell>
          <cell r="AR51">
            <v>215688</v>
          </cell>
          <cell r="AS51">
            <v>94720.458930763081</v>
          </cell>
          <cell r="AT51">
            <v>16099.090603997918</v>
          </cell>
          <cell r="AU51">
            <v>58999.867761700974</v>
          </cell>
          <cell r="AV51">
            <v>39976.313433325122</v>
          </cell>
          <cell r="AW51">
            <v>4829.9134192520314</v>
          </cell>
          <cell r="AX51">
            <v>1062.3558509608758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</row>
        <row r="52">
          <cell r="AJ52">
            <v>55</v>
          </cell>
          <cell r="AL52" t="str">
            <v>P</v>
          </cell>
          <cell r="AM52" t="str">
            <v>Open</v>
          </cell>
          <cell r="AN52" t="str">
            <v/>
          </cell>
          <cell r="AO52">
            <v>0</v>
          </cell>
          <cell r="AP52" t="str">
            <v>xxx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</row>
        <row r="53">
          <cell r="AJ53">
            <v>56</v>
          </cell>
          <cell r="AL53" t="str">
            <v>P</v>
          </cell>
          <cell r="AM53" t="str">
            <v>Open</v>
          </cell>
          <cell r="AN53" t="str">
            <v/>
          </cell>
          <cell r="AO53">
            <v>0</v>
          </cell>
          <cell r="AP53" t="str">
            <v>xxx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</row>
        <row r="54">
          <cell r="AJ54">
            <v>57</v>
          </cell>
          <cell r="AK54" t="str">
            <v>511-MT</v>
          </cell>
          <cell r="AL54" t="str">
            <v>Steam</v>
          </cell>
          <cell r="AM54" t="str">
            <v>Structures</v>
          </cell>
          <cell r="AO54" t="str">
            <v>P01</v>
          </cell>
          <cell r="AP54" t="str">
            <v/>
          </cell>
          <cell r="AQ54">
            <v>397000</v>
          </cell>
        </row>
        <row r="55">
          <cell r="AJ55">
            <v>58</v>
          </cell>
          <cell r="AL55" t="str">
            <v>P</v>
          </cell>
          <cell r="AM55" t="str">
            <v>Coincident Peak</v>
          </cell>
          <cell r="AN55" t="str">
            <v/>
          </cell>
          <cell r="AO55">
            <v>34.64</v>
          </cell>
          <cell r="AP55" t="str">
            <v>D01</v>
          </cell>
          <cell r="AR55">
            <v>137520.79999999999</v>
          </cell>
          <cell r="AS55">
            <v>69107.833123563512</v>
          </cell>
          <cell r="AT55">
            <v>10380.196793588533</v>
          </cell>
          <cell r="AU55">
            <v>34237.997528933403</v>
          </cell>
          <cell r="AV55">
            <v>21118.487032784971</v>
          </cell>
          <cell r="AW55">
            <v>2334.2214648730796</v>
          </cell>
          <cell r="AX55">
            <v>342.06405625648569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</row>
        <row r="56">
          <cell r="AJ56">
            <v>59</v>
          </cell>
          <cell r="AL56" t="str">
            <v>P</v>
          </cell>
          <cell r="AM56" t="str">
            <v>Generation Level Consumption</v>
          </cell>
          <cell r="AN56" t="str">
            <v/>
          </cell>
          <cell r="AO56">
            <v>65.36</v>
          </cell>
          <cell r="AP56" t="str">
            <v>E02</v>
          </cell>
          <cell r="AR56">
            <v>259479.2</v>
          </cell>
          <cell r="AS56">
            <v>113951.58241064528</v>
          </cell>
          <cell r="AT56">
            <v>19367.693847839921</v>
          </cell>
          <cell r="AU56">
            <v>70978.628792106931</v>
          </cell>
          <cell r="AV56">
            <v>48092.716463727491</v>
          </cell>
          <cell r="AW56">
            <v>5810.5322043728984</v>
          </cell>
          <cell r="AX56">
            <v>1278.046281307478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</row>
        <row r="57">
          <cell r="AJ57">
            <v>60</v>
          </cell>
          <cell r="AL57" t="str">
            <v>P</v>
          </cell>
          <cell r="AM57" t="str">
            <v>Open</v>
          </cell>
          <cell r="AN57" t="str">
            <v/>
          </cell>
          <cell r="AO57">
            <v>0</v>
          </cell>
          <cell r="AP57" t="str">
            <v>xxx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</row>
        <row r="58">
          <cell r="AJ58">
            <v>61</v>
          </cell>
          <cell r="AL58" t="str">
            <v>P</v>
          </cell>
          <cell r="AM58" t="str">
            <v>Open</v>
          </cell>
          <cell r="AN58" t="str">
            <v/>
          </cell>
          <cell r="AO58">
            <v>0</v>
          </cell>
          <cell r="AP58" t="str">
            <v>xxx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</row>
        <row r="59">
          <cell r="AJ59">
            <v>62</v>
          </cell>
          <cell r="AK59" t="str">
            <v>512-MT</v>
          </cell>
          <cell r="AL59" t="str">
            <v>Steam</v>
          </cell>
          <cell r="AM59" t="str">
            <v>Boiler Plant</v>
          </cell>
          <cell r="AO59" t="str">
            <v>P01</v>
          </cell>
          <cell r="AP59" t="str">
            <v/>
          </cell>
          <cell r="AQ59">
            <v>3217000</v>
          </cell>
        </row>
        <row r="60">
          <cell r="AJ60">
            <v>63</v>
          </cell>
          <cell r="AL60" t="str">
            <v>P</v>
          </cell>
          <cell r="AM60" t="str">
            <v>Coincident Peak</v>
          </cell>
          <cell r="AN60" t="str">
            <v/>
          </cell>
          <cell r="AO60">
            <v>34.64</v>
          </cell>
          <cell r="AP60" t="str">
            <v>D01</v>
          </cell>
          <cell r="AR60">
            <v>1114368.8</v>
          </cell>
          <cell r="AS60">
            <v>559999.74599119357</v>
          </cell>
          <cell r="AT60">
            <v>84113.584596912639</v>
          </cell>
          <cell r="AU60">
            <v>277439.89433395158</v>
          </cell>
          <cell r="AV60">
            <v>171128.89870143391</v>
          </cell>
          <cell r="AW60">
            <v>18914.837411830475</v>
          </cell>
          <cell r="AX60">
            <v>2771.8389646778705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</row>
        <row r="61">
          <cell r="AJ61">
            <v>64</v>
          </cell>
          <cell r="AL61" t="str">
            <v>P</v>
          </cell>
          <cell r="AM61" t="str">
            <v>Generation Level Consumption</v>
          </cell>
          <cell r="AN61" t="str">
            <v/>
          </cell>
          <cell r="AO61">
            <v>65.36</v>
          </cell>
          <cell r="AP61" t="str">
            <v>E02</v>
          </cell>
          <cell r="AR61">
            <v>2102631.2000000002</v>
          </cell>
          <cell r="AS61">
            <v>923380.95872807526</v>
          </cell>
          <cell r="AT61">
            <v>156941.7408274585</v>
          </cell>
          <cell r="AU61">
            <v>575159.3169375516</v>
          </cell>
          <cell r="AV61">
            <v>389708.48580305127</v>
          </cell>
          <cell r="AW61">
            <v>47084.33778707208</v>
          </cell>
          <cell r="AX61">
            <v>10356.359916791327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</row>
        <row r="62">
          <cell r="AJ62">
            <v>65</v>
          </cell>
          <cell r="AL62" t="str">
            <v>P</v>
          </cell>
          <cell r="AM62" t="str">
            <v>Open</v>
          </cell>
          <cell r="AN62" t="str">
            <v/>
          </cell>
          <cell r="AO62">
            <v>0</v>
          </cell>
          <cell r="AP62" t="str">
            <v>xxx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</row>
        <row r="63">
          <cell r="AJ63">
            <v>66</v>
          </cell>
          <cell r="AL63" t="str">
            <v>P</v>
          </cell>
          <cell r="AM63" t="str">
            <v>Open</v>
          </cell>
          <cell r="AN63" t="str">
            <v/>
          </cell>
          <cell r="AO63">
            <v>0</v>
          </cell>
          <cell r="AP63" t="str">
            <v>xxx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</row>
        <row r="64">
          <cell r="AJ64">
            <v>67</v>
          </cell>
          <cell r="AK64" t="str">
            <v>513-MT</v>
          </cell>
          <cell r="AL64" t="str">
            <v>Steam</v>
          </cell>
          <cell r="AM64" t="str">
            <v>Electric Plant</v>
          </cell>
          <cell r="AO64" t="str">
            <v>P01</v>
          </cell>
          <cell r="AP64" t="str">
            <v/>
          </cell>
          <cell r="AQ64">
            <v>425000</v>
          </cell>
        </row>
        <row r="65">
          <cell r="AJ65">
            <v>68</v>
          </cell>
          <cell r="AL65" t="str">
            <v>P</v>
          </cell>
          <cell r="AM65" t="str">
            <v>Coincident Peak</v>
          </cell>
          <cell r="AN65" t="str">
            <v/>
          </cell>
          <cell r="AO65">
            <v>34.64</v>
          </cell>
          <cell r="AP65" t="str">
            <v>D01</v>
          </cell>
          <cell r="AR65">
            <v>147220</v>
          </cell>
          <cell r="AS65">
            <v>73981.937222958426</v>
          </cell>
          <cell r="AT65">
            <v>11112.301353337853</v>
          </cell>
          <cell r="AU65">
            <v>36652.768135508057</v>
          </cell>
          <cell r="AV65">
            <v>22607.952113182906</v>
          </cell>
          <cell r="AW65">
            <v>2498.8516941336497</v>
          </cell>
          <cell r="AX65">
            <v>366.1894808791094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</row>
        <row r="66">
          <cell r="AJ66">
            <v>69</v>
          </cell>
          <cell r="AL66" t="str">
            <v>P</v>
          </cell>
          <cell r="AM66" t="str">
            <v>Generation Level Consumption</v>
          </cell>
          <cell r="AN66" t="str">
            <v/>
          </cell>
          <cell r="AO66">
            <v>65.36</v>
          </cell>
          <cell r="AP66" t="str">
            <v>E02</v>
          </cell>
          <cell r="AR66">
            <v>277780</v>
          </cell>
          <cell r="AS66">
            <v>121988.46983507366</v>
          </cell>
          <cell r="AT66">
            <v>20733.67729302762</v>
          </cell>
          <cell r="AU66">
            <v>75984.678177948226</v>
          </cell>
          <cell r="AV66">
            <v>51484.646088373258</v>
          </cell>
          <cell r="AW66">
            <v>6220.3430399457975</v>
          </cell>
          <cell r="AX66">
            <v>1368.185565631431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</row>
        <row r="67">
          <cell r="AJ67">
            <v>70</v>
          </cell>
          <cell r="AL67" t="str">
            <v>P</v>
          </cell>
          <cell r="AM67" t="str">
            <v>Open</v>
          </cell>
          <cell r="AN67" t="str">
            <v/>
          </cell>
          <cell r="AO67">
            <v>0</v>
          </cell>
          <cell r="AP67" t="str">
            <v>xxx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</row>
        <row r="68">
          <cell r="AJ68">
            <v>71</v>
          </cell>
          <cell r="AL68" t="str">
            <v>P</v>
          </cell>
          <cell r="AM68" t="str">
            <v>Open</v>
          </cell>
          <cell r="AN68" t="str">
            <v/>
          </cell>
          <cell r="AO68">
            <v>0</v>
          </cell>
          <cell r="AP68" t="str">
            <v>xxx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</row>
        <row r="69">
          <cell r="AJ69">
            <v>72</v>
          </cell>
          <cell r="AK69" t="str">
            <v>514-MT</v>
          </cell>
          <cell r="AL69" t="str">
            <v>Steam</v>
          </cell>
          <cell r="AM69" t="str">
            <v>Miscellaneous Plant</v>
          </cell>
          <cell r="AO69" t="str">
            <v>P01</v>
          </cell>
          <cell r="AP69" t="str">
            <v/>
          </cell>
          <cell r="AQ69">
            <v>437000</v>
          </cell>
        </row>
        <row r="70">
          <cell r="AJ70">
            <v>73</v>
          </cell>
          <cell r="AL70" t="str">
            <v>P</v>
          </cell>
          <cell r="AM70" t="str">
            <v>Coincident Peak</v>
          </cell>
          <cell r="AN70" t="str">
            <v/>
          </cell>
          <cell r="AO70">
            <v>34.64</v>
          </cell>
          <cell r="AP70" t="str">
            <v>D01</v>
          </cell>
          <cell r="AR70">
            <v>151376.79999999999</v>
          </cell>
          <cell r="AS70">
            <v>76070.838979841952</v>
          </cell>
          <cell r="AT70">
            <v>11426.060450373272</v>
          </cell>
          <cell r="AU70">
            <v>37687.669824040044</v>
          </cell>
          <cell r="AV70">
            <v>23246.294290496306</v>
          </cell>
          <cell r="AW70">
            <v>2569.4075066738937</v>
          </cell>
          <cell r="AX70">
            <v>376.52894857451952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</row>
        <row r="71">
          <cell r="AJ71">
            <v>74</v>
          </cell>
          <cell r="AL71" t="str">
            <v>P</v>
          </cell>
          <cell r="AM71" t="str">
            <v>Generation Level Consumption</v>
          </cell>
          <cell r="AN71" t="str">
            <v/>
          </cell>
          <cell r="AO71">
            <v>65.36</v>
          </cell>
          <cell r="AP71" t="str">
            <v>E02</v>
          </cell>
          <cell r="AR71">
            <v>285623.2</v>
          </cell>
          <cell r="AS71">
            <v>125432.85015982868</v>
          </cell>
          <cell r="AT71">
            <v>21319.098769536638</v>
          </cell>
          <cell r="AU71">
            <v>78130.127914737357</v>
          </cell>
          <cell r="AV71">
            <v>52938.330213221445</v>
          </cell>
          <cell r="AW71">
            <v>6395.9762551913263</v>
          </cell>
          <cell r="AX71">
            <v>1406.8166874845538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</row>
        <row r="72">
          <cell r="AJ72">
            <v>75</v>
          </cell>
          <cell r="AL72" t="str">
            <v>P</v>
          </cell>
          <cell r="AM72" t="str">
            <v>Open</v>
          </cell>
          <cell r="AN72" t="str">
            <v/>
          </cell>
          <cell r="AO72">
            <v>0</v>
          </cell>
          <cell r="AP72" t="str">
            <v>xxx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</row>
        <row r="73">
          <cell r="AJ73">
            <v>76</v>
          </cell>
          <cell r="AL73" t="str">
            <v>P</v>
          </cell>
          <cell r="AM73" t="str">
            <v>Open</v>
          </cell>
          <cell r="AN73" t="str">
            <v/>
          </cell>
          <cell r="AO73">
            <v>0</v>
          </cell>
          <cell r="AP73" t="str">
            <v>xxx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</row>
        <row r="74">
          <cell r="AJ74">
            <v>77</v>
          </cell>
          <cell r="AL74" t="str">
            <v>Total Steam Maintenance</v>
          </cell>
          <cell r="AN74" t="str">
            <v/>
          </cell>
          <cell r="AQ74">
            <v>4806000</v>
          </cell>
          <cell r="AR74">
            <v>4806000</v>
          </cell>
          <cell r="AS74">
            <v>2216079.4736962407</v>
          </cell>
          <cell r="AT74">
            <v>360121.819704547</v>
          </cell>
          <cell r="AU74">
            <v>1273730.7458411078</v>
          </cell>
          <cell r="AV74">
            <v>837856.53401571512</v>
          </cell>
          <cell r="AW74">
            <v>98598.705628201948</v>
          </cell>
          <cell r="AX74">
            <v>19612.721114187429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</row>
        <row r="75">
          <cell r="AJ75">
            <v>78</v>
          </cell>
          <cell r="AL75" t="str">
            <v>Total Steam</v>
          </cell>
          <cell r="AN75" t="str">
            <v/>
          </cell>
          <cell r="AQ75">
            <v>31763000</v>
          </cell>
          <cell r="AR75">
            <v>31763000</v>
          </cell>
          <cell r="AS75">
            <v>14646136.563257113</v>
          </cell>
          <cell r="AT75">
            <v>2380056.0464576622</v>
          </cell>
          <cell r="AU75">
            <v>8418125.193539558</v>
          </cell>
          <cell r="AV75">
            <v>5537419.2862965371</v>
          </cell>
          <cell r="AW75">
            <v>651641.84079662466</v>
          </cell>
          <cell r="AX75">
            <v>129621.06965250424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</row>
        <row r="76">
          <cell r="AJ76">
            <v>79</v>
          </cell>
        </row>
        <row r="77">
          <cell r="AJ77">
            <v>80</v>
          </cell>
          <cell r="AK77" t="str">
            <v>535-OP</v>
          </cell>
          <cell r="AL77" t="str">
            <v>Hydro</v>
          </cell>
          <cell r="AM77" t="str">
            <v>Supervision &amp; Engineering</v>
          </cell>
          <cell r="AO77" t="str">
            <v>P01</v>
          </cell>
          <cell r="AP77" t="str">
            <v/>
          </cell>
          <cell r="AQ77">
            <v>1587000</v>
          </cell>
        </row>
        <row r="78">
          <cell r="AJ78">
            <v>81</v>
          </cell>
          <cell r="AL78" t="str">
            <v>P</v>
          </cell>
          <cell r="AM78" t="str">
            <v>Coincident Peak</v>
          </cell>
          <cell r="AN78" t="str">
            <v/>
          </cell>
          <cell r="AO78">
            <v>34.64</v>
          </cell>
          <cell r="AP78" t="str">
            <v>D01</v>
          </cell>
          <cell r="AR78">
            <v>549736.80000000005</v>
          </cell>
          <cell r="AS78">
            <v>276257.2573478471</v>
          </cell>
          <cell r="AT78">
            <v>41494.640582934524</v>
          </cell>
          <cell r="AU78">
            <v>136865.74830835598</v>
          </cell>
          <cell r="AV78">
            <v>84420.752949697126</v>
          </cell>
          <cell r="AW78">
            <v>9331.0062084473011</v>
          </cell>
          <cell r="AX78">
            <v>1367.3946027179923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</row>
        <row r="79">
          <cell r="AJ79">
            <v>82</v>
          </cell>
          <cell r="AL79" t="str">
            <v>P</v>
          </cell>
          <cell r="AM79" t="str">
            <v>Generation Level Consumption</v>
          </cell>
          <cell r="AN79" t="str">
            <v/>
          </cell>
          <cell r="AO79">
            <v>65.36</v>
          </cell>
          <cell r="AP79" t="str">
            <v>E02</v>
          </cell>
          <cell r="AR79">
            <v>1037263.2</v>
          </cell>
          <cell r="AS79">
            <v>455519.29794885148</v>
          </cell>
          <cell r="AT79">
            <v>77421.990268317255</v>
          </cell>
          <cell r="AU79">
            <v>283735.72769036191</v>
          </cell>
          <cell r="AV79">
            <v>192249.72551117261</v>
          </cell>
          <cell r="AW79">
            <v>23227.492716221132</v>
          </cell>
          <cell r="AX79">
            <v>5108.9658650754845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</row>
        <row r="80">
          <cell r="AJ80">
            <v>83</v>
          </cell>
          <cell r="AL80" t="str">
            <v>P</v>
          </cell>
          <cell r="AM80" t="str">
            <v>Open</v>
          </cell>
          <cell r="AN80" t="str">
            <v/>
          </cell>
          <cell r="AO80">
            <v>0</v>
          </cell>
          <cell r="AP80" t="str">
            <v>xxx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</row>
        <row r="81">
          <cell r="AJ81">
            <v>84</v>
          </cell>
          <cell r="AL81" t="str">
            <v>P</v>
          </cell>
          <cell r="AM81" t="str">
            <v>Open</v>
          </cell>
          <cell r="AN81" t="str">
            <v/>
          </cell>
          <cell r="AO81">
            <v>0</v>
          </cell>
          <cell r="AP81" t="str">
            <v>xxx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</row>
        <row r="82">
          <cell r="AJ82">
            <v>85</v>
          </cell>
          <cell r="AK82" t="str">
            <v>536-OP</v>
          </cell>
          <cell r="AL82" t="str">
            <v>Hydro</v>
          </cell>
          <cell r="AM82" t="str">
            <v>Water For Power</v>
          </cell>
          <cell r="AO82" t="str">
            <v>P01</v>
          </cell>
          <cell r="AP82" t="str">
            <v/>
          </cell>
          <cell r="AQ82">
            <v>587000</v>
          </cell>
        </row>
        <row r="83">
          <cell r="AJ83">
            <v>86</v>
          </cell>
          <cell r="AL83" t="str">
            <v>P</v>
          </cell>
          <cell r="AM83" t="str">
            <v>Coincident Peak</v>
          </cell>
          <cell r="AN83" t="str">
            <v/>
          </cell>
          <cell r="AO83">
            <v>34.64</v>
          </cell>
          <cell r="AP83" t="str">
            <v>D01</v>
          </cell>
          <cell r="AR83">
            <v>203336.8</v>
          </cell>
          <cell r="AS83">
            <v>102182.11094088609</v>
          </cell>
          <cell r="AT83">
            <v>15348.049163316044</v>
          </cell>
          <cell r="AU83">
            <v>50623.940930689947</v>
          </cell>
          <cell r="AV83">
            <v>31225.571506913802</v>
          </cell>
          <cell r="AW83">
            <v>3451.355163426947</v>
          </cell>
          <cell r="AX83">
            <v>505.77229476714638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</row>
        <row r="84">
          <cell r="AJ84">
            <v>87</v>
          </cell>
          <cell r="AL84" t="str">
            <v>P</v>
          </cell>
          <cell r="AM84" t="str">
            <v>Generation Level Consumption</v>
          </cell>
          <cell r="AN84" t="str">
            <v/>
          </cell>
          <cell r="AO84">
            <v>65.36</v>
          </cell>
          <cell r="AP84" t="str">
            <v>E02</v>
          </cell>
          <cell r="AR84">
            <v>383663.2</v>
          </cell>
          <cell r="AS84">
            <v>168487.60421926645</v>
          </cell>
          <cell r="AT84">
            <v>28636.867225899325</v>
          </cell>
          <cell r="AU84">
            <v>104948.24962460143</v>
          </cell>
          <cell r="AV84">
            <v>71109.38177382377</v>
          </cell>
          <cell r="AW84">
            <v>8591.3914457604315</v>
          </cell>
          <cell r="AX84">
            <v>1889.7057106485881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</row>
        <row r="85">
          <cell r="AJ85">
            <v>88</v>
          </cell>
          <cell r="AL85" t="str">
            <v>P</v>
          </cell>
          <cell r="AM85" t="str">
            <v>Open</v>
          </cell>
          <cell r="AN85" t="str">
            <v/>
          </cell>
          <cell r="AO85">
            <v>0</v>
          </cell>
          <cell r="AP85" t="str">
            <v>xxx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</row>
        <row r="86">
          <cell r="AJ86">
            <v>89</v>
          </cell>
          <cell r="AL86" t="str">
            <v>P</v>
          </cell>
          <cell r="AM86" t="str">
            <v>Open</v>
          </cell>
          <cell r="AN86" t="str">
            <v/>
          </cell>
          <cell r="AO86">
            <v>0</v>
          </cell>
          <cell r="AP86" t="str">
            <v>xxx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</row>
        <row r="87">
          <cell r="AJ87">
            <v>90</v>
          </cell>
          <cell r="AK87" t="str">
            <v>537-OP</v>
          </cell>
          <cell r="AL87" t="str">
            <v>Hydro</v>
          </cell>
          <cell r="AM87" t="str">
            <v>Hydraulic Expenses</v>
          </cell>
          <cell r="AO87" t="str">
            <v>P01</v>
          </cell>
          <cell r="AP87" t="str">
            <v/>
          </cell>
          <cell r="AQ87">
            <v>3892000</v>
          </cell>
        </row>
        <row r="88">
          <cell r="AJ88">
            <v>91</v>
          </cell>
          <cell r="AL88" t="str">
            <v>P</v>
          </cell>
          <cell r="AM88" t="str">
            <v>Coincident Peak</v>
          </cell>
          <cell r="AN88" t="str">
            <v/>
          </cell>
          <cell r="AO88">
            <v>34.64</v>
          </cell>
          <cell r="AP88" t="str">
            <v>D01</v>
          </cell>
          <cell r="AR88">
            <v>1348188.8</v>
          </cell>
          <cell r="AS88">
            <v>677500.46981589217</v>
          </cell>
          <cell r="AT88">
            <v>101762.53380515511</v>
          </cell>
          <cell r="AU88">
            <v>335653.11431387614</v>
          </cell>
          <cell r="AV88">
            <v>207035.64617531266</v>
          </cell>
          <cell r="AW88">
            <v>22883.601867219215</v>
          </cell>
          <cell r="AX88">
            <v>3353.4340225446917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</row>
        <row r="89">
          <cell r="AJ89">
            <v>92</v>
          </cell>
          <cell r="AL89" t="str">
            <v>P</v>
          </cell>
          <cell r="AM89" t="str">
            <v>Generation Level Consumption</v>
          </cell>
          <cell r="AN89" t="str">
            <v/>
          </cell>
          <cell r="AO89">
            <v>65.36</v>
          </cell>
          <cell r="AP89" t="str">
            <v>E02</v>
          </cell>
          <cell r="AR89">
            <v>2543811.2000000002</v>
          </cell>
          <cell r="AS89">
            <v>1117127.3519955452</v>
          </cell>
          <cell r="AT89">
            <v>189871.69888109059</v>
          </cell>
          <cell r="AU89">
            <v>695840.86463194003</v>
          </cell>
          <cell r="AV89">
            <v>471478.21782576176</v>
          </cell>
          <cell r="AW89">
            <v>56963.706144633048</v>
          </cell>
          <cell r="AX89">
            <v>12529.360521029481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</row>
        <row r="90">
          <cell r="AJ90">
            <v>93</v>
          </cell>
          <cell r="AL90" t="str">
            <v>P</v>
          </cell>
          <cell r="AM90" t="str">
            <v>Open</v>
          </cell>
          <cell r="AN90" t="str">
            <v/>
          </cell>
          <cell r="AO90">
            <v>0</v>
          </cell>
          <cell r="AP90" t="str">
            <v>xxx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</row>
        <row r="91">
          <cell r="AJ91">
            <v>94</v>
          </cell>
          <cell r="AL91" t="str">
            <v>P</v>
          </cell>
          <cell r="AM91" t="str">
            <v>Open</v>
          </cell>
          <cell r="AN91" t="str">
            <v/>
          </cell>
          <cell r="AO91">
            <v>0</v>
          </cell>
          <cell r="AP91" t="str">
            <v>xxx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</row>
        <row r="92">
          <cell r="AJ92">
            <v>95</v>
          </cell>
          <cell r="AK92" t="str">
            <v>538-OP</v>
          </cell>
          <cell r="AL92" t="str">
            <v>Hydro</v>
          </cell>
          <cell r="AM92" t="str">
            <v>Electric Expenses</v>
          </cell>
          <cell r="AO92" t="str">
            <v>P01</v>
          </cell>
          <cell r="AP92" t="str">
            <v/>
          </cell>
          <cell r="AQ92">
            <v>3900000</v>
          </cell>
        </row>
        <row r="93">
          <cell r="AJ93">
            <v>96</v>
          </cell>
          <cell r="AL93" t="str">
            <v>P</v>
          </cell>
          <cell r="AM93" t="str">
            <v>Coincident Peak</v>
          </cell>
          <cell r="AN93" t="str">
            <v/>
          </cell>
          <cell r="AO93">
            <v>34.64</v>
          </cell>
          <cell r="AP93" t="str">
            <v>D01</v>
          </cell>
          <cell r="AR93">
            <v>1350960</v>
          </cell>
          <cell r="AS93">
            <v>678893.07098714786</v>
          </cell>
          <cell r="AT93">
            <v>101971.70653651205</v>
          </cell>
          <cell r="AU93">
            <v>336343.04877289745</v>
          </cell>
          <cell r="AV93">
            <v>207461.20762685491</v>
          </cell>
          <cell r="AW93">
            <v>22930.639075579376</v>
          </cell>
          <cell r="AX93">
            <v>3360.3270010082983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</row>
        <row r="94">
          <cell r="AJ94">
            <v>97</v>
          </cell>
          <cell r="AL94" t="str">
            <v>P</v>
          </cell>
          <cell r="AM94" t="str">
            <v>Generation Level Consumption</v>
          </cell>
          <cell r="AN94" t="str">
            <v/>
          </cell>
          <cell r="AO94">
            <v>65.36</v>
          </cell>
          <cell r="AP94" t="str">
            <v>E02</v>
          </cell>
          <cell r="AR94">
            <v>2549040</v>
          </cell>
          <cell r="AS94">
            <v>1119423.6055453818</v>
          </cell>
          <cell r="AT94">
            <v>190261.97986542992</v>
          </cell>
          <cell r="AU94">
            <v>697271.16445646598</v>
          </cell>
          <cell r="AV94">
            <v>472447.34057566052</v>
          </cell>
          <cell r="AW94">
            <v>57080.794954796736</v>
          </cell>
          <cell r="AX94">
            <v>12555.114602264895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</row>
        <row r="95">
          <cell r="AJ95">
            <v>98</v>
          </cell>
          <cell r="AL95" t="str">
            <v>P</v>
          </cell>
          <cell r="AM95" t="str">
            <v>Open</v>
          </cell>
          <cell r="AN95" t="str">
            <v/>
          </cell>
          <cell r="AO95">
            <v>0</v>
          </cell>
          <cell r="AP95" t="str">
            <v>xxx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</row>
        <row r="96">
          <cell r="AJ96">
            <v>99</v>
          </cell>
          <cell r="AL96" t="str">
            <v>P</v>
          </cell>
          <cell r="AM96" t="str">
            <v>Open</v>
          </cell>
          <cell r="AN96" t="str">
            <v/>
          </cell>
          <cell r="AO96">
            <v>0</v>
          </cell>
          <cell r="AP96" t="str">
            <v>xxx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</row>
        <row r="97">
          <cell r="AJ97">
            <v>100</v>
          </cell>
          <cell r="AK97" t="str">
            <v>539-OP</v>
          </cell>
          <cell r="AL97" t="str">
            <v>Hydro</v>
          </cell>
          <cell r="AM97" t="str">
            <v>Miscellaneous Power Exp.</v>
          </cell>
          <cell r="AO97" t="str">
            <v>P01</v>
          </cell>
          <cell r="AP97" t="str">
            <v/>
          </cell>
          <cell r="AQ97">
            <v>482000</v>
          </cell>
        </row>
        <row r="98">
          <cell r="AJ98">
            <v>101</v>
          </cell>
          <cell r="AL98" t="str">
            <v>P</v>
          </cell>
          <cell r="AM98" t="str">
            <v>Coincident Peak</v>
          </cell>
          <cell r="AN98" t="str">
            <v/>
          </cell>
          <cell r="AO98">
            <v>34.64</v>
          </cell>
          <cell r="AP98" t="str">
            <v>D01</v>
          </cell>
          <cell r="AR98">
            <v>166964.79999999999</v>
          </cell>
          <cell r="AS98">
            <v>83904.220568155186</v>
          </cell>
          <cell r="AT98">
            <v>12602.657064256104</v>
          </cell>
          <cell r="AU98">
            <v>41568.551156035021</v>
          </cell>
          <cell r="AV98">
            <v>25640.077455421553</v>
          </cell>
          <cell r="AW98">
            <v>2833.9918036998097</v>
          </cell>
          <cell r="AX98">
            <v>415.30195243230759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</row>
        <row r="99">
          <cell r="AJ99">
            <v>102</v>
          </cell>
          <cell r="AL99" t="str">
            <v>P</v>
          </cell>
          <cell r="AM99" t="str">
            <v>Generation Level Consumption</v>
          </cell>
          <cell r="AN99" t="str">
            <v/>
          </cell>
          <cell r="AO99">
            <v>65.36</v>
          </cell>
          <cell r="AP99" t="str">
            <v>E02</v>
          </cell>
          <cell r="AR99">
            <v>315035.2</v>
          </cell>
          <cell r="AS99">
            <v>138349.27637766002</v>
          </cell>
          <cell r="AT99">
            <v>23514.429306445443</v>
          </cell>
          <cell r="AU99">
            <v>86175.564427696576</v>
          </cell>
          <cell r="AV99">
            <v>58389.645681402144</v>
          </cell>
          <cell r="AW99">
            <v>7054.6008123620577</v>
          </cell>
          <cell r="AX99">
            <v>1551.6833944337641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</row>
        <row r="100">
          <cell r="AJ100">
            <v>103</v>
          </cell>
          <cell r="AL100" t="str">
            <v>P</v>
          </cell>
          <cell r="AM100" t="str">
            <v>Open</v>
          </cell>
          <cell r="AN100" t="str">
            <v/>
          </cell>
          <cell r="AO100">
            <v>0</v>
          </cell>
          <cell r="AP100" t="str">
            <v>xxx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</row>
        <row r="101">
          <cell r="AJ101">
            <v>104</v>
          </cell>
          <cell r="AL101" t="str">
            <v>P</v>
          </cell>
          <cell r="AM101" t="str">
            <v>Open</v>
          </cell>
          <cell r="AN101" t="str">
            <v/>
          </cell>
          <cell r="AO101">
            <v>0</v>
          </cell>
          <cell r="AP101" t="str">
            <v>xxx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</row>
        <row r="102">
          <cell r="AJ102">
            <v>105</v>
          </cell>
          <cell r="AK102" t="str">
            <v>540-OP</v>
          </cell>
          <cell r="AL102" t="str">
            <v>Hydro</v>
          </cell>
          <cell r="AM102" t="str">
            <v>Rents</v>
          </cell>
          <cell r="AO102" t="str">
            <v>P01</v>
          </cell>
          <cell r="AP102" t="str">
            <v/>
          </cell>
          <cell r="AQ102">
            <v>4949000</v>
          </cell>
        </row>
        <row r="103">
          <cell r="AJ103">
            <v>106</v>
          </cell>
          <cell r="AL103" t="str">
            <v>P</v>
          </cell>
          <cell r="AM103" t="str">
            <v>Coincident Peak</v>
          </cell>
          <cell r="AN103" t="str">
            <v/>
          </cell>
          <cell r="AO103">
            <v>34.64</v>
          </cell>
          <cell r="AP103" t="str">
            <v>D01</v>
          </cell>
          <cell r="AR103">
            <v>1714333.6</v>
          </cell>
          <cell r="AS103">
            <v>861497.89956804994</v>
          </cell>
          <cell r="AT103">
            <v>129399.48093569184</v>
          </cell>
          <cell r="AU103">
            <v>426810.70471206913</v>
          </cell>
          <cell r="AV103">
            <v>263262.9529603346</v>
          </cell>
          <cell r="AW103">
            <v>29098.393021805728</v>
          </cell>
          <cell r="AX103">
            <v>4264.1688020487354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</row>
        <row r="104">
          <cell r="AJ104">
            <v>107</v>
          </cell>
          <cell r="AL104" t="str">
            <v>P</v>
          </cell>
          <cell r="AM104" t="str">
            <v>Generation Level Consumption</v>
          </cell>
          <cell r="AN104" t="str">
            <v/>
          </cell>
          <cell r="AO104">
            <v>65.36</v>
          </cell>
          <cell r="AP104" t="str">
            <v>E02</v>
          </cell>
          <cell r="AR104">
            <v>3234666.4</v>
          </cell>
          <cell r="AS104">
            <v>1420519.8522677165</v>
          </cell>
          <cell r="AT104">
            <v>241437.57393692635</v>
          </cell>
          <cell r="AU104">
            <v>884819.22894744878</v>
          </cell>
          <cell r="AV104">
            <v>599523.56115613948</v>
          </cell>
          <cell r="AW104">
            <v>72434.065187510001</v>
          </cell>
          <cell r="AX104">
            <v>15932.118504258709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</row>
        <row r="105">
          <cell r="AJ105">
            <v>108</v>
          </cell>
          <cell r="AL105" t="str">
            <v>P</v>
          </cell>
          <cell r="AM105" t="str">
            <v>Open</v>
          </cell>
          <cell r="AN105" t="str">
            <v/>
          </cell>
          <cell r="AO105">
            <v>0</v>
          </cell>
          <cell r="AP105" t="str">
            <v>xxx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</row>
        <row r="106">
          <cell r="AJ106">
            <v>109</v>
          </cell>
          <cell r="AL106" t="str">
            <v>P</v>
          </cell>
          <cell r="AM106" t="str">
            <v>Open</v>
          </cell>
          <cell r="AN106" t="str">
            <v/>
          </cell>
          <cell r="AO106">
            <v>0</v>
          </cell>
          <cell r="AP106" t="str">
            <v>xxx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</row>
        <row r="107">
          <cell r="AJ107">
            <v>110</v>
          </cell>
          <cell r="AL107" t="str">
            <v>Total Hydraulic Operation</v>
          </cell>
          <cell r="AN107" t="str">
            <v/>
          </cell>
          <cell r="AQ107">
            <v>15397000</v>
          </cell>
          <cell r="AR107">
            <v>15397000</v>
          </cell>
          <cell r="AS107">
            <v>7099662.0175823998</v>
          </cell>
          <cell r="AT107">
            <v>1153723.6075719746</v>
          </cell>
          <cell r="AU107">
            <v>4080655.9079724392</v>
          </cell>
          <cell r="AV107">
            <v>2684244.0811984949</v>
          </cell>
          <cell r="AW107">
            <v>315881.03840146179</v>
          </cell>
          <cell r="AX107">
            <v>62833.347273230094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</row>
        <row r="108">
          <cell r="AJ108">
            <v>111</v>
          </cell>
          <cell r="AK108" t="str">
            <v>541-MT</v>
          </cell>
          <cell r="AL108" t="str">
            <v>Hydro</v>
          </cell>
          <cell r="AM108" t="str">
            <v>Supervision &amp; Engineering</v>
          </cell>
          <cell r="AO108" t="str">
            <v>P01</v>
          </cell>
          <cell r="AP108" t="str">
            <v/>
          </cell>
          <cell r="AQ108">
            <v>255000</v>
          </cell>
        </row>
        <row r="109">
          <cell r="AJ109">
            <v>112</v>
          </cell>
          <cell r="AL109" t="str">
            <v>P</v>
          </cell>
          <cell r="AM109" t="str">
            <v>Coincident Peak</v>
          </cell>
          <cell r="AN109" t="str">
            <v/>
          </cell>
          <cell r="AO109">
            <v>34.64</v>
          </cell>
          <cell r="AP109" t="str">
            <v>D01</v>
          </cell>
          <cell r="AR109">
            <v>88332</v>
          </cell>
          <cell r="AS109">
            <v>44389.16233377505</v>
          </cell>
          <cell r="AT109">
            <v>6667.3808120027115</v>
          </cell>
          <cell r="AU109">
            <v>21991.660881304833</v>
          </cell>
          <cell r="AV109">
            <v>13564.771267909744</v>
          </cell>
          <cell r="AW109">
            <v>1499.3110164801899</v>
          </cell>
          <cell r="AX109">
            <v>219.71368852746565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</row>
        <row r="110">
          <cell r="AJ110">
            <v>113</v>
          </cell>
          <cell r="AL110" t="str">
            <v>P</v>
          </cell>
          <cell r="AM110" t="str">
            <v>Generation Level Consumption</v>
          </cell>
          <cell r="AN110" t="str">
            <v/>
          </cell>
          <cell r="AO110">
            <v>65.36</v>
          </cell>
          <cell r="AP110" t="str">
            <v>E02</v>
          </cell>
          <cell r="AR110">
            <v>166668</v>
          </cell>
          <cell r="AS110">
            <v>73193.081901044192</v>
          </cell>
          <cell r="AT110">
            <v>12440.206375816573</v>
          </cell>
          <cell r="AU110">
            <v>45590.806906768936</v>
          </cell>
          <cell r="AV110">
            <v>30890.787653023955</v>
          </cell>
          <cell r="AW110">
            <v>3732.2058239674789</v>
          </cell>
          <cell r="AX110">
            <v>820.91133937885854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</row>
        <row r="111">
          <cell r="AJ111">
            <v>114</v>
          </cell>
          <cell r="AL111" t="str">
            <v>P</v>
          </cell>
          <cell r="AM111" t="str">
            <v>Open</v>
          </cell>
          <cell r="AN111" t="str">
            <v/>
          </cell>
          <cell r="AO111">
            <v>0</v>
          </cell>
          <cell r="AP111" t="str">
            <v>xxx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</row>
        <row r="112">
          <cell r="AJ112">
            <v>115</v>
          </cell>
          <cell r="AL112" t="str">
            <v>P</v>
          </cell>
          <cell r="AM112" t="str">
            <v>Open</v>
          </cell>
          <cell r="AN112" t="str">
            <v/>
          </cell>
          <cell r="AO112">
            <v>0</v>
          </cell>
          <cell r="AP112" t="str">
            <v>xxx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</row>
        <row r="113">
          <cell r="AJ113">
            <v>116</v>
          </cell>
          <cell r="AK113" t="str">
            <v>542-MT</v>
          </cell>
          <cell r="AL113" t="str">
            <v>Hydro</v>
          </cell>
          <cell r="AM113" t="str">
            <v>Structures</v>
          </cell>
          <cell r="AO113" t="str">
            <v>P01</v>
          </cell>
          <cell r="AP113" t="str">
            <v/>
          </cell>
          <cell r="AQ113">
            <v>351000</v>
          </cell>
        </row>
        <row r="114">
          <cell r="AJ114">
            <v>117</v>
          </cell>
          <cell r="AL114" t="str">
            <v>P</v>
          </cell>
          <cell r="AM114" t="str">
            <v>Coincident Peak</v>
          </cell>
          <cell r="AN114" t="str">
            <v/>
          </cell>
          <cell r="AO114">
            <v>34.64</v>
          </cell>
          <cell r="AP114" t="str">
            <v>D01</v>
          </cell>
          <cell r="AR114">
            <v>121586.4</v>
          </cell>
          <cell r="AS114">
            <v>61100.376388843302</v>
          </cell>
          <cell r="AT114">
            <v>9177.4535882860837</v>
          </cell>
          <cell r="AU114">
            <v>30270.874389560769</v>
          </cell>
          <cell r="AV114">
            <v>18671.508686416943</v>
          </cell>
          <cell r="AW114">
            <v>2063.7575168021435</v>
          </cell>
          <cell r="AX114">
            <v>302.42943009074685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</row>
        <row r="115">
          <cell r="AJ115">
            <v>118</v>
          </cell>
          <cell r="AL115" t="str">
            <v>P</v>
          </cell>
          <cell r="AM115" t="str">
            <v>Generation Level Consumption</v>
          </cell>
          <cell r="AN115" t="str">
            <v/>
          </cell>
          <cell r="AO115">
            <v>65.36</v>
          </cell>
          <cell r="AP115" t="str">
            <v>E02</v>
          </cell>
          <cell r="AR115">
            <v>229413.6</v>
          </cell>
          <cell r="AS115">
            <v>100748.12449908437</v>
          </cell>
          <cell r="AT115">
            <v>17123.578187888696</v>
          </cell>
          <cell r="AU115">
            <v>62754.404801081946</v>
          </cell>
          <cell r="AV115">
            <v>42520.260651809447</v>
          </cell>
          <cell r="AW115">
            <v>5137.271545931706</v>
          </cell>
          <cell r="AX115">
            <v>1129.9603142038407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</row>
        <row r="116">
          <cell r="AJ116">
            <v>119</v>
          </cell>
          <cell r="AL116" t="str">
            <v>P</v>
          </cell>
          <cell r="AM116" t="str">
            <v>Open</v>
          </cell>
          <cell r="AN116" t="str">
            <v/>
          </cell>
          <cell r="AO116">
            <v>0</v>
          </cell>
          <cell r="AP116" t="str">
            <v>xxx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</row>
        <row r="117">
          <cell r="AJ117">
            <v>120</v>
          </cell>
          <cell r="AL117" t="str">
            <v>P</v>
          </cell>
          <cell r="AM117" t="str">
            <v>Open</v>
          </cell>
          <cell r="AN117" t="str">
            <v/>
          </cell>
          <cell r="AO117">
            <v>0</v>
          </cell>
          <cell r="AP117" t="str">
            <v>xxx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</row>
        <row r="118">
          <cell r="AJ118">
            <v>121</v>
          </cell>
          <cell r="AK118" t="str">
            <v>543-MT</v>
          </cell>
          <cell r="AL118" t="str">
            <v>Hydro</v>
          </cell>
          <cell r="AM118" t="str">
            <v>Reservoirs, Dams &amp; Waterways</v>
          </cell>
          <cell r="AO118" t="str">
            <v>P01</v>
          </cell>
          <cell r="AP118" t="str">
            <v/>
          </cell>
          <cell r="AQ118">
            <v>851000</v>
          </cell>
        </row>
        <row r="119">
          <cell r="AJ119">
            <v>122</v>
          </cell>
          <cell r="AL119" t="str">
            <v>P</v>
          </cell>
          <cell r="AM119" t="str">
            <v>Coincident Peak</v>
          </cell>
          <cell r="AN119" t="str">
            <v/>
          </cell>
          <cell r="AO119">
            <v>34.64</v>
          </cell>
          <cell r="AP119" t="str">
            <v>D01</v>
          </cell>
          <cell r="AR119">
            <v>294786.40000000002</v>
          </cell>
          <cell r="AS119">
            <v>148137.94959232383</v>
          </cell>
          <cell r="AT119">
            <v>22250.749298095325</v>
          </cell>
          <cell r="AU119">
            <v>73391.778078393792</v>
          </cell>
          <cell r="AV119">
            <v>45269.099407808601</v>
          </cell>
          <cell r="AW119">
            <v>5003.5830393123206</v>
          </cell>
          <cell r="AX119">
            <v>733.24058406616973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</row>
        <row r="120">
          <cell r="AJ120">
            <v>123</v>
          </cell>
          <cell r="AL120" t="str">
            <v>P</v>
          </cell>
          <cell r="AM120" t="str">
            <v>Generation Level Consumption</v>
          </cell>
          <cell r="AN120" t="str">
            <v/>
          </cell>
          <cell r="AO120">
            <v>65.36</v>
          </cell>
          <cell r="AP120" t="str">
            <v>E02</v>
          </cell>
          <cell r="AR120">
            <v>556213.6</v>
          </cell>
          <cell r="AS120">
            <v>244263.97136387689</v>
          </cell>
          <cell r="AT120">
            <v>41516.139709097661</v>
          </cell>
          <cell r="AU120">
            <v>152148.14383396218</v>
          </cell>
          <cell r="AV120">
            <v>103090.43252048387</v>
          </cell>
          <cell r="AW120">
            <v>12455.322181162055</v>
          </cell>
          <cell r="AX120">
            <v>2739.5903914172886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</row>
        <row r="121">
          <cell r="AJ121">
            <v>124</v>
          </cell>
          <cell r="AL121" t="str">
            <v>P</v>
          </cell>
          <cell r="AM121" t="str">
            <v>Open</v>
          </cell>
          <cell r="AN121" t="str">
            <v/>
          </cell>
          <cell r="AO121">
            <v>0</v>
          </cell>
          <cell r="AP121" t="str">
            <v>xxx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</row>
        <row r="122">
          <cell r="AJ122">
            <v>125</v>
          </cell>
          <cell r="AL122" t="str">
            <v>P</v>
          </cell>
          <cell r="AM122" t="str">
            <v>Open</v>
          </cell>
          <cell r="AN122" t="str">
            <v/>
          </cell>
          <cell r="AO122">
            <v>0</v>
          </cell>
          <cell r="AP122" t="str">
            <v>xxx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</row>
        <row r="123">
          <cell r="AJ123">
            <v>126</v>
          </cell>
          <cell r="AK123" t="str">
            <v>544-MT</v>
          </cell>
          <cell r="AL123" t="str">
            <v>Hydro</v>
          </cell>
          <cell r="AM123" t="str">
            <v>Electric Plant</v>
          </cell>
          <cell r="AO123" t="str">
            <v>P01</v>
          </cell>
          <cell r="AP123" t="str">
            <v/>
          </cell>
          <cell r="AQ123">
            <v>1196000</v>
          </cell>
        </row>
        <row r="124">
          <cell r="AJ124">
            <v>127</v>
          </cell>
          <cell r="AL124" t="str">
            <v>P</v>
          </cell>
          <cell r="AM124" t="str">
            <v>Coincident Peak</v>
          </cell>
          <cell r="AN124" t="str">
            <v/>
          </cell>
          <cell r="AO124">
            <v>34.64</v>
          </cell>
          <cell r="AP124" t="str">
            <v>D01</v>
          </cell>
          <cell r="AR124">
            <v>414294.4</v>
          </cell>
          <cell r="AS124">
            <v>208193.87510272535</v>
          </cell>
          <cell r="AT124">
            <v>31271.323337863698</v>
          </cell>
          <cell r="AU124">
            <v>103145.20162368857</v>
          </cell>
          <cell r="AV124">
            <v>63621.437005568841</v>
          </cell>
          <cell r="AW124">
            <v>7032.0626498443426</v>
          </cell>
          <cell r="AX124">
            <v>1030.5002803092116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</row>
        <row r="125">
          <cell r="AJ125">
            <v>128</v>
          </cell>
          <cell r="AL125" t="str">
            <v>P</v>
          </cell>
          <cell r="AM125" t="str">
            <v>Generation Level Consumption</v>
          </cell>
          <cell r="AN125" t="str">
            <v/>
          </cell>
          <cell r="AO125">
            <v>65.36</v>
          </cell>
          <cell r="AP125" t="str">
            <v>E02</v>
          </cell>
          <cell r="AR125">
            <v>781705.6</v>
          </cell>
          <cell r="AS125">
            <v>343289.90570058377</v>
          </cell>
          <cell r="AT125">
            <v>58347.007158731845</v>
          </cell>
          <cell r="AU125">
            <v>213829.82376664958</v>
          </cell>
          <cell r="AV125">
            <v>144883.85110986923</v>
          </cell>
          <cell r="AW125">
            <v>17504.777119470997</v>
          </cell>
          <cell r="AX125">
            <v>3850.2351446945681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</row>
        <row r="126">
          <cell r="AJ126">
            <v>129</v>
          </cell>
          <cell r="AL126" t="str">
            <v>P</v>
          </cell>
          <cell r="AM126" t="str">
            <v>Open</v>
          </cell>
          <cell r="AN126" t="str">
            <v/>
          </cell>
          <cell r="AO126">
            <v>0</v>
          </cell>
          <cell r="AP126" t="str">
            <v>xxx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</row>
        <row r="127">
          <cell r="AJ127">
            <v>130</v>
          </cell>
          <cell r="AL127" t="str">
            <v>P</v>
          </cell>
          <cell r="AM127" t="str">
            <v>Open</v>
          </cell>
          <cell r="AN127" t="str">
            <v/>
          </cell>
          <cell r="AO127">
            <v>0</v>
          </cell>
          <cell r="AP127" t="str">
            <v>xxx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</row>
        <row r="128">
          <cell r="AJ128">
            <v>131</v>
          </cell>
          <cell r="AK128" t="str">
            <v>545-MT</v>
          </cell>
          <cell r="AL128" t="str">
            <v>Hydro</v>
          </cell>
          <cell r="AM128" t="str">
            <v>Miscellaneous Plant</v>
          </cell>
          <cell r="AO128" t="str">
            <v>P01</v>
          </cell>
          <cell r="AP128" t="str">
            <v/>
          </cell>
          <cell r="AQ128">
            <v>122000</v>
          </cell>
        </row>
        <row r="129">
          <cell r="AJ129">
            <v>132</v>
          </cell>
          <cell r="AL129" t="str">
            <v>P</v>
          </cell>
          <cell r="AM129" t="str">
            <v>Coincident Peak</v>
          </cell>
          <cell r="AN129" t="str">
            <v/>
          </cell>
          <cell r="AO129">
            <v>34.64</v>
          </cell>
          <cell r="AP129" t="str">
            <v>D01</v>
          </cell>
          <cell r="AR129">
            <v>42260.800000000003</v>
          </cell>
          <cell r="AS129">
            <v>21237.167861649243</v>
          </cell>
          <cell r="AT129">
            <v>3189.884153193454</v>
          </cell>
          <cell r="AU129">
            <v>10521.500500075255</v>
          </cell>
          <cell r="AV129">
            <v>6489.8121360195646</v>
          </cell>
          <cell r="AW129">
            <v>717.31742749248303</v>
          </cell>
          <cell r="AX129">
            <v>105.11792157000318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</row>
        <row r="130">
          <cell r="AJ130">
            <v>133</v>
          </cell>
          <cell r="AL130" t="str">
            <v>P</v>
          </cell>
          <cell r="AM130" t="str">
            <v>Generation Level Consumption</v>
          </cell>
          <cell r="AN130" t="str">
            <v/>
          </cell>
          <cell r="AO130">
            <v>65.36</v>
          </cell>
          <cell r="AP130" t="str">
            <v>E02</v>
          </cell>
          <cell r="AR130">
            <v>79739.199999999997</v>
          </cell>
          <cell r="AS130">
            <v>35017.866635009377</v>
          </cell>
          <cell r="AT130">
            <v>5951.7850111749876</v>
          </cell>
          <cell r="AU130">
            <v>21812.072324022782</v>
          </cell>
          <cell r="AV130">
            <v>14779.121935956558</v>
          </cell>
          <cell r="AW130">
            <v>1785.6043549962055</v>
          </cell>
          <cell r="AX130">
            <v>392.74973884008136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</row>
        <row r="131">
          <cell r="AJ131">
            <v>134</v>
          </cell>
          <cell r="AL131" t="str">
            <v>P</v>
          </cell>
          <cell r="AM131" t="str">
            <v>Open</v>
          </cell>
          <cell r="AN131" t="str">
            <v/>
          </cell>
          <cell r="AO131">
            <v>0</v>
          </cell>
          <cell r="AP131" t="str">
            <v>xxx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</row>
        <row r="132">
          <cell r="AJ132">
            <v>135</v>
          </cell>
          <cell r="AL132" t="str">
            <v>P</v>
          </cell>
          <cell r="AM132" t="str">
            <v>Open</v>
          </cell>
          <cell r="AN132" t="str">
            <v/>
          </cell>
          <cell r="AO132">
            <v>0</v>
          </cell>
          <cell r="AP132" t="str">
            <v>xxx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</row>
        <row r="133">
          <cell r="AJ133">
            <v>136</v>
          </cell>
          <cell r="AL133" t="str">
            <v>Total Hydraulic Maintenance</v>
          </cell>
          <cell r="AO133" t="str">
            <v/>
          </cell>
          <cell r="AQ133">
            <v>2775000</v>
          </cell>
          <cell r="AR133">
            <v>2775000</v>
          </cell>
          <cell r="AS133">
            <v>1279571.4813789155</v>
          </cell>
          <cell r="AT133">
            <v>207935.50763215101</v>
          </cell>
          <cell r="AU133">
            <v>735456.26710550871</v>
          </cell>
          <cell r="AV133">
            <v>483781.0823748667</v>
          </cell>
          <cell r="AW133">
            <v>56931.21267545993</v>
          </cell>
          <cell r="AX133">
            <v>11324.448833098233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</row>
        <row r="134">
          <cell r="AJ134">
            <v>137</v>
          </cell>
          <cell r="AL134" t="str">
            <v>Total Hydraulic</v>
          </cell>
          <cell r="AN134" t="str">
            <v/>
          </cell>
          <cell r="AQ134">
            <v>18172000</v>
          </cell>
          <cell r="AR134">
            <v>18172000</v>
          </cell>
          <cell r="AS134">
            <v>8379233.4989613155</v>
          </cell>
          <cell r="AT134">
            <v>1361659.1152041256</v>
          </cell>
          <cell r="AU134">
            <v>4816112.1750779478</v>
          </cell>
          <cell r="AV134">
            <v>3168025.1635733615</v>
          </cell>
          <cell r="AW134">
            <v>372812.2510769217</v>
          </cell>
          <cell r="AX134">
            <v>74157.796106328329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</row>
        <row r="135">
          <cell r="AJ135">
            <v>138</v>
          </cell>
        </row>
        <row r="136">
          <cell r="AJ136">
            <v>139</v>
          </cell>
          <cell r="AK136" t="str">
            <v>546-OP</v>
          </cell>
          <cell r="AL136" t="str">
            <v>Other</v>
          </cell>
          <cell r="AM136" t="str">
            <v>Supervision &amp; Engineering</v>
          </cell>
          <cell r="AO136" t="str">
            <v>P01</v>
          </cell>
          <cell r="AP136" t="str">
            <v/>
          </cell>
          <cell r="AQ136">
            <v>63000</v>
          </cell>
        </row>
        <row r="137">
          <cell r="AJ137">
            <v>140</v>
          </cell>
          <cell r="AL137" t="str">
            <v>P</v>
          </cell>
          <cell r="AM137" t="str">
            <v>Coincident Peak</v>
          </cell>
          <cell r="AN137" t="str">
            <v/>
          </cell>
          <cell r="AO137">
            <v>34.64</v>
          </cell>
          <cell r="AP137" t="str">
            <v>D01</v>
          </cell>
          <cell r="AR137">
            <v>21823.200000000001</v>
          </cell>
          <cell r="AS137">
            <v>10966.734223638543</v>
          </cell>
          <cell r="AT137">
            <v>1647.2352594359641</v>
          </cell>
          <cell r="AU137">
            <v>5433.2338647929591</v>
          </cell>
          <cell r="AV137">
            <v>3351.2964308953487</v>
          </cell>
          <cell r="AW137">
            <v>370.41801583628222</v>
          </cell>
          <cell r="AX137">
            <v>54.28220540090328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</row>
        <row r="138">
          <cell r="AJ138">
            <v>141</v>
          </cell>
          <cell r="AL138" t="str">
            <v>P</v>
          </cell>
          <cell r="AM138" t="str">
            <v>Generation Level Consumption</v>
          </cell>
          <cell r="AN138" t="str">
            <v/>
          </cell>
          <cell r="AO138">
            <v>65.36</v>
          </cell>
          <cell r="AP138" t="str">
            <v>E02</v>
          </cell>
          <cell r="AR138">
            <v>41176.800000000003</v>
          </cell>
          <cell r="AS138">
            <v>18082.996704963862</v>
          </cell>
          <cell r="AT138">
            <v>3073.4627516723299</v>
          </cell>
          <cell r="AU138">
            <v>11263.611118142913</v>
          </cell>
          <cell r="AV138">
            <v>7631.8416554529776</v>
          </cell>
          <cell r="AW138">
            <v>922.07438003902416</v>
          </cell>
          <cell r="AX138">
            <v>202.81338972889449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</row>
        <row r="139">
          <cell r="AJ139">
            <v>142</v>
          </cell>
          <cell r="AL139" t="str">
            <v>P</v>
          </cell>
          <cell r="AM139" t="str">
            <v>Open</v>
          </cell>
          <cell r="AN139" t="str">
            <v/>
          </cell>
          <cell r="AO139">
            <v>0</v>
          </cell>
          <cell r="AP139" t="str">
            <v>xxx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</row>
        <row r="140">
          <cell r="AJ140">
            <v>143</v>
          </cell>
          <cell r="AL140" t="str">
            <v>P</v>
          </cell>
          <cell r="AM140" t="str">
            <v>Open</v>
          </cell>
          <cell r="AN140" t="str">
            <v/>
          </cell>
          <cell r="AO140">
            <v>0</v>
          </cell>
          <cell r="AP140" t="str">
            <v>xxx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</row>
        <row r="141">
          <cell r="AJ141">
            <v>144</v>
          </cell>
          <cell r="AK141" t="str">
            <v>547-OP</v>
          </cell>
          <cell r="AL141" t="str">
            <v>Other</v>
          </cell>
          <cell r="AM141" t="str">
            <v>Fuel</v>
          </cell>
          <cell r="AO141" t="str">
            <v>P01</v>
          </cell>
          <cell r="AP141" t="str">
            <v/>
          </cell>
          <cell r="AQ141">
            <v>63188000</v>
          </cell>
        </row>
        <row r="142">
          <cell r="AJ142">
            <v>145</v>
          </cell>
          <cell r="AL142" t="str">
            <v>P</v>
          </cell>
          <cell r="AM142" t="str">
            <v>Coincident Peak</v>
          </cell>
          <cell r="AN142" t="str">
            <v/>
          </cell>
          <cell r="AO142">
            <v>34.64</v>
          </cell>
          <cell r="AP142" t="str">
            <v>D01</v>
          </cell>
          <cell r="AR142">
            <v>21888323.199999999</v>
          </cell>
          <cell r="AS142">
            <v>10999460.35116305</v>
          </cell>
          <cell r="AT142">
            <v>1652150.8186228522</v>
          </cell>
          <cell r="AU142">
            <v>5449447.3245799597</v>
          </cell>
          <cell r="AV142">
            <v>3361297.1250065919</v>
          </cell>
          <cell r="AW142">
            <v>371523.39023274602</v>
          </cell>
          <cell r="AX142">
            <v>54444.190394798039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</row>
        <row r="143">
          <cell r="AJ143">
            <v>146</v>
          </cell>
          <cell r="AL143" t="str">
            <v>P</v>
          </cell>
          <cell r="AM143" t="str">
            <v>Generation Level Consumption</v>
          </cell>
          <cell r="AN143" t="str">
            <v/>
          </cell>
          <cell r="AO143">
            <v>65.36</v>
          </cell>
          <cell r="AP143" t="str">
            <v>E02</v>
          </cell>
          <cell r="AR143">
            <v>41299676.799999997</v>
          </cell>
          <cell r="AS143">
            <v>18136958.663385019</v>
          </cell>
          <cell r="AT143">
            <v>3082634.354804304</v>
          </cell>
          <cell r="AU143">
            <v>11297223.164019275</v>
          </cell>
          <cell r="AV143">
            <v>7654616.0400755983</v>
          </cell>
          <cell r="AW143">
            <v>924825.96707787074</v>
          </cell>
          <cell r="AX143">
            <v>203418.6106379267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</row>
        <row r="144">
          <cell r="AJ144">
            <v>147</v>
          </cell>
          <cell r="AL144" t="str">
            <v>P</v>
          </cell>
          <cell r="AM144" t="str">
            <v>Open</v>
          </cell>
          <cell r="AN144" t="str">
            <v/>
          </cell>
          <cell r="AO144">
            <v>0</v>
          </cell>
          <cell r="AP144" t="str">
            <v>xxx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</row>
        <row r="145">
          <cell r="AJ145">
            <v>148</v>
          </cell>
          <cell r="AL145" t="str">
            <v>P</v>
          </cell>
          <cell r="AM145" t="str">
            <v>Open</v>
          </cell>
          <cell r="AN145" t="str">
            <v/>
          </cell>
          <cell r="AO145">
            <v>0</v>
          </cell>
          <cell r="AP145" t="str">
            <v>xxx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</row>
        <row r="146">
          <cell r="AJ146">
            <v>149</v>
          </cell>
          <cell r="AK146" t="str">
            <v>548-OP</v>
          </cell>
          <cell r="AL146" t="str">
            <v>Other</v>
          </cell>
          <cell r="AM146" t="str">
            <v>Generation Expenses</v>
          </cell>
          <cell r="AO146" t="str">
            <v>P01</v>
          </cell>
          <cell r="AP146" t="str">
            <v/>
          </cell>
          <cell r="AQ146">
            <v>3356000</v>
          </cell>
        </row>
        <row r="147">
          <cell r="AJ147">
            <v>150</v>
          </cell>
          <cell r="AL147" t="str">
            <v>P</v>
          </cell>
          <cell r="AM147" t="str">
            <v>Coincident Peak</v>
          </cell>
          <cell r="AN147" t="str">
            <v/>
          </cell>
          <cell r="AO147">
            <v>34.64</v>
          </cell>
          <cell r="AP147" t="str">
            <v>D01</v>
          </cell>
          <cell r="AR147">
            <v>1162518.3999999999</v>
          </cell>
          <cell r="AS147">
            <v>584196.19134176103</v>
          </cell>
          <cell r="AT147">
            <v>87747.960804239599</v>
          </cell>
          <cell r="AU147">
            <v>289427.50555944716</v>
          </cell>
          <cell r="AV147">
            <v>178523.02892198079</v>
          </cell>
          <cell r="AW147">
            <v>19732.108907088303</v>
          </cell>
          <cell r="AX147">
            <v>2891.604465483038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</row>
        <row r="148">
          <cell r="AJ148">
            <v>151</v>
          </cell>
          <cell r="AL148" t="str">
            <v>P</v>
          </cell>
          <cell r="AM148" t="str">
            <v>Generation Level Consumption</v>
          </cell>
          <cell r="AN148" t="str">
            <v/>
          </cell>
          <cell r="AO148">
            <v>65.36</v>
          </cell>
          <cell r="AP148" t="str">
            <v>E02</v>
          </cell>
          <cell r="AR148">
            <v>2193481.6</v>
          </cell>
          <cell r="AS148">
            <v>963278.36415648751</v>
          </cell>
          <cell r="AT148">
            <v>163722.87293035458</v>
          </cell>
          <cell r="AU148">
            <v>600010.77638869232</v>
          </cell>
          <cell r="AV148">
            <v>406546.99358254275</v>
          </cell>
          <cell r="AW148">
            <v>49118.755863666112</v>
          </cell>
          <cell r="AX148">
            <v>10803.837078256665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</row>
        <row r="149">
          <cell r="AJ149">
            <v>152</v>
          </cell>
          <cell r="AL149" t="str">
            <v>P</v>
          </cell>
          <cell r="AM149" t="str">
            <v>Open</v>
          </cell>
          <cell r="AN149" t="str">
            <v/>
          </cell>
          <cell r="AO149">
            <v>0</v>
          </cell>
          <cell r="AP149" t="str">
            <v>xxx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</row>
        <row r="150">
          <cell r="AJ150">
            <v>153</v>
          </cell>
          <cell r="AL150" t="str">
            <v>P</v>
          </cell>
          <cell r="AM150" t="str">
            <v>Open</v>
          </cell>
          <cell r="AN150" t="str">
            <v/>
          </cell>
          <cell r="AO150">
            <v>0</v>
          </cell>
          <cell r="AP150" t="str">
            <v>xxx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</row>
        <row r="151">
          <cell r="AJ151">
            <v>154</v>
          </cell>
          <cell r="AK151" t="str">
            <v>549-OP</v>
          </cell>
          <cell r="AL151" t="str">
            <v>Other</v>
          </cell>
          <cell r="AM151" t="str">
            <v>Miscellaneous Power Exp.</v>
          </cell>
          <cell r="AO151" t="str">
            <v>P01</v>
          </cell>
          <cell r="AP151" t="str">
            <v/>
          </cell>
          <cell r="AQ151">
            <v>304000</v>
          </cell>
        </row>
        <row r="152">
          <cell r="AJ152">
            <v>155</v>
          </cell>
          <cell r="AL152" t="str">
            <v>P</v>
          </cell>
          <cell r="AM152" t="str">
            <v>Coincident Peak</v>
          </cell>
          <cell r="AN152" t="str">
            <v/>
          </cell>
          <cell r="AO152">
            <v>34.64</v>
          </cell>
          <cell r="AP152" t="str">
            <v>D01</v>
          </cell>
          <cell r="AR152">
            <v>105305.60000000001</v>
          </cell>
          <cell r="AS152">
            <v>52918.844507716145</v>
          </cell>
          <cell r="AT152">
            <v>7948.5637915640173</v>
          </cell>
          <cell r="AU152">
            <v>26217.509442810471</v>
          </cell>
          <cell r="AV152">
            <v>16171.335158606127</v>
          </cell>
          <cell r="AW152">
            <v>1787.4139176861872</v>
          </cell>
          <cell r="AX152">
            <v>261.93318161705713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</row>
        <row r="153">
          <cell r="AJ153">
            <v>156</v>
          </cell>
          <cell r="AL153" t="str">
            <v>P</v>
          </cell>
          <cell r="AM153" t="str">
            <v>Generation Level Consumption</v>
          </cell>
          <cell r="AN153" t="str">
            <v/>
          </cell>
          <cell r="AO153">
            <v>65.36</v>
          </cell>
          <cell r="AP153" t="str">
            <v>E02</v>
          </cell>
          <cell r="AR153">
            <v>198694.39999999999</v>
          </cell>
          <cell r="AS153">
            <v>87257.63489379386</v>
          </cell>
          <cell r="AT153">
            <v>14830.67740489505</v>
          </cell>
          <cell r="AU153">
            <v>54351.393331991196</v>
          </cell>
          <cell r="AV153">
            <v>36826.664496154051</v>
          </cell>
          <cell r="AW153">
            <v>4449.3747862200526</v>
          </cell>
          <cell r="AX153">
            <v>978.65508694577647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</row>
        <row r="154">
          <cell r="AJ154">
            <v>157</v>
          </cell>
          <cell r="AL154" t="str">
            <v>P</v>
          </cell>
          <cell r="AM154" t="str">
            <v>Open</v>
          </cell>
          <cell r="AN154" t="str">
            <v/>
          </cell>
          <cell r="AO154">
            <v>0</v>
          </cell>
          <cell r="AP154" t="str">
            <v>xxx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</row>
        <row r="155">
          <cell r="AJ155">
            <v>158</v>
          </cell>
          <cell r="AL155" t="str">
            <v>P</v>
          </cell>
          <cell r="AM155" t="str">
            <v>Open</v>
          </cell>
          <cell r="AN155" t="str">
            <v/>
          </cell>
          <cell r="AO155">
            <v>0</v>
          </cell>
          <cell r="AP155" t="str">
            <v>xxx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</row>
        <row r="156">
          <cell r="AJ156">
            <v>159</v>
          </cell>
          <cell r="AK156" t="str">
            <v>550-OP</v>
          </cell>
          <cell r="AL156" t="str">
            <v>Other</v>
          </cell>
          <cell r="AM156" t="str">
            <v>Rents</v>
          </cell>
          <cell r="AO156" t="str">
            <v>P01</v>
          </cell>
          <cell r="AP156" t="str">
            <v/>
          </cell>
          <cell r="AQ156">
            <v>-22000</v>
          </cell>
        </row>
        <row r="157">
          <cell r="AJ157">
            <v>160</v>
          </cell>
          <cell r="AL157" t="str">
            <v>P</v>
          </cell>
          <cell r="AM157" t="str">
            <v>Coincident Peak</v>
          </cell>
          <cell r="AN157" t="str">
            <v/>
          </cell>
          <cell r="AO157">
            <v>34.64</v>
          </cell>
          <cell r="AP157" t="str">
            <v>D01</v>
          </cell>
          <cell r="AR157">
            <v>-7620.8</v>
          </cell>
          <cell r="AS157">
            <v>-3829.653220953142</v>
          </cell>
          <cell r="AT157">
            <v>-575.22501123160646</v>
          </cell>
          <cell r="AU157">
            <v>-1897.3197623086523</v>
          </cell>
          <cell r="AV157">
            <v>-1170.293991741233</v>
          </cell>
          <cell r="AW157">
            <v>-129.35232299044776</v>
          </cell>
          <cell r="AX157">
            <v>-18.955690774918605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</row>
        <row r="158">
          <cell r="AJ158">
            <v>161</v>
          </cell>
          <cell r="AL158" t="str">
            <v>P</v>
          </cell>
          <cell r="AM158" t="str">
            <v>Generation Level Consumption</v>
          </cell>
          <cell r="AN158" t="str">
            <v/>
          </cell>
          <cell r="AO158">
            <v>65.36</v>
          </cell>
          <cell r="AP158" t="str">
            <v>E02</v>
          </cell>
          <cell r="AR158">
            <v>-14379.2</v>
          </cell>
          <cell r="AS158">
            <v>-6314.6972620508723</v>
          </cell>
          <cell r="AT158">
            <v>-1073.2727069331945</v>
          </cell>
          <cell r="AU158">
            <v>-3933.3245174467315</v>
          </cell>
          <cell r="AV158">
            <v>-2665.0875622216749</v>
          </cell>
          <cell r="AW158">
            <v>-321.99422795013544</v>
          </cell>
          <cell r="AX158">
            <v>-70.823723397391717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</row>
        <row r="159">
          <cell r="AJ159">
            <v>162</v>
          </cell>
          <cell r="AL159" t="str">
            <v>P</v>
          </cell>
          <cell r="AM159" t="str">
            <v>Open</v>
          </cell>
          <cell r="AN159" t="str">
            <v/>
          </cell>
          <cell r="AO159">
            <v>0</v>
          </cell>
          <cell r="AP159" t="str">
            <v>xxx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</row>
        <row r="160">
          <cell r="AJ160">
            <v>163</v>
          </cell>
          <cell r="AL160" t="str">
            <v>P</v>
          </cell>
          <cell r="AM160" t="str">
            <v>Open</v>
          </cell>
          <cell r="AN160" t="str">
            <v/>
          </cell>
          <cell r="AO160">
            <v>0</v>
          </cell>
          <cell r="AP160" t="str">
            <v>xxx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</row>
        <row r="161">
          <cell r="AJ161">
            <v>164</v>
          </cell>
          <cell r="AL161" t="str">
            <v>Total Other Operation</v>
          </cell>
          <cell r="AN161" t="str">
            <v/>
          </cell>
          <cell r="AQ161">
            <v>66889000</v>
          </cell>
          <cell r="AR161">
            <v>66889000</v>
          </cell>
          <cell r="AS161">
            <v>30842975.429893427</v>
          </cell>
          <cell r="AT161">
            <v>5012107.4486511536</v>
          </cell>
          <cell r="AU161">
            <v>17727543.874025356</v>
          </cell>
          <cell r="AV161">
            <v>11661128.94377386</v>
          </cell>
          <cell r="AW161">
            <v>1372278.156630212</v>
          </cell>
          <cell r="AX161">
            <v>272966.14702598483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</row>
        <row r="162">
          <cell r="AJ162">
            <v>165</v>
          </cell>
          <cell r="AK162" t="str">
            <v>551-MT</v>
          </cell>
          <cell r="AL162" t="str">
            <v>Other</v>
          </cell>
          <cell r="AM162" t="str">
            <v>Supervision &amp; Engineering</v>
          </cell>
          <cell r="AO162" t="str">
            <v>P01</v>
          </cell>
          <cell r="AP162" t="str">
            <v/>
          </cell>
          <cell r="AQ162">
            <v>125000</v>
          </cell>
        </row>
        <row r="163">
          <cell r="AJ163">
            <v>166</v>
          </cell>
          <cell r="AL163" t="str">
            <v>P</v>
          </cell>
          <cell r="AM163" t="str">
            <v>Coincident Peak</v>
          </cell>
          <cell r="AN163" t="str">
            <v/>
          </cell>
          <cell r="AO163">
            <v>34.64</v>
          </cell>
          <cell r="AP163" t="str">
            <v>D01</v>
          </cell>
          <cell r="AR163">
            <v>43300</v>
          </cell>
          <cell r="AS163">
            <v>21759.393300870124</v>
          </cell>
          <cell r="AT163">
            <v>3268.3239274523094</v>
          </cell>
          <cell r="AU163">
            <v>10780.225922208252</v>
          </cell>
          <cell r="AV163">
            <v>6649.3976803479136</v>
          </cell>
          <cell r="AW163">
            <v>734.95638062754415</v>
          </cell>
          <cell r="AX163">
            <v>107.70278849385571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</row>
        <row r="164">
          <cell r="AJ164">
            <v>167</v>
          </cell>
          <cell r="AL164" t="str">
            <v>P</v>
          </cell>
          <cell r="AM164" t="str">
            <v>Generation Level Consumption</v>
          </cell>
          <cell r="AN164" t="str">
            <v/>
          </cell>
          <cell r="AO164">
            <v>65.36</v>
          </cell>
          <cell r="AP164" t="str">
            <v>E02</v>
          </cell>
          <cell r="AR164">
            <v>81700</v>
          </cell>
          <cell r="AS164">
            <v>35878.961716198137</v>
          </cell>
          <cell r="AT164">
            <v>6098.1403803022413</v>
          </cell>
          <cell r="AU164">
            <v>22348.434758220064</v>
          </cell>
          <cell r="AV164">
            <v>15142.542967168605</v>
          </cell>
          <cell r="AW164">
            <v>1829.5126588075875</v>
          </cell>
          <cell r="AX164">
            <v>402.40751930336205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</row>
        <row r="165">
          <cell r="AJ165">
            <v>168</v>
          </cell>
          <cell r="AL165" t="str">
            <v>P</v>
          </cell>
          <cell r="AM165" t="str">
            <v>Open</v>
          </cell>
          <cell r="AN165" t="str">
            <v/>
          </cell>
          <cell r="AO165">
            <v>0</v>
          </cell>
          <cell r="AP165" t="str">
            <v>xxx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</row>
        <row r="166">
          <cell r="AJ166">
            <v>169</v>
          </cell>
          <cell r="AL166" t="str">
            <v>P</v>
          </cell>
          <cell r="AM166" t="str">
            <v>Open</v>
          </cell>
          <cell r="AN166" t="str">
            <v/>
          </cell>
          <cell r="AO166">
            <v>0</v>
          </cell>
          <cell r="AP166" t="str">
            <v>xxx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</row>
        <row r="167">
          <cell r="AJ167">
            <v>170</v>
          </cell>
          <cell r="AK167" t="str">
            <v>552-MT</v>
          </cell>
          <cell r="AL167" t="str">
            <v>Other</v>
          </cell>
          <cell r="AM167" t="str">
            <v>Structures</v>
          </cell>
          <cell r="AO167" t="str">
            <v>P01</v>
          </cell>
          <cell r="AP167" t="str">
            <v/>
          </cell>
          <cell r="AQ167">
            <v>5000</v>
          </cell>
        </row>
        <row r="168">
          <cell r="AJ168">
            <v>171</v>
          </cell>
          <cell r="AL168" t="str">
            <v>P</v>
          </cell>
          <cell r="AM168" t="str">
            <v>Coincident Peak</v>
          </cell>
          <cell r="AN168" t="str">
            <v/>
          </cell>
          <cell r="AO168">
            <v>34.64</v>
          </cell>
          <cell r="AP168" t="str">
            <v>D01</v>
          </cell>
          <cell r="AR168">
            <v>1732</v>
          </cell>
          <cell r="AS168">
            <v>870.37573203480497</v>
          </cell>
          <cell r="AT168">
            <v>130.73295709809238</v>
          </cell>
          <cell r="AU168">
            <v>431.2090368883301</v>
          </cell>
          <cell r="AV168">
            <v>265.97590721391657</v>
          </cell>
          <cell r="AW168">
            <v>29.398255225101764</v>
          </cell>
          <cell r="AX168">
            <v>4.3081115397542282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</row>
        <row r="169">
          <cell r="AJ169">
            <v>172</v>
          </cell>
          <cell r="AL169" t="str">
            <v>P</v>
          </cell>
          <cell r="AM169" t="str">
            <v>Generation Level Consumption</v>
          </cell>
          <cell r="AN169" t="str">
            <v/>
          </cell>
          <cell r="AO169">
            <v>65.36</v>
          </cell>
          <cell r="AP169" t="str">
            <v>E02</v>
          </cell>
          <cell r="AR169">
            <v>3268</v>
          </cell>
          <cell r="AS169">
            <v>1435.1584686479255</v>
          </cell>
          <cell r="AT169">
            <v>243.92561521208967</v>
          </cell>
          <cell r="AU169">
            <v>893.93739032880262</v>
          </cell>
          <cell r="AV169">
            <v>605.70171868674424</v>
          </cell>
          <cell r="AW169">
            <v>73.18050635230351</v>
          </cell>
          <cell r="AX169">
            <v>16.09630077213448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</row>
        <row r="170">
          <cell r="AJ170">
            <v>173</v>
          </cell>
          <cell r="AL170" t="str">
            <v>P</v>
          </cell>
          <cell r="AM170" t="str">
            <v>Open</v>
          </cell>
          <cell r="AN170" t="str">
            <v/>
          </cell>
          <cell r="AO170">
            <v>0</v>
          </cell>
          <cell r="AP170" t="str">
            <v>xxx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</row>
        <row r="171">
          <cell r="AJ171">
            <v>174</v>
          </cell>
          <cell r="AL171" t="str">
            <v>P</v>
          </cell>
          <cell r="AM171" t="str">
            <v>Open</v>
          </cell>
          <cell r="AN171" t="str">
            <v/>
          </cell>
          <cell r="AO171">
            <v>0</v>
          </cell>
          <cell r="AP171" t="str">
            <v>xxx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</row>
        <row r="172">
          <cell r="AJ172">
            <v>175</v>
          </cell>
          <cell r="AK172" t="str">
            <v>553-MT</v>
          </cell>
          <cell r="AL172" t="str">
            <v>Other</v>
          </cell>
          <cell r="AM172" t="str">
            <v>Generating &amp; Electric Plant</v>
          </cell>
          <cell r="AO172" t="str">
            <v>P01</v>
          </cell>
          <cell r="AP172" t="str">
            <v/>
          </cell>
          <cell r="AQ172">
            <v>364000</v>
          </cell>
        </row>
        <row r="173">
          <cell r="AJ173">
            <v>176</v>
          </cell>
          <cell r="AL173" t="str">
            <v>P</v>
          </cell>
          <cell r="AM173" t="str">
            <v>Coincident Peak</v>
          </cell>
          <cell r="AN173" t="str">
            <v/>
          </cell>
          <cell r="AO173">
            <v>34.64</v>
          </cell>
          <cell r="AP173" t="str">
            <v>D01</v>
          </cell>
          <cell r="AR173">
            <v>126089.60000000001</v>
          </cell>
          <cell r="AS173">
            <v>63363.353292133805</v>
          </cell>
          <cell r="AT173">
            <v>9517.3592767411246</v>
          </cell>
          <cell r="AU173">
            <v>31392.017885470432</v>
          </cell>
          <cell r="AV173">
            <v>19363.046045173127</v>
          </cell>
          <cell r="AW173">
            <v>2140.1929803874086</v>
          </cell>
          <cell r="AX173">
            <v>313.63052009410785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</row>
        <row r="174">
          <cell r="AJ174">
            <v>177</v>
          </cell>
          <cell r="AL174" t="str">
            <v>P</v>
          </cell>
          <cell r="AM174" t="str">
            <v>Generation Level Consumption</v>
          </cell>
          <cell r="AN174" t="str">
            <v/>
          </cell>
          <cell r="AO174">
            <v>65.36</v>
          </cell>
          <cell r="AP174" t="str">
            <v>E02</v>
          </cell>
          <cell r="AR174">
            <v>237910.39999999999</v>
          </cell>
          <cell r="AS174">
            <v>104479.53651756897</v>
          </cell>
          <cell r="AT174">
            <v>17757.784787440127</v>
          </cell>
          <cell r="AU174">
            <v>65078.642015936828</v>
          </cell>
          <cell r="AV174">
            <v>44095.085120394979</v>
          </cell>
          <cell r="AW174">
            <v>5327.540862447695</v>
          </cell>
          <cell r="AX174">
            <v>1171.8106962113902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</row>
        <row r="175">
          <cell r="AJ175">
            <v>178</v>
          </cell>
          <cell r="AL175" t="str">
            <v>P</v>
          </cell>
          <cell r="AM175" t="str">
            <v>Open</v>
          </cell>
          <cell r="AN175" t="str">
            <v/>
          </cell>
          <cell r="AO175">
            <v>0</v>
          </cell>
          <cell r="AP175" t="str">
            <v>xxx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</row>
        <row r="176">
          <cell r="AJ176">
            <v>179</v>
          </cell>
          <cell r="AL176" t="str">
            <v>P</v>
          </cell>
          <cell r="AM176" t="str">
            <v>Open</v>
          </cell>
          <cell r="AN176" t="str">
            <v/>
          </cell>
          <cell r="AO176">
            <v>0</v>
          </cell>
          <cell r="AP176" t="str">
            <v>xxx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</row>
        <row r="177">
          <cell r="AJ177">
            <v>180</v>
          </cell>
          <cell r="AK177" t="str">
            <v>554-MT</v>
          </cell>
          <cell r="AL177" t="str">
            <v>Other</v>
          </cell>
          <cell r="AO177" t="str">
            <v>P01</v>
          </cell>
          <cell r="AP177" t="str">
            <v/>
          </cell>
          <cell r="AQ177">
            <v>74000</v>
          </cell>
        </row>
        <row r="178">
          <cell r="AJ178">
            <v>181</v>
          </cell>
          <cell r="AL178" t="str">
            <v>P</v>
          </cell>
          <cell r="AM178" t="str">
            <v>Coincident Peak</v>
          </cell>
          <cell r="AN178" t="str">
            <v/>
          </cell>
          <cell r="AO178">
            <v>34.64</v>
          </cell>
          <cell r="AP178" t="str">
            <v>D01</v>
          </cell>
          <cell r="AR178">
            <v>25633.599999999999</v>
          </cell>
          <cell r="AS178">
            <v>12881.560834115113</v>
          </cell>
          <cell r="AT178">
            <v>1934.8477650517671</v>
          </cell>
          <cell r="AU178">
            <v>6381.8937459472854</v>
          </cell>
          <cell r="AV178">
            <v>3936.4434267659649</v>
          </cell>
          <cell r="AW178">
            <v>435.0941773315061</v>
          </cell>
          <cell r="AX178">
            <v>63.760050788362577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</row>
        <row r="179">
          <cell r="AJ179">
            <v>182</v>
          </cell>
          <cell r="AL179" t="str">
            <v>P</v>
          </cell>
          <cell r="AM179" t="str">
            <v>Generation Level Consumption</v>
          </cell>
          <cell r="AN179" t="str">
            <v/>
          </cell>
          <cell r="AO179">
            <v>65.36</v>
          </cell>
          <cell r="AP179" t="str">
            <v>E02</v>
          </cell>
          <cell r="AR179">
            <v>48366.400000000001</v>
          </cell>
          <cell r="AS179">
            <v>21240.345335989296</v>
          </cell>
          <cell r="AT179">
            <v>3610.0991051389269</v>
          </cell>
          <cell r="AU179">
            <v>13230.273376866278</v>
          </cell>
          <cell r="AV179">
            <v>8964.3854365638144</v>
          </cell>
          <cell r="AW179">
            <v>1083.071494014092</v>
          </cell>
          <cell r="AX179">
            <v>238.22525142759034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</row>
        <row r="180">
          <cell r="AJ180">
            <v>183</v>
          </cell>
          <cell r="AL180" t="str">
            <v>P</v>
          </cell>
          <cell r="AM180" t="str">
            <v>Open</v>
          </cell>
          <cell r="AN180" t="str">
            <v/>
          </cell>
          <cell r="AO180">
            <v>0</v>
          </cell>
          <cell r="AP180" t="str">
            <v>xxx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</row>
        <row r="181">
          <cell r="AJ181">
            <v>184</v>
          </cell>
          <cell r="AL181" t="str">
            <v>P</v>
          </cell>
          <cell r="AM181" t="str">
            <v>Open</v>
          </cell>
          <cell r="AN181" t="str">
            <v/>
          </cell>
          <cell r="AO181">
            <v>0</v>
          </cell>
          <cell r="AP181" t="str">
            <v>xxx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</row>
        <row r="182">
          <cell r="AJ182">
            <v>185</v>
          </cell>
          <cell r="AL182" t="str">
            <v>Total Other Maintenance</v>
          </cell>
          <cell r="AN182" t="str">
            <v/>
          </cell>
          <cell r="AQ182">
            <v>568000</v>
          </cell>
          <cell r="AR182">
            <v>568000</v>
          </cell>
          <cell r="AS182">
            <v>261908.68519755814</v>
          </cell>
          <cell r="AT182">
            <v>42561.213814436684</v>
          </cell>
          <cell r="AU182">
            <v>150536.63413186627</v>
          </cell>
          <cell r="AV182">
            <v>99022.578302315058</v>
          </cell>
          <cell r="AW182">
            <v>11652.947315193238</v>
          </cell>
          <cell r="AX182">
            <v>2317.9412386305571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</row>
        <row r="183">
          <cell r="AJ183">
            <v>186</v>
          </cell>
          <cell r="AL183" t="str">
            <v>Total Other</v>
          </cell>
          <cell r="AN183" t="str">
            <v/>
          </cell>
          <cell r="AQ183">
            <v>67457000</v>
          </cell>
          <cell r="AR183">
            <v>67457000</v>
          </cell>
          <cell r="AS183">
            <v>31104884.115090985</v>
          </cell>
          <cell r="AT183">
            <v>5054668.6624655901</v>
          </cell>
          <cell r="AU183">
            <v>17878080.508157223</v>
          </cell>
          <cell r="AV183">
            <v>11760151.522076175</v>
          </cell>
          <cell r="AW183">
            <v>1383931.1039454052</v>
          </cell>
          <cell r="AX183">
            <v>275284.08826461539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</row>
        <row r="184">
          <cell r="AJ184">
            <v>187</v>
          </cell>
        </row>
        <row r="185">
          <cell r="AJ185">
            <v>188</v>
          </cell>
          <cell r="AK185" t="str">
            <v>555-OP</v>
          </cell>
          <cell r="AL185" t="str">
            <v>Total Purchased Power</v>
          </cell>
          <cell r="AO185" t="str">
            <v>Manual Input</v>
          </cell>
          <cell r="AQ185">
            <v>69657000</v>
          </cell>
        </row>
        <row r="186">
          <cell r="AJ186">
            <v>189</v>
          </cell>
          <cell r="AL186" t="str">
            <v>P</v>
          </cell>
          <cell r="AM186" t="str">
            <v xml:space="preserve">Production Plant </v>
          </cell>
          <cell r="AN186" t="str">
            <v/>
          </cell>
          <cell r="AO186">
            <v>100</v>
          </cell>
          <cell r="AP186" t="str">
            <v>S01</v>
          </cell>
          <cell r="AR186">
            <v>69657000</v>
          </cell>
          <cell r="AS186">
            <v>32119319.163391382</v>
          </cell>
          <cell r="AT186">
            <v>5219518.4342820691</v>
          </cell>
          <cell r="AU186">
            <v>18461144.936132763</v>
          </cell>
          <cell r="AV186">
            <v>12143689.677472463</v>
          </cell>
          <cell r="AW186">
            <v>1429065.7590394635</v>
          </cell>
          <cell r="AX186">
            <v>284262.02968184638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</row>
        <row r="187">
          <cell r="AJ187">
            <v>190</v>
          </cell>
          <cell r="AL187" t="str">
            <v>P</v>
          </cell>
          <cell r="AM187" t="str">
            <v>Open</v>
          </cell>
          <cell r="AN187" t="str">
            <v/>
          </cell>
          <cell r="AO187">
            <v>0</v>
          </cell>
          <cell r="AP187" t="str">
            <v>xxx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</row>
        <row r="188">
          <cell r="AJ188">
            <v>191</v>
          </cell>
          <cell r="AL188" t="str">
            <v>P</v>
          </cell>
          <cell r="AM188" t="str">
            <v>Open</v>
          </cell>
          <cell r="AN188" t="str">
            <v/>
          </cell>
          <cell r="AO188">
            <v>0</v>
          </cell>
          <cell r="AP188" t="str">
            <v>xxx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</row>
        <row r="189">
          <cell r="AJ189">
            <v>192</v>
          </cell>
          <cell r="AL189" t="str">
            <v>P</v>
          </cell>
          <cell r="AM189" t="str">
            <v>Open</v>
          </cell>
          <cell r="AN189" t="str">
            <v/>
          </cell>
          <cell r="AO189">
            <v>0</v>
          </cell>
          <cell r="AP189" t="str">
            <v>xxx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</row>
        <row r="190">
          <cell r="AJ190">
            <v>193</v>
          </cell>
          <cell r="AK190" t="str">
            <v>556-OP</v>
          </cell>
          <cell r="AL190" t="str">
            <v>Total System Control &amp; Load Dispatching</v>
          </cell>
          <cell r="AO190" t="str">
            <v>P01</v>
          </cell>
          <cell r="AP190" t="str">
            <v/>
          </cell>
          <cell r="AQ190">
            <v>372000</v>
          </cell>
        </row>
        <row r="191">
          <cell r="AJ191">
            <v>194</v>
          </cell>
          <cell r="AL191" t="str">
            <v>P</v>
          </cell>
          <cell r="AM191" t="str">
            <v>Coincident Peak</v>
          </cell>
          <cell r="AN191" t="str">
            <v/>
          </cell>
          <cell r="AO191">
            <v>34.64</v>
          </cell>
          <cell r="AP191" t="str">
            <v>D01</v>
          </cell>
          <cell r="AR191">
            <v>128860.8</v>
          </cell>
          <cell r="AS191">
            <v>64755.954463389491</v>
          </cell>
          <cell r="AT191">
            <v>9726.5320080980728</v>
          </cell>
          <cell r="AU191">
            <v>32081.952344491761</v>
          </cell>
          <cell r="AV191">
            <v>19788.607496715391</v>
          </cell>
          <cell r="AW191">
            <v>2187.2301887475714</v>
          </cell>
          <cell r="AX191">
            <v>320.52349855771462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</row>
        <row r="192">
          <cell r="AJ192">
            <v>195</v>
          </cell>
          <cell r="AL192" t="str">
            <v>P</v>
          </cell>
          <cell r="AM192" t="str">
            <v>Generation Level Consumption</v>
          </cell>
          <cell r="AN192" t="str">
            <v/>
          </cell>
          <cell r="AO192">
            <v>65.36</v>
          </cell>
          <cell r="AP192" t="str">
            <v>E02</v>
          </cell>
          <cell r="AR192">
            <v>243139.20000000001</v>
          </cell>
          <cell r="AS192">
            <v>106775.79006740566</v>
          </cell>
          <cell r="AT192">
            <v>18148.065771779471</v>
          </cell>
          <cell r="AU192">
            <v>66508.94184046291</v>
          </cell>
          <cell r="AV192">
            <v>45064.207870293772</v>
          </cell>
          <cell r="AW192">
            <v>5444.6296726113806</v>
          </cell>
          <cell r="AX192">
            <v>1197.5647774468055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</row>
        <row r="193">
          <cell r="AJ193">
            <v>196</v>
          </cell>
          <cell r="AL193" t="str">
            <v>P</v>
          </cell>
          <cell r="AM193" t="str">
            <v>Open</v>
          </cell>
          <cell r="AN193" t="str">
            <v/>
          </cell>
          <cell r="AO193">
            <v>0</v>
          </cell>
          <cell r="AP193" t="str">
            <v>xxx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</row>
        <row r="194">
          <cell r="AJ194">
            <v>197</v>
          </cell>
          <cell r="AL194" t="str">
            <v>P</v>
          </cell>
          <cell r="AM194" t="str">
            <v>Open</v>
          </cell>
          <cell r="AN194" t="str">
            <v/>
          </cell>
          <cell r="AO194">
            <v>0</v>
          </cell>
          <cell r="AP194" t="str">
            <v>xxx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</row>
        <row r="195">
          <cell r="AJ195">
            <v>198</v>
          </cell>
          <cell r="AK195" t="str">
            <v>557-OP</v>
          </cell>
          <cell r="AL195" t="str">
            <v>Total Other Expenses</v>
          </cell>
          <cell r="AO195" t="str">
            <v>Manual Input</v>
          </cell>
          <cell r="AQ195">
            <v>6390000</v>
          </cell>
        </row>
        <row r="196">
          <cell r="AJ196">
            <v>199</v>
          </cell>
          <cell r="AL196" t="str">
            <v>P</v>
          </cell>
          <cell r="AM196" t="str">
            <v xml:space="preserve">Production Plant </v>
          </cell>
          <cell r="AN196" t="str">
            <v/>
          </cell>
          <cell r="AO196">
            <v>100</v>
          </cell>
          <cell r="AP196" t="str">
            <v>S01</v>
          </cell>
          <cell r="AR196">
            <v>6390000</v>
          </cell>
          <cell r="AS196">
            <v>2946472.7084725285</v>
          </cell>
          <cell r="AT196">
            <v>478813.65541241254</v>
          </cell>
          <cell r="AU196">
            <v>1693537.1339834954</v>
          </cell>
          <cell r="AV196">
            <v>1114004.0059010442</v>
          </cell>
          <cell r="AW196">
            <v>131095.65729592391</v>
          </cell>
          <cell r="AX196">
            <v>26076.838934593772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</row>
        <row r="197">
          <cell r="AJ197">
            <v>200</v>
          </cell>
          <cell r="AL197" t="str">
            <v>P</v>
          </cell>
          <cell r="AM197" t="str">
            <v>Open</v>
          </cell>
          <cell r="AN197" t="str">
            <v/>
          </cell>
          <cell r="AO197">
            <v>0</v>
          </cell>
          <cell r="AP197" t="str">
            <v>xxx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</row>
        <row r="198">
          <cell r="AJ198">
            <v>201</v>
          </cell>
          <cell r="AL198" t="str">
            <v>P</v>
          </cell>
          <cell r="AM198" t="str">
            <v>Open</v>
          </cell>
          <cell r="AN198" t="str">
            <v/>
          </cell>
          <cell r="AO198">
            <v>0</v>
          </cell>
          <cell r="AP198" t="str">
            <v>xxx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</row>
        <row r="199">
          <cell r="AJ199">
            <v>202</v>
          </cell>
          <cell r="AL199" t="str">
            <v>P</v>
          </cell>
          <cell r="AM199" t="str">
            <v>Open</v>
          </cell>
          <cell r="AN199" t="str">
            <v/>
          </cell>
          <cell r="AO199">
            <v>0</v>
          </cell>
          <cell r="AP199" t="str">
            <v>xxx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</row>
        <row r="200">
          <cell r="AJ200">
            <v>203</v>
          </cell>
          <cell r="AM200" t="str">
            <v>Total Production Expenses</v>
          </cell>
          <cell r="AP200" t="str">
            <v/>
          </cell>
          <cell r="AQ200">
            <v>193811000</v>
          </cell>
          <cell r="AR200">
            <v>193811000</v>
          </cell>
          <cell r="AS200">
            <v>89367577.793704122</v>
          </cell>
          <cell r="AT200">
            <v>14522590.511601737</v>
          </cell>
          <cell r="AU200">
            <v>51365590.841075942</v>
          </cell>
          <cell r="AV200">
            <v>33788142.470686592</v>
          </cell>
          <cell r="AW200">
            <v>3976178.4720156984</v>
          </cell>
          <cell r="AX200">
            <v>790919.91091589257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</row>
        <row r="201">
          <cell r="AJ201">
            <v>204</v>
          </cell>
        </row>
        <row r="202">
          <cell r="AJ202">
            <v>205</v>
          </cell>
          <cell r="AL202" t="str">
            <v>Transmission Expenses</v>
          </cell>
        </row>
        <row r="203">
          <cell r="AJ203">
            <v>206</v>
          </cell>
          <cell r="AK203" t="str">
            <v>560-OP</v>
          </cell>
          <cell r="AL203" t="str">
            <v>Supervision &amp; Engineering</v>
          </cell>
          <cell r="AO203" t="str">
            <v>T01</v>
          </cell>
          <cell r="AP203" t="str">
            <v/>
          </cell>
          <cell r="AQ203">
            <v>1465000</v>
          </cell>
        </row>
        <row r="204">
          <cell r="AJ204">
            <v>207</v>
          </cell>
          <cell r="AL204" t="str">
            <v>T</v>
          </cell>
          <cell r="AM204" t="str">
            <v>Coincident Peak</v>
          </cell>
          <cell r="AN204" t="str">
            <v/>
          </cell>
          <cell r="AO204">
            <v>34.64</v>
          </cell>
          <cell r="AP204" t="str">
            <v>D01</v>
          </cell>
          <cell r="AR204">
            <v>507476</v>
          </cell>
          <cell r="AS204">
            <v>255020.08948619786</v>
          </cell>
          <cell r="AT204">
            <v>38304.756429741064</v>
          </cell>
          <cell r="AU204">
            <v>126344.24780828072</v>
          </cell>
          <cell r="AV204">
            <v>77930.940813677546</v>
          </cell>
          <cell r="AW204">
            <v>8613.688780954817</v>
          </cell>
          <cell r="AX204">
            <v>1262.2766811479889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</row>
        <row r="205">
          <cell r="AJ205">
            <v>208</v>
          </cell>
          <cell r="AL205" t="str">
            <v>T</v>
          </cell>
          <cell r="AM205" t="str">
            <v>Generation Level Consumption</v>
          </cell>
          <cell r="AN205" t="str">
            <v/>
          </cell>
          <cell r="AO205">
            <v>65.36</v>
          </cell>
          <cell r="AP205" t="str">
            <v>E02</v>
          </cell>
          <cell r="AR205">
            <v>957524</v>
          </cell>
          <cell r="AS205">
            <v>420501.43131384213</v>
          </cell>
          <cell r="AT205">
            <v>71470.205257142268</v>
          </cell>
          <cell r="AU205">
            <v>261923.65536633917</v>
          </cell>
          <cell r="AV205">
            <v>177470.60357521605</v>
          </cell>
          <cell r="AW205">
            <v>21441.888361224926</v>
          </cell>
          <cell r="AX205">
            <v>4716.216126235403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</row>
        <row r="206">
          <cell r="AJ206">
            <v>209</v>
          </cell>
          <cell r="AL206" t="str">
            <v>T</v>
          </cell>
          <cell r="AM206" t="str">
            <v>Open</v>
          </cell>
          <cell r="AN206" t="str">
            <v/>
          </cell>
          <cell r="AO206">
            <v>0</v>
          </cell>
          <cell r="AP206" t="str">
            <v>xxx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</row>
        <row r="207">
          <cell r="AJ207">
            <v>210</v>
          </cell>
          <cell r="AK207" t="str">
            <v>561-OP</v>
          </cell>
          <cell r="AL207" t="str">
            <v>Load Dispatching</v>
          </cell>
          <cell r="AO207" t="str">
            <v>T01</v>
          </cell>
          <cell r="AP207" t="str">
            <v/>
          </cell>
          <cell r="AQ207">
            <v>1488000</v>
          </cell>
        </row>
        <row r="208">
          <cell r="AJ208">
            <v>211</v>
          </cell>
          <cell r="AL208" t="str">
            <v>T</v>
          </cell>
          <cell r="AM208" t="str">
            <v>Coincident Peak</v>
          </cell>
          <cell r="AN208" t="str">
            <v/>
          </cell>
          <cell r="AO208">
            <v>34.64</v>
          </cell>
          <cell r="AP208" t="str">
            <v>D01</v>
          </cell>
          <cell r="AR208">
            <v>515443.20000000001</v>
          </cell>
          <cell r="AS208">
            <v>259023.81785355796</v>
          </cell>
          <cell r="AT208">
            <v>38906.128032392291</v>
          </cell>
          <cell r="AU208">
            <v>128327.80937796705</v>
          </cell>
          <cell r="AV208">
            <v>79154.429986861564</v>
          </cell>
          <cell r="AW208">
            <v>8748.9207549902858</v>
          </cell>
          <cell r="AX208">
            <v>1282.0939942308585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</row>
        <row r="209">
          <cell r="AJ209">
            <v>212</v>
          </cell>
          <cell r="AL209" t="str">
            <v>T</v>
          </cell>
          <cell r="AM209" t="str">
            <v>Generation Level Consumption</v>
          </cell>
          <cell r="AN209" t="str">
            <v/>
          </cell>
          <cell r="AO209">
            <v>65.36</v>
          </cell>
          <cell r="AP209" t="str">
            <v>E02</v>
          </cell>
          <cell r="AR209">
            <v>972556.80000000005</v>
          </cell>
          <cell r="AS209">
            <v>427103.16026962263</v>
          </cell>
          <cell r="AT209">
            <v>72592.263087117884</v>
          </cell>
          <cell r="AU209">
            <v>266035.76736185164</v>
          </cell>
          <cell r="AV209">
            <v>180256.83148117509</v>
          </cell>
          <cell r="AW209">
            <v>21778.518690445522</v>
          </cell>
          <cell r="AX209">
            <v>4790.2591097872219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</row>
        <row r="210">
          <cell r="AJ210">
            <v>213</v>
          </cell>
          <cell r="AL210" t="str">
            <v>T</v>
          </cell>
          <cell r="AM210" t="str">
            <v>Open</v>
          </cell>
          <cell r="AN210" t="str">
            <v/>
          </cell>
          <cell r="AO210">
            <v>0</v>
          </cell>
          <cell r="AP210" t="str">
            <v>xxx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</row>
        <row r="211">
          <cell r="AJ211">
            <v>214</v>
          </cell>
          <cell r="AK211" t="str">
            <v>562-OP</v>
          </cell>
          <cell r="AL211" t="str">
            <v>Station Expenses</v>
          </cell>
          <cell r="AO211" t="str">
            <v>T01</v>
          </cell>
          <cell r="AP211" t="str">
            <v/>
          </cell>
          <cell r="AQ211">
            <v>182000</v>
          </cell>
        </row>
        <row r="212">
          <cell r="AJ212">
            <v>215</v>
          </cell>
          <cell r="AL212" t="str">
            <v>T</v>
          </cell>
          <cell r="AM212" t="str">
            <v>Coincident Peak</v>
          </cell>
          <cell r="AN212" t="str">
            <v/>
          </cell>
          <cell r="AO212">
            <v>34.64</v>
          </cell>
          <cell r="AP212" t="str">
            <v>D01</v>
          </cell>
          <cell r="AR212">
            <v>63044.800000000003</v>
          </cell>
          <cell r="AS212">
            <v>31681.676646066902</v>
          </cell>
          <cell r="AT212">
            <v>4758.6796383705623</v>
          </cell>
          <cell r="AU212">
            <v>15696.008942735216</v>
          </cell>
          <cell r="AV212">
            <v>9681.5230225865635</v>
          </cell>
          <cell r="AW212">
            <v>1070.0964901937043</v>
          </cell>
          <cell r="AX212">
            <v>156.81526004705393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</row>
        <row r="213">
          <cell r="AJ213">
            <v>216</v>
          </cell>
          <cell r="AL213" t="str">
            <v>T</v>
          </cell>
          <cell r="AM213" t="str">
            <v>Generation Level Consumption</v>
          </cell>
          <cell r="AN213" t="str">
            <v/>
          </cell>
          <cell r="AO213">
            <v>65.36</v>
          </cell>
          <cell r="AP213" t="str">
            <v>E02</v>
          </cell>
          <cell r="AR213">
            <v>118955.2</v>
          </cell>
          <cell r="AS213">
            <v>52239.768258784483</v>
          </cell>
          <cell r="AT213">
            <v>8878.8923937200634</v>
          </cell>
          <cell r="AU213">
            <v>32539.321007968414</v>
          </cell>
          <cell r="AV213">
            <v>22047.542560197489</v>
          </cell>
          <cell r="AW213">
            <v>2663.7704312238475</v>
          </cell>
          <cell r="AX213">
            <v>585.90534810569511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</row>
        <row r="214">
          <cell r="AJ214">
            <v>217</v>
          </cell>
          <cell r="AL214" t="str">
            <v>T</v>
          </cell>
          <cell r="AM214" t="str">
            <v>Open</v>
          </cell>
          <cell r="AN214" t="str">
            <v/>
          </cell>
          <cell r="AO214">
            <v>0</v>
          </cell>
          <cell r="AP214" t="str">
            <v>xxx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</row>
        <row r="215">
          <cell r="AJ215">
            <v>218</v>
          </cell>
          <cell r="AK215" t="str">
            <v>563-OP</v>
          </cell>
          <cell r="AL215" t="str">
            <v>Overhead Line Expenses</v>
          </cell>
          <cell r="AO215" t="str">
            <v>T01</v>
          </cell>
          <cell r="AP215" t="str">
            <v/>
          </cell>
          <cell r="AQ215">
            <v>292000</v>
          </cell>
        </row>
        <row r="216">
          <cell r="AJ216">
            <v>219</v>
          </cell>
          <cell r="AL216" t="str">
            <v>T</v>
          </cell>
          <cell r="AM216" t="str">
            <v>Coincident Peak</v>
          </cell>
          <cell r="AN216" t="str">
            <v/>
          </cell>
          <cell r="AO216">
            <v>34.64</v>
          </cell>
          <cell r="AP216" t="str">
            <v>D01</v>
          </cell>
          <cell r="AR216">
            <v>101148.8</v>
          </cell>
          <cell r="AS216">
            <v>50829.942750832612</v>
          </cell>
          <cell r="AT216">
            <v>7634.8046945285951</v>
          </cell>
          <cell r="AU216">
            <v>25182.607754278477</v>
          </cell>
          <cell r="AV216">
            <v>15532.992981292728</v>
          </cell>
          <cell r="AW216">
            <v>1716.858105145943</v>
          </cell>
          <cell r="AX216">
            <v>251.59371392164695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</row>
        <row r="217">
          <cell r="AJ217">
            <v>220</v>
          </cell>
          <cell r="AL217" t="str">
            <v>T</v>
          </cell>
          <cell r="AM217" t="str">
            <v>Generation Level Consumption</v>
          </cell>
          <cell r="AN217" t="str">
            <v/>
          </cell>
          <cell r="AO217">
            <v>65.36</v>
          </cell>
          <cell r="AP217" t="str">
            <v>E02</v>
          </cell>
          <cell r="AR217">
            <v>190851.20000000001</v>
          </cell>
          <cell r="AS217">
            <v>83813.254569038851</v>
          </cell>
          <cell r="AT217">
            <v>14245.255928386037</v>
          </cell>
          <cell r="AU217">
            <v>52205.943595202072</v>
          </cell>
          <cell r="AV217">
            <v>35372.980371305865</v>
          </cell>
          <cell r="AW217">
            <v>4273.7415709745246</v>
          </cell>
          <cell r="AX217">
            <v>940.02396509265384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</row>
        <row r="218">
          <cell r="AJ218">
            <v>221</v>
          </cell>
          <cell r="AL218" t="str">
            <v>T</v>
          </cell>
          <cell r="AM218" t="str">
            <v>Open</v>
          </cell>
          <cell r="AN218" t="str">
            <v/>
          </cell>
          <cell r="AO218">
            <v>0</v>
          </cell>
          <cell r="AP218" t="str">
            <v>xxx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</row>
        <row r="219">
          <cell r="AJ219">
            <v>222</v>
          </cell>
          <cell r="AK219" t="str">
            <v>564-OP</v>
          </cell>
          <cell r="AL219" t="str">
            <v>Underground Line Expenses</v>
          </cell>
          <cell r="AO219" t="str">
            <v>T01</v>
          </cell>
          <cell r="AP219" t="str">
            <v/>
          </cell>
          <cell r="AQ219">
            <v>0</v>
          </cell>
        </row>
        <row r="220">
          <cell r="AJ220">
            <v>223</v>
          </cell>
          <cell r="AL220" t="str">
            <v>T</v>
          </cell>
          <cell r="AM220" t="str">
            <v>Coincident Peak</v>
          </cell>
          <cell r="AN220" t="str">
            <v/>
          </cell>
          <cell r="AO220">
            <v>34.64</v>
          </cell>
          <cell r="AP220" t="str">
            <v>D01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</row>
        <row r="221">
          <cell r="AJ221">
            <v>224</v>
          </cell>
          <cell r="AL221" t="str">
            <v>T</v>
          </cell>
          <cell r="AM221" t="str">
            <v>Generation Level Consumption</v>
          </cell>
          <cell r="AN221" t="str">
            <v/>
          </cell>
          <cell r="AO221">
            <v>65.36</v>
          </cell>
          <cell r="AP221" t="str">
            <v>E02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</row>
        <row r="222">
          <cell r="AJ222">
            <v>225</v>
          </cell>
          <cell r="AL222" t="str">
            <v>T</v>
          </cell>
          <cell r="AM222" t="str">
            <v>Open</v>
          </cell>
          <cell r="AN222" t="str">
            <v/>
          </cell>
          <cell r="AO222">
            <v>0</v>
          </cell>
          <cell r="AP222" t="str">
            <v>xxx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</row>
        <row r="223">
          <cell r="AJ223">
            <v>226</v>
          </cell>
          <cell r="AK223" t="str">
            <v>565-OP</v>
          </cell>
          <cell r="AL223" t="str">
            <v>Transmission of Electricity By Others</v>
          </cell>
          <cell r="AO223" t="str">
            <v>T01</v>
          </cell>
          <cell r="AP223" t="str">
            <v/>
          </cell>
          <cell r="AQ223">
            <v>11495000</v>
          </cell>
        </row>
        <row r="224">
          <cell r="AJ224">
            <v>227</v>
          </cell>
          <cell r="AL224" t="str">
            <v>T</v>
          </cell>
          <cell r="AM224" t="str">
            <v>Coincident Peak</v>
          </cell>
          <cell r="AN224" t="str">
            <v/>
          </cell>
          <cell r="AO224">
            <v>34.64</v>
          </cell>
          <cell r="AP224" t="str">
            <v>D01</v>
          </cell>
          <cell r="AR224">
            <v>3981868</v>
          </cell>
          <cell r="AS224">
            <v>2000993.8079480166</v>
          </cell>
          <cell r="AT224">
            <v>300555.06836851436</v>
          </cell>
          <cell r="AU224">
            <v>991349.57580627094</v>
          </cell>
          <cell r="AV224">
            <v>611478.61068479414</v>
          </cell>
          <cell r="AW224">
            <v>67586.588762508953</v>
          </cell>
          <cell r="AX224">
            <v>9904.3484298949716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</row>
        <row r="225">
          <cell r="AJ225">
            <v>228</v>
          </cell>
          <cell r="AL225" t="str">
            <v>T</v>
          </cell>
          <cell r="AM225" t="str">
            <v>Generation Level Consumption</v>
          </cell>
          <cell r="AN225" t="str">
            <v/>
          </cell>
          <cell r="AO225">
            <v>65.36</v>
          </cell>
          <cell r="AP225" t="str">
            <v>E02</v>
          </cell>
          <cell r="AR225">
            <v>7513132</v>
          </cell>
          <cell r="AS225">
            <v>3299429.3194215805</v>
          </cell>
          <cell r="AT225">
            <v>560784.98937259417</v>
          </cell>
          <cell r="AU225">
            <v>2055162.0603659172</v>
          </cell>
          <cell r="AV225">
            <v>1392508.251260825</v>
          </cell>
          <cell r="AW225">
            <v>168241.98410394575</v>
          </cell>
          <cell r="AX225">
            <v>37005.395475137171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</row>
        <row r="226">
          <cell r="AJ226">
            <v>229</v>
          </cell>
          <cell r="AL226" t="str">
            <v>T</v>
          </cell>
          <cell r="AM226" t="str">
            <v>Open</v>
          </cell>
          <cell r="AN226" t="str">
            <v/>
          </cell>
          <cell r="AO226">
            <v>0</v>
          </cell>
          <cell r="AP226" t="str">
            <v>xxx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</row>
        <row r="227">
          <cell r="AJ227">
            <v>230</v>
          </cell>
          <cell r="AK227" t="str">
            <v>566-OP</v>
          </cell>
          <cell r="AL227" t="str">
            <v>Miscellaneous Expenses</v>
          </cell>
          <cell r="AO227" t="str">
            <v>T01</v>
          </cell>
          <cell r="AP227" t="str">
            <v/>
          </cell>
          <cell r="AQ227">
            <v>753000</v>
          </cell>
        </row>
        <row r="228">
          <cell r="AJ228">
            <v>231</v>
          </cell>
          <cell r="AL228" t="str">
            <v>T</v>
          </cell>
          <cell r="AM228" t="str">
            <v>Coincident Peak</v>
          </cell>
          <cell r="AN228" t="str">
            <v/>
          </cell>
          <cell r="AO228">
            <v>34.64</v>
          </cell>
          <cell r="AP228" t="str">
            <v>D01</v>
          </cell>
          <cell r="AR228">
            <v>260839.2</v>
          </cell>
          <cell r="AS228">
            <v>131078.58524444164</v>
          </cell>
          <cell r="AT228">
            <v>19688.383338972711</v>
          </cell>
          <cell r="AU228">
            <v>64940.080955382517</v>
          </cell>
          <cell r="AV228">
            <v>40055.971626415834</v>
          </cell>
          <cell r="AW228">
            <v>4427.3772369003254</v>
          </cell>
          <cell r="AX228">
            <v>648.80159788698688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</row>
        <row r="229">
          <cell r="AJ229">
            <v>232</v>
          </cell>
          <cell r="AL229" t="str">
            <v>T</v>
          </cell>
          <cell r="AM229" t="str">
            <v>Generation Level Consumption</v>
          </cell>
          <cell r="AN229" t="str">
            <v/>
          </cell>
          <cell r="AO229">
            <v>65.36</v>
          </cell>
          <cell r="AP229" t="str">
            <v>E02</v>
          </cell>
          <cell r="AR229">
            <v>492160.8</v>
          </cell>
          <cell r="AS229">
            <v>216134.86537837755</v>
          </cell>
          <cell r="AT229">
            <v>36735.197650940703</v>
          </cell>
          <cell r="AU229">
            <v>134626.97098351768</v>
          </cell>
          <cell r="AV229">
            <v>91218.678834223683</v>
          </cell>
          <cell r="AW229">
            <v>11020.984256656908</v>
          </cell>
          <cell r="AX229">
            <v>2424.102896283453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</row>
        <row r="230">
          <cell r="AJ230">
            <v>233</v>
          </cell>
          <cell r="AL230" t="str">
            <v>T</v>
          </cell>
          <cell r="AM230" t="str">
            <v>Open</v>
          </cell>
          <cell r="AN230" t="str">
            <v/>
          </cell>
          <cell r="AO230">
            <v>0</v>
          </cell>
          <cell r="AP230" t="str">
            <v>xxx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</row>
        <row r="231">
          <cell r="AJ231">
            <v>234</v>
          </cell>
          <cell r="AK231" t="str">
            <v>567-OP</v>
          </cell>
          <cell r="AL231" t="str">
            <v>Rents</v>
          </cell>
          <cell r="AO231" t="str">
            <v>T01</v>
          </cell>
          <cell r="AP231" t="str">
            <v/>
          </cell>
          <cell r="AQ231">
            <v>79000</v>
          </cell>
        </row>
        <row r="232">
          <cell r="AJ232">
            <v>235</v>
          </cell>
          <cell r="AL232" t="str">
            <v>T</v>
          </cell>
          <cell r="AM232" t="str">
            <v>Coincident Peak</v>
          </cell>
          <cell r="AN232" t="str">
            <v/>
          </cell>
          <cell r="AO232">
            <v>34.64</v>
          </cell>
          <cell r="AP232" t="str">
            <v>D01</v>
          </cell>
          <cell r="AR232">
            <v>27365.599999999999</v>
          </cell>
          <cell r="AS232">
            <v>13751.936566149918</v>
          </cell>
          <cell r="AT232">
            <v>2065.5807221498594</v>
          </cell>
          <cell r="AU232">
            <v>6813.1027828356155</v>
          </cell>
          <cell r="AV232">
            <v>4202.4193339798812</v>
          </cell>
          <cell r="AW232">
            <v>464.49243255660787</v>
          </cell>
          <cell r="AX232">
            <v>68.068162328116813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</row>
        <row r="233">
          <cell r="AJ233">
            <v>236</v>
          </cell>
          <cell r="AL233" t="str">
            <v>T</v>
          </cell>
          <cell r="AM233" t="str">
            <v>Generation Level Consumption</v>
          </cell>
          <cell r="AN233" t="str">
            <v/>
          </cell>
          <cell r="AO233">
            <v>65.36</v>
          </cell>
          <cell r="AP233" t="str">
            <v>E02</v>
          </cell>
          <cell r="AR233">
            <v>51634.400000000001</v>
          </cell>
          <cell r="AS233">
            <v>22675.503804637221</v>
          </cell>
          <cell r="AT233">
            <v>3854.0247203510166</v>
          </cell>
          <cell r="AU233">
            <v>14124.210767195082</v>
          </cell>
          <cell r="AV233">
            <v>9570.0871552505596</v>
          </cell>
          <cell r="AW233">
            <v>1156.2520003663954</v>
          </cell>
          <cell r="AX233">
            <v>254.32155219972481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</row>
        <row r="234">
          <cell r="AJ234">
            <v>237</v>
          </cell>
          <cell r="AL234" t="str">
            <v>T</v>
          </cell>
          <cell r="AM234" t="str">
            <v>Open</v>
          </cell>
          <cell r="AN234" t="str">
            <v/>
          </cell>
          <cell r="AO234">
            <v>0</v>
          </cell>
          <cell r="AP234" t="str">
            <v>xxx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</row>
        <row r="235">
          <cell r="AJ235">
            <v>238</v>
          </cell>
          <cell r="AL235" t="str">
            <v>Total Transmission Operation</v>
          </cell>
          <cell r="AP235" t="str">
            <v/>
          </cell>
          <cell r="AQ235">
            <v>15754000</v>
          </cell>
          <cell r="AR235">
            <v>15754000</v>
          </cell>
          <cell r="AS235">
            <v>7264277.1595111471</v>
          </cell>
          <cell r="AT235">
            <v>1180474.2296349215</v>
          </cell>
          <cell r="AU235">
            <v>4175271.3628757419</v>
          </cell>
          <cell r="AV235">
            <v>2746481.8636878016</v>
          </cell>
          <cell r="AW235">
            <v>323205.16197808849</v>
          </cell>
          <cell r="AX235">
            <v>64290.222312298953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</row>
        <row r="236">
          <cell r="AJ236">
            <v>239</v>
          </cell>
          <cell r="AK236" t="str">
            <v>568-MT</v>
          </cell>
          <cell r="AL236" t="str">
            <v>Supervision &amp; Engineering</v>
          </cell>
          <cell r="AO236" t="str">
            <v>T01</v>
          </cell>
          <cell r="AP236" t="str">
            <v/>
          </cell>
          <cell r="AQ236">
            <v>448000</v>
          </cell>
        </row>
        <row r="237">
          <cell r="AJ237">
            <v>240</v>
          </cell>
          <cell r="AL237" t="str">
            <v>T</v>
          </cell>
          <cell r="AM237" t="str">
            <v>Coincident Peak</v>
          </cell>
          <cell r="AN237" t="str">
            <v/>
          </cell>
          <cell r="AO237">
            <v>34.64</v>
          </cell>
          <cell r="AP237" t="str">
            <v>D01</v>
          </cell>
          <cell r="AR237">
            <v>155187.20000000001</v>
          </cell>
          <cell r="AS237">
            <v>77985.665590318531</v>
          </cell>
          <cell r="AT237">
            <v>11713.672955989077</v>
          </cell>
          <cell r="AU237">
            <v>38636.329705194381</v>
          </cell>
          <cell r="AV237">
            <v>23831.441286366924</v>
          </cell>
          <cell r="AW237">
            <v>2634.083668169118</v>
          </cell>
          <cell r="AX237">
            <v>386.00679396197893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</row>
        <row r="238">
          <cell r="AJ238">
            <v>241</v>
          </cell>
          <cell r="AL238" t="str">
            <v>T</v>
          </cell>
          <cell r="AM238" t="str">
            <v>Generation Level Consumption</v>
          </cell>
          <cell r="AN238" t="str">
            <v/>
          </cell>
          <cell r="AO238">
            <v>65.36</v>
          </cell>
          <cell r="AP238" t="str">
            <v>E02</v>
          </cell>
          <cell r="AR238">
            <v>292812.79999999999</v>
          </cell>
          <cell r="AS238">
            <v>128590.19879085411</v>
          </cell>
          <cell r="AT238">
            <v>21855.735123003233</v>
          </cell>
          <cell r="AU238">
            <v>80096.790173460715</v>
          </cell>
          <cell r="AV238">
            <v>54270.87399433228</v>
          </cell>
          <cell r="AW238">
            <v>6556.9733691663932</v>
          </cell>
          <cell r="AX238">
            <v>1442.2285491832495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</row>
        <row r="239">
          <cell r="AJ239">
            <v>242</v>
          </cell>
          <cell r="AL239" t="str">
            <v>T</v>
          </cell>
          <cell r="AM239" t="str">
            <v>Open</v>
          </cell>
          <cell r="AN239" t="str">
            <v/>
          </cell>
          <cell r="AO239">
            <v>0</v>
          </cell>
          <cell r="AP239" t="str">
            <v>xxx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</row>
        <row r="240">
          <cell r="AJ240">
            <v>243</v>
          </cell>
          <cell r="AK240" t="str">
            <v>569-MT</v>
          </cell>
          <cell r="AL240" t="str">
            <v>Structures</v>
          </cell>
          <cell r="AO240" t="str">
            <v>T01</v>
          </cell>
          <cell r="AP240" t="str">
            <v/>
          </cell>
          <cell r="AQ240">
            <v>181000</v>
          </cell>
        </row>
        <row r="241">
          <cell r="AJ241">
            <v>244</v>
          </cell>
          <cell r="AL241" t="str">
            <v>T</v>
          </cell>
          <cell r="AM241" t="str">
            <v>Coincident Peak</v>
          </cell>
          <cell r="AN241" t="str">
            <v/>
          </cell>
          <cell r="AO241">
            <v>34.64</v>
          </cell>
          <cell r="AP241" t="str">
            <v>D01</v>
          </cell>
          <cell r="AR241">
            <v>62698.400000000001</v>
          </cell>
          <cell r="AS241">
            <v>31507.601499659941</v>
          </cell>
          <cell r="AT241">
            <v>4732.5330469509445</v>
          </cell>
          <cell r="AU241">
            <v>15609.76713535755</v>
          </cell>
          <cell r="AV241">
            <v>9628.3278411437786</v>
          </cell>
          <cell r="AW241">
            <v>1064.2168391486839</v>
          </cell>
          <cell r="AX241">
            <v>155.95363773910307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</row>
        <row r="242">
          <cell r="AJ242">
            <v>245</v>
          </cell>
          <cell r="AL242" t="str">
            <v>T</v>
          </cell>
          <cell r="AM242" t="str">
            <v>Generation Level Consumption</v>
          </cell>
          <cell r="AN242" t="str">
            <v/>
          </cell>
          <cell r="AO242">
            <v>65.36</v>
          </cell>
          <cell r="AP242" t="str">
            <v>E02</v>
          </cell>
          <cell r="AR242">
            <v>118301.6</v>
          </cell>
          <cell r="AS242">
            <v>51952.736565054904</v>
          </cell>
          <cell r="AT242">
            <v>8830.1072706776467</v>
          </cell>
          <cell r="AU242">
            <v>32360.533529902656</v>
          </cell>
          <cell r="AV242">
            <v>21926.402216460141</v>
          </cell>
          <cell r="AW242">
            <v>2649.1343299533869</v>
          </cell>
          <cell r="AX242">
            <v>582.68608795126829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</row>
        <row r="243">
          <cell r="AJ243">
            <v>246</v>
          </cell>
          <cell r="AL243" t="str">
            <v>T</v>
          </cell>
          <cell r="AM243" t="str">
            <v>Open</v>
          </cell>
          <cell r="AN243" t="str">
            <v/>
          </cell>
          <cell r="AO243">
            <v>0</v>
          </cell>
          <cell r="AP243" t="str">
            <v>xxx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</row>
        <row r="244">
          <cell r="AJ244">
            <v>247</v>
          </cell>
          <cell r="AK244" t="str">
            <v>570-MT</v>
          </cell>
          <cell r="AL244" t="str">
            <v>Station Equipment</v>
          </cell>
          <cell r="AO244" t="str">
            <v>T01</v>
          </cell>
          <cell r="AP244" t="str">
            <v/>
          </cell>
          <cell r="AQ244">
            <v>776000</v>
          </cell>
        </row>
        <row r="245">
          <cell r="AJ245">
            <v>248</v>
          </cell>
          <cell r="AL245" t="str">
            <v>T</v>
          </cell>
          <cell r="AM245" t="str">
            <v>Coincident Peak</v>
          </cell>
          <cell r="AN245" t="str">
            <v/>
          </cell>
          <cell r="AO245">
            <v>34.64</v>
          </cell>
          <cell r="AP245" t="str">
            <v>D01</v>
          </cell>
          <cell r="AR245">
            <v>268806.40000000002</v>
          </cell>
          <cell r="AS245">
            <v>135082.31361180174</v>
          </cell>
          <cell r="AT245">
            <v>20289.754941623938</v>
          </cell>
          <cell r="AU245">
            <v>66923.642525068833</v>
          </cell>
          <cell r="AV245">
            <v>41279.460799599852</v>
          </cell>
          <cell r="AW245">
            <v>4562.6092109357942</v>
          </cell>
          <cell r="AX245">
            <v>668.6189109698563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</row>
        <row r="246">
          <cell r="AJ246">
            <v>249</v>
          </cell>
          <cell r="AL246" t="str">
            <v>T</v>
          </cell>
          <cell r="AM246" t="str">
            <v>Generation Level Consumption</v>
          </cell>
          <cell r="AN246" t="str">
            <v/>
          </cell>
          <cell r="AO246">
            <v>65.36</v>
          </cell>
          <cell r="AP246" t="str">
            <v>E02</v>
          </cell>
          <cell r="AR246">
            <v>507193.59999999998</v>
          </cell>
          <cell r="AS246">
            <v>222736.594334158</v>
          </cell>
          <cell r="AT246">
            <v>37857.255480916312</v>
          </cell>
          <cell r="AU246">
            <v>138739.08297903015</v>
          </cell>
          <cell r="AV246">
            <v>94004.906740182705</v>
          </cell>
          <cell r="AW246">
            <v>11357.614585877503</v>
          </cell>
          <cell r="AX246">
            <v>2498.1458798352714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</row>
        <row r="247">
          <cell r="AJ247">
            <v>250</v>
          </cell>
          <cell r="AL247" t="str">
            <v>T</v>
          </cell>
          <cell r="AM247" t="str">
            <v>Open</v>
          </cell>
          <cell r="AN247" t="str">
            <v/>
          </cell>
          <cell r="AO247">
            <v>0</v>
          </cell>
          <cell r="AP247" t="str">
            <v>xxx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</row>
        <row r="248">
          <cell r="AJ248">
            <v>251</v>
          </cell>
          <cell r="AK248" t="str">
            <v>571-MT</v>
          </cell>
          <cell r="AL248" t="str">
            <v>Overhead Lines</v>
          </cell>
          <cell r="AO248" t="str">
            <v>T01</v>
          </cell>
          <cell r="AP248" t="str">
            <v/>
          </cell>
          <cell r="AQ248">
            <v>2524000</v>
          </cell>
        </row>
        <row r="249">
          <cell r="AJ249">
            <v>252</v>
          </cell>
          <cell r="AL249" t="str">
            <v>T</v>
          </cell>
          <cell r="AM249" t="str">
            <v>Coincident Peak</v>
          </cell>
          <cell r="AN249" t="str">
            <v/>
          </cell>
          <cell r="AO249">
            <v>34.64</v>
          </cell>
          <cell r="AP249" t="str">
            <v>D01</v>
          </cell>
          <cell r="AR249">
            <v>874313.6</v>
          </cell>
          <cell r="AS249">
            <v>439365.66953116952</v>
          </cell>
          <cell r="AT249">
            <v>65993.996743117037</v>
          </cell>
          <cell r="AU249">
            <v>217674.32182122904</v>
          </cell>
          <cell r="AV249">
            <v>134264.63796158507</v>
          </cell>
          <cell r="AW249">
            <v>14840.239237631369</v>
          </cell>
          <cell r="AX249">
            <v>2174.7347052679343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</row>
        <row r="250">
          <cell r="AJ250">
            <v>253</v>
          </cell>
          <cell r="AL250" t="str">
            <v>T</v>
          </cell>
          <cell r="AM250" t="str">
            <v>Generation Level Consumption</v>
          </cell>
          <cell r="AN250" t="str">
            <v/>
          </cell>
          <cell r="AO250">
            <v>65.36</v>
          </cell>
          <cell r="AP250" t="str">
            <v>E02</v>
          </cell>
          <cell r="AR250">
            <v>1649686.4</v>
          </cell>
          <cell r="AS250">
            <v>724467.99497347267</v>
          </cell>
          <cell r="AT250">
            <v>123133.65055906285</v>
          </cell>
          <cell r="AU250">
            <v>451259.59463797952</v>
          </cell>
          <cell r="AV250">
            <v>305758.2275930685</v>
          </cell>
          <cell r="AW250">
            <v>36941.519606642803</v>
          </cell>
          <cell r="AX250">
            <v>8125.4126297734856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</row>
        <row r="251">
          <cell r="AJ251">
            <v>254</v>
          </cell>
          <cell r="AL251" t="str">
            <v>T</v>
          </cell>
          <cell r="AM251" t="str">
            <v>Open</v>
          </cell>
          <cell r="AN251" t="str">
            <v/>
          </cell>
          <cell r="AO251">
            <v>0</v>
          </cell>
          <cell r="AP251" t="str">
            <v>xxx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</row>
        <row r="252">
          <cell r="AJ252">
            <v>255</v>
          </cell>
          <cell r="AK252" t="str">
            <v>572-MT</v>
          </cell>
          <cell r="AL252" t="str">
            <v>Underground Lines</v>
          </cell>
          <cell r="AO252" t="str">
            <v>T01</v>
          </cell>
          <cell r="AP252" t="str">
            <v/>
          </cell>
          <cell r="AQ252">
            <v>8000</v>
          </cell>
        </row>
        <row r="253">
          <cell r="AJ253">
            <v>256</v>
          </cell>
          <cell r="AL253" t="str">
            <v>T</v>
          </cell>
          <cell r="AM253" t="str">
            <v>Coincident Peak</v>
          </cell>
          <cell r="AN253" t="str">
            <v/>
          </cell>
          <cell r="AO253">
            <v>34.64</v>
          </cell>
          <cell r="AP253" t="str">
            <v>D01</v>
          </cell>
          <cell r="AR253">
            <v>2771.2</v>
          </cell>
          <cell r="AS253">
            <v>1392.6011712556879</v>
          </cell>
          <cell r="AT253">
            <v>209.17273135694779</v>
          </cell>
          <cell r="AU253">
            <v>689.93445902132805</v>
          </cell>
          <cell r="AV253">
            <v>425.56145154226647</v>
          </cell>
          <cell r="AW253">
            <v>47.037208360162822</v>
          </cell>
          <cell r="AX253">
            <v>6.8929784636067648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</row>
        <row r="254">
          <cell r="AJ254">
            <v>257</v>
          </cell>
          <cell r="AL254" t="str">
            <v>T</v>
          </cell>
          <cell r="AM254" t="str">
            <v>Generation Level Consumption</v>
          </cell>
          <cell r="AN254" t="str">
            <v/>
          </cell>
          <cell r="AO254">
            <v>65.36</v>
          </cell>
          <cell r="AP254" t="str">
            <v>E02</v>
          </cell>
          <cell r="AR254">
            <v>5228.8</v>
          </cell>
          <cell r="AS254">
            <v>2296.2535498366806</v>
          </cell>
          <cell r="AT254">
            <v>390.28098433934349</v>
          </cell>
          <cell r="AU254">
            <v>1430.2998245260842</v>
          </cell>
          <cell r="AV254">
            <v>969.12274989879086</v>
          </cell>
          <cell r="AW254">
            <v>117.08881016368561</v>
          </cell>
          <cell r="AX254">
            <v>25.754081235415171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</row>
        <row r="255">
          <cell r="AJ255">
            <v>258</v>
          </cell>
          <cell r="AL255" t="str">
            <v>T</v>
          </cell>
          <cell r="AM255" t="str">
            <v>Open</v>
          </cell>
          <cell r="AN255" t="str">
            <v/>
          </cell>
          <cell r="AO255">
            <v>0</v>
          </cell>
          <cell r="AP255" t="str">
            <v>xxx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</row>
        <row r="256">
          <cell r="AJ256">
            <v>259</v>
          </cell>
          <cell r="AK256" t="str">
            <v>573-MT</v>
          </cell>
          <cell r="AL256" t="str">
            <v>Miscellaneous Plant</v>
          </cell>
          <cell r="AO256" t="str">
            <v>T01</v>
          </cell>
          <cell r="AP256" t="str">
            <v/>
          </cell>
          <cell r="AQ256">
            <v>-4000</v>
          </cell>
        </row>
        <row r="257">
          <cell r="AJ257">
            <v>260</v>
          </cell>
          <cell r="AL257" t="str">
            <v>T</v>
          </cell>
          <cell r="AM257" t="str">
            <v>Coincident Peak</v>
          </cell>
          <cell r="AN257" t="str">
            <v/>
          </cell>
          <cell r="AO257">
            <v>34.64</v>
          </cell>
          <cell r="AP257" t="str">
            <v>D01</v>
          </cell>
          <cell r="AR257">
            <v>-1385.6</v>
          </cell>
          <cell r="AS257">
            <v>-696.30058562784393</v>
          </cell>
          <cell r="AT257">
            <v>-104.5863656784739</v>
          </cell>
          <cell r="AU257">
            <v>-344.96722951066403</v>
          </cell>
          <cell r="AV257">
            <v>-212.78072577113323</v>
          </cell>
          <cell r="AW257">
            <v>-23.518604180081411</v>
          </cell>
          <cell r="AX257">
            <v>-3.4464892318033824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</row>
        <row r="258">
          <cell r="AJ258">
            <v>261</v>
          </cell>
          <cell r="AL258" t="str">
            <v>T</v>
          </cell>
          <cell r="AM258" t="str">
            <v>Generation Level Consumption</v>
          </cell>
          <cell r="AN258" t="str">
            <v/>
          </cell>
          <cell r="AO258">
            <v>65.36</v>
          </cell>
          <cell r="AP258" t="str">
            <v>E02</v>
          </cell>
          <cell r="AR258">
            <v>-2614.4</v>
          </cell>
          <cell r="AS258">
            <v>-1148.1267749183403</v>
          </cell>
          <cell r="AT258">
            <v>-195.14049216967175</v>
          </cell>
          <cell r="AU258">
            <v>-715.1499122630421</v>
          </cell>
          <cell r="AV258">
            <v>-484.56137494939543</v>
          </cell>
          <cell r="AW258">
            <v>-58.544405081842804</v>
          </cell>
          <cell r="AX258">
            <v>-12.877040617707586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</row>
        <row r="259">
          <cell r="AJ259">
            <v>262</v>
          </cell>
          <cell r="AL259" t="str">
            <v>T</v>
          </cell>
          <cell r="AM259" t="str">
            <v>Open</v>
          </cell>
          <cell r="AN259" t="str">
            <v/>
          </cell>
          <cell r="AO259">
            <v>0</v>
          </cell>
          <cell r="AP259" t="str">
            <v>xxx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</row>
        <row r="260">
          <cell r="AJ260">
            <v>263</v>
          </cell>
          <cell r="AL260" t="str">
            <v>Total Transmission Maintenance</v>
          </cell>
          <cell r="AP260" t="str">
            <v/>
          </cell>
          <cell r="AQ260">
            <v>3933000</v>
          </cell>
          <cell r="AR260">
            <v>3933000</v>
          </cell>
          <cell r="AS260">
            <v>1813533.2022570355</v>
          </cell>
          <cell r="AT260">
            <v>294706.43297918921</v>
          </cell>
          <cell r="AU260">
            <v>1042360.1796489966</v>
          </cell>
          <cell r="AV260">
            <v>685661.62053345982</v>
          </cell>
          <cell r="AW260">
            <v>80688.453856786975</v>
          </cell>
          <cell r="AX260">
            <v>16050.110724531658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</row>
        <row r="261">
          <cell r="AJ261">
            <v>264</v>
          </cell>
          <cell r="AL261" t="str">
            <v>Total Transmission Expenses</v>
          </cell>
          <cell r="AP261" t="str">
            <v/>
          </cell>
          <cell r="AQ261">
            <v>19687000</v>
          </cell>
          <cell r="AR261">
            <v>19687000</v>
          </cell>
          <cell r="AS261">
            <v>9077810.3617681824</v>
          </cell>
          <cell r="AT261">
            <v>1475180.6626141109</v>
          </cell>
          <cell r="AU261">
            <v>5217631.5425247382</v>
          </cell>
          <cell r="AV261">
            <v>3432143.4842212615</v>
          </cell>
          <cell r="AW261">
            <v>403893.6158348755</v>
          </cell>
          <cell r="AX261">
            <v>80340.333036830605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</row>
        <row r="262">
          <cell r="AJ262">
            <v>265</v>
          </cell>
        </row>
        <row r="263">
          <cell r="AJ263">
            <v>266</v>
          </cell>
          <cell r="AL263" t="str">
            <v>Distribution Expenses</v>
          </cell>
        </row>
        <row r="264">
          <cell r="AJ264">
            <v>267</v>
          </cell>
          <cell r="AK264" t="str">
            <v>580-OP</v>
          </cell>
          <cell r="AL264" t="str">
            <v>Supervision &amp; Engineering</v>
          </cell>
          <cell r="AQ264">
            <v>988000</v>
          </cell>
        </row>
        <row r="265">
          <cell r="AJ265">
            <v>268</v>
          </cell>
          <cell r="AL265" t="str">
            <v>D</v>
          </cell>
          <cell r="AM265" t="str">
            <v>Dist Op Exp Subtotal</v>
          </cell>
          <cell r="AN265" t="str">
            <v/>
          </cell>
          <cell r="AO265">
            <v>100</v>
          </cell>
          <cell r="AP265" t="str">
            <v>S16</v>
          </cell>
          <cell r="AR265">
            <v>988000</v>
          </cell>
          <cell r="AS265">
            <v>564585.84901851614</v>
          </cell>
          <cell r="AT265">
            <v>139191.64847726232</v>
          </cell>
          <cell r="AU265">
            <v>201901.00779530971</v>
          </cell>
          <cell r="AV265">
            <v>29824.081519698884</v>
          </cell>
          <cell r="AW265">
            <v>27400.479327597637</v>
          </cell>
          <cell r="AX265">
            <v>25096.933861615333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</row>
        <row r="266">
          <cell r="AJ266">
            <v>269</v>
          </cell>
          <cell r="AK266" t="str">
            <v>581-OP</v>
          </cell>
          <cell r="AL266" t="str">
            <v>Load Dispatching</v>
          </cell>
          <cell r="AQ266">
            <v>0</v>
          </cell>
        </row>
        <row r="267">
          <cell r="AJ267">
            <v>270</v>
          </cell>
          <cell r="AL267" t="str">
            <v>D</v>
          </cell>
          <cell r="AM267" t="str">
            <v>NCP-All</v>
          </cell>
          <cell r="AN267" t="str">
            <v/>
          </cell>
          <cell r="AO267">
            <v>100</v>
          </cell>
          <cell r="AP267" t="str">
            <v>D02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</row>
        <row r="268">
          <cell r="AJ268">
            <v>271</v>
          </cell>
          <cell r="AK268" t="str">
            <v>582-OP</v>
          </cell>
          <cell r="AL268" t="str">
            <v>Station Expenses</v>
          </cell>
          <cell r="AQ268">
            <v>474000</v>
          </cell>
        </row>
        <row r="269">
          <cell r="AJ269">
            <v>272</v>
          </cell>
          <cell r="AL269" t="str">
            <v>D</v>
          </cell>
          <cell r="AM269" t="str">
            <v>Account 362</v>
          </cell>
          <cell r="AN269" t="str">
            <v/>
          </cell>
          <cell r="AO269">
            <v>100</v>
          </cell>
          <cell r="AP269" t="str">
            <v>S09</v>
          </cell>
          <cell r="AR269">
            <v>474000</v>
          </cell>
          <cell r="AS269">
            <v>240711.65947022845</v>
          </cell>
          <cell r="AT269">
            <v>42638.49594961846</v>
          </cell>
          <cell r="AU269">
            <v>140213.65300326675</v>
          </cell>
          <cell r="AV269">
            <v>35038.182782393502</v>
          </cell>
          <cell r="AW269">
            <v>12173.975835076888</v>
          </cell>
          <cell r="AX269">
            <v>3224.0329594159202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</row>
        <row r="270">
          <cell r="AJ270">
            <v>273</v>
          </cell>
          <cell r="AK270" t="str">
            <v>583-OP</v>
          </cell>
          <cell r="AL270" t="str">
            <v>Overhead Line Expenses</v>
          </cell>
          <cell r="AQ270">
            <v>1033000</v>
          </cell>
        </row>
        <row r="271">
          <cell r="AJ271">
            <v>274</v>
          </cell>
          <cell r="AL271" t="str">
            <v>D</v>
          </cell>
          <cell r="AM271" t="str">
            <v>Account 364/365</v>
          </cell>
          <cell r="AN271" t="str">
            <v/>
          </cell>
          <cell r="AO271">
            <v>100</v>
          </cell>
          <cell r="AP271" t="str">
            <v>S10</v>
          </cell>
          <cell r="AR271">
            <v>1033000</v>
          </cell>
          <cell r="AS271">
            <v>521101.23236329103</v>
          </cell>
          <cell r="AT271">
            <v>92305.345052101431</v>
          </cell>
          <cell r="AU271">
            <v>303454.90922966797</v>
          </cell>
          <cell r="AV271">
            <v>35906.39457712265</v>
          </cell>
          <cell r="AW271">
            <v>26354.659447662154</v>
          </cell>
          <cell r="AX271">
            <v>53877.459330154779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</row>
        <row r="272">
          <cell r="AJ272">
            <v>275</v>
          </cell>
          <cell r="AK272" t="str">
            <v>584-OP</v>
          </cell>
          <cell r="AL272" t="str">
            <v>Underground Line Expenses</v>
          </cell>
          <cell r="AQ272">
            <v>395000</v>
          </cell>
        </row>
        <row r="273">
          <cell r="AJ273">
            <v>276</v>
          </cell>
          <cell r="AL273" t="str">
            <v>D</v>
          </cell>
          <cell r="AM273" t="str">
            <v>Account 366/367</v>
          </cell>
          <cell r="AN273" t="str">
            <v/>
          </cell>
          <cell r="AO273">
            <v>100</v>
          </cell>
          <cell r="AP273" t="str">
            <v>S11</v>
          </cell>
          <cell r="AR273">
            <v>395000</v>
          </cell>
          <cell r="AS273">
            <v>206660.44248387241</v>
          </cell>
          <cell r="AT273">
            <v>36606.828515030014</v>
          </cell>
          <cell r="AU273">
            <v>118732.43267259425</v>
          </cell>
          <cell r="AV273">
            <v>19780.499174331748</v>
          </cell>
          <cell r="AW273">
            <v>10451.837847830244</v>
          </cell>
          <cell r="AX273">
            <v>2767.9593063413245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</row>
        <row r="274">
          <cell r="AJ274">
            <v>277</v>
          </cell>
          <cell r="AK274" t="str">
            <v>585-OP</v>
          </cell>
          <cell r="AL274" t="str">
            <v>Street Lighting &amp; Signal Systems</v>
          </cell>
          <cell r="AQ274">
            <v>45000</v>
          </cell>
        </row>
        <row r="275">
          <cell r="AJ275">
            <v>278</v>
          </cell>
          <cell r="AL275" t="str">
            <v>D</v>
          </cell>
          <cell r="AM275" t="str">
            <v>Account 373</v>
          </cell>
          <cell r="AN275" t="str">
            <v/>
          </cell>
          <cell r="AO275">
            <v>100</v>
          </cell>
          <cell r="AP275" t="str">
            <v>S15</v>
          </cell>
          <cell r="AR275">
            <v>45000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45000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</row>
        <row r="276">
          <cell r="AJ276">
            <v>279</v>
          </cell>
          <cell r="AK276" t="str">
            <v>586-OP</v>
          </cell>
          <cell r="AL276" t="str">
            <v>Meter Expenses</v>
          </cell>
          <cell r="AQ276">
            <v>1619000</v>
          </cell>
        </row>
        <row r="277">
          <cell r="AJ277">
            <v>280</v>
          </cell>
          <cell r="AL277" t="str">
            <v>D</v>
          </cell>
          <cell r="AM277" t="str">
            <v>Account 370</v>
          </cell>
          <cell r="AN277" t="str">
            <v/>
          </cell>
          <cell r="AO277">
            <v>100</v>
          </cell>
          <cell r="AP277" t="str">
            <v>S14</v>
          </cell>
          <cell r="AR277">
            <v>1619000</v>
          </cell>
          <cell r="AS277">
            <v>973870.75787249475</v>
          </cell>
          <cell r="AT277">
            <v>352265.55217714544</v>
          </cell>
          <cell r="AU277">
            <v>229199.85738241157</v>
          </cell>
          <cell r="AV277">
            <v>5798.3858385132016</v>
          </cell>
          <cell r="AW277">
            <v>57865.446729435134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</row>
        <row r="278">
          <cell r="AJ278">
            <v>281</v>
          </cell>
          <cell r="AK278" t="str">
            <v>587-OP</v>
          </cell>
          <cell r="AL278" t="str">
            <v>Customer Installations Expenses</v>
          </cell>
          <cell r="AQ278">
            <v>406000</v>
          </cell>
        </row>
        <row r="279">
          <cell r="AJ279">
            <v>282</v>
          </cell>
          <cell r="AL279" t="str">
            <v>D</v>
          </cell>
          <cell r="AM279" t="str">
            <v>Account 369</v>
          </cell>
          <cell r="AN279" t="str">
            <v/>
          </cell>
          <cell r="AO279">
            <v>100</v>
          </cell>
          <cell r="AP279" t="str">
            <v>S13</v>
          </cell>
          <cell r="AR279">
            <v>406000</v>
          </cell>
          <cell r="AS279">
            <v>348490.23140095244</v>
          </cell>
          <cell r="AT279">
            <v>47748.038153354813</v>
          </cell>
          <cell r="AU279">
            <v>5628.6784624597221</v>
          </cell>
          <cell r="AV279">
            <v>0</v>
          </cell>
          <cell r="AW279">
            <v>4133.0519832330547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</row>
        <row r="280">
          <cell r="AJ280">
            <v>283</v>
          </cell>
          <cell r="AK280" t="str">
            <v>588-OP</v>
          </cell>
          <cell r="AL280" t="str">
            <v>Miscellaneous Expenses</v>
          </cell>
          <cell r="AQ280">
            <v>4805000</v>
          </cell>
        </row>
        <row r="281">
          <cell r="AJ281">
            <v>284</v>
          </cell>
          <cell r="AL281" t="str">
            <v>D</v>
          </cell>
          <cell r="AM281" t="str">
            <v>Dist Op Exp Subtotal</v>
          </cell>
          <cell r="AN281" t="str">
            <v/>
          </cell>
          <cell r="AO281">
            <v>100</v>
          </cell>
          <cell r="AP281" t="str">
            <v>S16</v>
          </cell>
          <cell r="AR281">
            <v>4805000</v>
          </cell>
          <cell r="AS281">
            <v>2745784.4175445042</v>
          </cell>
          <cell r="AT281">
            <v>676939.1406206938</v>
          </cell>
          <cell r="AU281">
            <v>981917.35066443635</v>
          </cell>
          <cell r="AV281">
            <v>145045.25475926429</v>
          </cell>
          <cell r="AW281">
            <v>133258.40401731443</v>
          </cell>
          <cell r="AX281">
            <v>122055.43239378711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</row>
        <row r="282">
          <cell r="AJ282">
            <v>285</v>
          </cell>
          <cell r="AK282" t="str">
            <v>589-OP</v>
          </cell>
          <cell r="AL282" t="str">
            <v>Rents</v>
          </cell>
          <cell r="AQ282">
            <v>208000</v>
          </cell>
        </row>
        <row r="283">
          <cell r="AJ283">
            <v>286</v>
          </cell>
          <cell r="AL283" t="str">
            <v>D</v>
          </cell>
          <cell r="AM283" t="str">
            <v>NCP-All</v>
          </cell>
          <cell r="AN283" t="str">
            <v/>
          </cell>
          <cell r="AO283">
            <v>100</v>
          </cell>
          <cell r="AP283" t="str">
            <v>D02</v>
          </cell>
          <cell r="AR283">
            <v>208000</v>
          </cell>
          <cell r="AS283">
            <v>97798.114564421601</v>
          </cell>
          <cell r="AT283">
            <v>17323.483710398166</v>
          </cell>
          <cell r="AU283">
            <v>56967.040691294547</v>
          </cell>
          <cell r="AV283">
            <v>29655.344057134178</v>
          </cell>
          <cell r="AW283">
            <v>4946.1330042909849</v>
          </cell>
          <cell r="AX283">
            <v>1309.8839724605307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</row>
        <row r="284">
          <cell r="AJ284">
            <v>287</v>
          </cell>
          <cell r="AL284" t="str">
            <v>Total Distribution Operation</v>
          </cell>
          <cell r="AN284" t="str">
            <v/>
          </cell>
          <cell r="AQ284">
            <v>9973000</v>
          </cell>
          <cell r="AR284">
            <v>9973000</v>
          </cell>
          <cell r="AS284">
            <v>5699002.7047182815</v>
          </cell>
          <cell r="AT284">
            <v>1405018.5326556044</v>
          </cell>
          <cell r="AU284">
            <v>2038014.9299014409</v>
          </cell>
          <cell r="AV284">
            <v>301048.14270845847</v>
          </cell>
          <cell r="AW284">
            <v>276583.98819244048</v>
          </cell>
          <cell r="AX284">
            <v>253331.70182377496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</row>
        <row r="285">
          <cell r="AJ285">
            <v>288</v>
          </cell>
          <cell r="AK285" t="str">
            <v>590-MT</v>
          </cell>
          <cell r="AL285" t="str">
            <v>Supervision &amp; Engineering</v>
          </cell>
          <cell r="AQ285">
            <v>853000</v>
          </cell>
        </row>
        <row r="286">
          <cell r="AJ286">
            <v>289</v>
          </cell>
          <cell r="AL286" t="str">
            <v>D</v>
          </cell>
          <cell r="AM286" t="str">
            <v>Dist Mt Exp Subtotal</v>
          </cell>
          <cell r="AN286" t="str">
            <v/>
          </cell>
          <cell r="AO286">
            <v>100</v>
          </cell>
          <cell r="AP286" t="str">
            <v>S17</v>
          </cell>
          <cell r="AR286">
            <v>853000</v>
          </cell>
          <cell r="AS286">
            <v>417055.43804173043</v>
          </cell>
          <cell r="AT286">
            <v>74943.327005796018</v>
          </cell>
          <cell r="AU286">
            <v>239464.80268082491</v>
          </cell>
          <cell r="AV286">
            <v>29592.296362327244</v>
          </cell>
          <cell r="AW286">
            <v>21143.724041988546</v>
          </cell>
          <cell r="AX286">
            <v>70800.411867332936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</row>
        <row r="287">
          <cell r="AJ287">
            <v>290</v>
          </cell>
          <cell r="AK287" t="str">
            <v>591-MT</v>
          </cell>
          <cell r="AL287" t="str">
            <v>Structures</v>
          </cell>
          <cell r="AQ287">
            <v>250000</v>
          </cell>
        </row>
        <row r="288">
          <cell r="AJ288">
            <v>291</v>
          </cell>
          <cell r="AL288" t="str">
            <v>D</v>
          </cell>
          <cell r="AM288" t="str">
            <v>Account 361</v>
          </cell>
          <cell r="AN288" t="str">
            <v/>
          </cell>
          <cell r="AO288">
            <v>100</v>
          </cell>
          <cell r="AP288" t="str">
            <v>S08</v>
          </cell>
          <cell r="AR288">
            <v>250000</v>
          </cell>
          <cell r="AS288">
            <v>126644.04276766344</v>
          </cell>
          <cell r="AT288">
            <v>22433.111534674928</v>
          </cell>
          <cell r="AU288">
            <v>73769.687378821283</v>
          </cell>
          <cell r="AV288">
            <v>19051.905190519054</v>
          </cell>
          <cell r="AW288">
            <v>6405.01386473415</v>
          </cell>
          <cell r="AX288">
            <v>1696.2392635871718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</row>
        <row r="289">
          <cell r="AJ289">
            <v>292</v>
          </cell>
          <cell r="AK289" t="str">
            <v>592-MT</v>
          </cell>
          <cell r="AL289" t="str">
            <v>Station Equipment</v>
          </cell>
          <cell r="AQ289">
            <v>599000</v>
          </cell>
        </row>
        <row r="290">
          <cell r="AJ290">
            <v>293</v>
          </cell>
          <cell r="AL290" t="str">
            <v>D</v>
          </cell>
          <cell r="AM290" t="str">
            <v>Account 362</v>
          </cell>
          <cell r="AN290" t="str">
            <v/>
          </cell>
          <cell r="AO290">
            <v>100</v>
          </cell>
          <cell r="AP290" t="str">
            <v>S09</v>
          </cell>
          <cell r="AR290">
            <v>599000</v>
          </cell>
          <cell r="AS290">
            <v>304190.47262166004</v>
          </cell>
          <cell r="AT290">
            <v>53882.825050256244</v>
          </cell>
          <cell r="AU290">
            <v>177189.82731847424</v>
          </cell>
          <cell r="AV290">
            <v>44278.209887455079</v>
          </cell>
          <cell r="AW290">
            <v>15384.412500445265</v>
          </cell>
          <cell r="AX290">
            <v>4074.2526217091481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</row>
        <row r="291">
          <cell r="AJ291">
            <v>294</v>
          </cell>
          <cell r="AK291" t="str">
            <v>593-MT</v>
          </cell>
          <cell r="AL291" t="str">
            <v>Overhead Lines</v>
          </cell>
          <cell r="AQ291">
            <v>7961000</v>
          </cell>
        </row>
        <row r="292">
          <cell r="AJ292">
            <v>295</v>
          </cell>
          <cell r="AL292" t="str">
            <v>D</v>
          </cell>
          <cell r="AM292" t="str">
            <v>Account 364/365</v>
          </cell>
          <cell r="AN292" t="str">
            <v/>
          </cell>
          <cell r="AO292">
            <v>100</v>
          </cell>
          <cell r="AP292" t="str">
            <v>S10</v>
          </cell>
          <cell r="AR292">
            <v>7961000</v>
          </cell>
          <cell r="AS292">
            <v>4015960.2234696611</v>
          </cell>
          <cell r="AT292">
            <v>711367.71728923474</v>
          </cell>
          <cell r="AU292">
            <v>2338629.7506073443</v>
          </cell>
          <cell r="AV292">
            <v>276719.07766551158</v>
          </cell>
          <cell r="AW292">
            <v>203106.9156465038</v>
          </cell>
          <cell r="AX292">
            <v>415216.31532174459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</row>
        <row r="293">
          <cell r="AJ293">
            <v>296</v>
          </cell>
          <cell r="AK293" t="str">
            <v>594-MT</v>
          </cell>
          <cell r="AL293" t="str">
            <v>Underground Lines</v>
          </cell>
          <cell r="AQ293">
            <v>572000</v>
          </cell>
        </row>
        <row r="294">
          <cell r="AJ294">
            <v>297</v>
          </cell>
          <cell r="AL294" t="str">
            <v>D</v>
          </cell>
          <cell r="AM294" t="str">
            <v>Account 366/367</v>
          </cell>
          <cell r="AN294" t="str">
            <v/>
          </cell>
          <cell r="AO294">
            <v>100</v>
          </cell>
          <cell r="AP294" t="str">
            <v>S11</v>
          </cell>
          <cell r="AR294">
            <v>572000</v>
          </cell>
          <cell r="AS294">
            <v>299265.24835639243</v>
          </cell>
          <cell r="AT294">
            <v>53010.394710372573</v>
          </cell>
          <cell r="AU294">
            <v>171936.58604740232</v>
          </cell>
          <cell r="AV294">
            <v>28644.165892956353</v>
          </cell>
          <cell r="AW294">
            <v>15135.319617617468</v>
          </cell>
          <cell r="AX294">
            <v>4008.2853752588294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</row>
        <row r="295">
          <cell r="AJ295">
            <v>298</v>
          </cell>
          <cell r="AK295" t="str">
            <v>595-MT</v>
          </cell>
          <cell r="AL295" t="str">
            <v>Line Transformers</v>
          </cell>
          <cell r="AQ295">
            <v>685000</v>
          </cell>
        </row>
        <row r="296">
          <cell r="AJ296">
            <v>299</v>
          </cell>
          <cell r="AL296" t="str">
            <v>D</v>
          </cell>
          <cell r="AM296" t="str">
            <v>Account 368</v>
          </cell>
          <cell r="AN296" t="str">
            <v/>
          </cell>
          <cell r="AO296">
            <v>100</v>
          </cell>
          <cell r="AP296" t="str">
            <v>S12</v>
          </cell>
          <cell r="AR296">
            <v>685000</v>
          </cell>
          <cell r="AS296">
            <v>383948.98001006449</v>
          </cell>
          <cell r="AT296">
            <v>68010.860234396168</v>
          </cell>
          <cell r="AU296">
            <v>208479.4476411239</v>
          </cell>
          <cell r="AV296">
            <v>0</v>
          </cell>
          <cell r="AW296">
            <v>19418.193596571728</v>
          </cell>
          <cell r="AX296">
            <v>5142.5185178438469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</row>
        <row r="297">
          <cell r="AJ297">
            <v>300</v>
          </cell>
          <cell r="AK297" t="str">
            <v>596-MT</v>
          </cell>
          <cell r="AL297" t="str">
            <v>Street Lighting &amp; Signal Systems</v>
          </cell>
          <cell r="AQ297">
            <v>453000</v>
          </cell>
        </row>
        <row r="298">
          <cell r="AJ298">
            <v>301</v>
          </cell>
          <cell r="AL298" t="str">
            <v>D</v>
          </cell>
          <cell r="AM298" t="str">
            <v>Account 373</v>
          </cell>
          <cell r="AN298" t="str">
            <v/>
          </cell>
          <cell r="AO298">
            <v>100</v>
          </cell>
          <cell r="AP298" t="str">
            <v>S15</v>
          </cell>
          <cell r="AR298">
            <v>453000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453000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</row>
        <row r="299">
          <cell r="AJ299">
            <v>302</v>
          </cell>
          <cell r="AK299" t="str">
            <v>597-MT</v>
          </cell>
          <cell r="AL299" t="str">
            <v>Meters</v>
          </cell>
          <cell r="AQ299">
            <v>120000</v>
          </cell>
        </row>
        <row r="300">
          <cell r="AJ300">
            <v>303</v>
          </cell>
          <cell r="AL300" t="str">
            <v>D</v>
          </cell>
          <cell r="AM300" t="str">
            <v>Account 370</v>
          </cell>
          <cell r="AN300" t="str">
            <v/>
          </cell>
          <cell r="AO300">
            <v>100</v>
          </cell>
          <cell r="AP300" t="str">
            <v>S14</v>
          </cell>
          <cell r="AR300">
            <v>120000</v>
          </cell>
          <cell r="AS300">
            <v>72183.132146200966</v>
          </cell>
          <cell r="AT300">
            <v>26109.861804359141</v>
          </cell>
          <cell r="AU300">
            <v>16988.253789925504</v>
          </cell>
          <cell r="AV300">
            <v>429.77535554143554</v>
          </cell>
          <cell r="AW300">
            <v>4288.9769039729563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</row>
        <row r="301">
          <cell r="AJ301">
            <v>304</v>
          </cell>
          <cell r="AK301" t="str">
            <v>598-MT</v>
          </cell>
          <cell r="AL301" t="str">
            <v>Miscellaneous Plant</v>
          </cell>
          <cell r="AQ301">
            <v>238000</v>
          </cell>
        </row>
        <row r="302">
          <cell r="AJ302">
            <v>305</v>
          </cell>
          <cell r="AL302" t="str">
            <v>D</v>
          </cell>
          <cell r="AM302" t="str">
            <v>Dist Mt Exp Subtotal</v>
          </cell>
          <cell r="AN302" t="str">
            <v/>
          </cell>
          <cell r="AO302">
            <v>100</v>
          </cell>
          <cell r="AP302" t="str">
            <v>S17</v>
          </cell>
          <cell r="AR302">
            <v>238000</v>
          </cell>
          <cell r="AS302">
            <v>116364.82327541833</v>
          </cell>
          <cell r="AT302">
            <v>20910.330395521047</v>
          </cell>
          <cell r="AU302">
            <v>66814.329470148092</v>
          </cell>
          <cell r="AV302">
            <v>8256.7016813996306</v>
          </cell>
          <cell r="AW302">
            <v>5899.4212450096993</v>
          </cell>
          <cell r="AX302">
            <v>19754.393932503212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</row>
        <row r="303">
          <cell r="AJ303">
            <v>306</v>
          </cell>
          <cell r="AL303" t="str">
            <v>Total Distribution Maintenance</v>
          </cell>
          <cell r="AP303" t="str">
            <v/>
          </cell>
          <cell r="AQ303">
            <v>11731000</v>
          </cell>
          <cell r="AR303">
            <v>11731000</v>
          </cell>
          <cell r="AS303">
            <v>5735612.3606887907</v>
          </cell>
          <cell r="AT303">
            <v>1030668.4280246109</v>
          </cell>
          <cell r="AU303">
            <v>3293272.6849340647</v>
          </cell>
          <cell r="AV303">
            <v>406972.13203571038</v>
          </cell>
          <cell r="AW303">
            <v>290781.97741684364</v>
          </cell>
          <cell r="AX303">
            <v>973692.4168999797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</row>
        <row r="304">
          <cell r="AJ304">
            <v>307</v>
          </cell>
          <cell r="AL304" t="str">
            <v>Total Distribution Expenses</v>
          </cell>
          <cell r="AP304" t="str">
            <v/>
          </cell>
          <cell r="AQ304">
            <v>21704000</v>
          </cell>
          <cell r="AR304">
            <v>21704000</v>
          </cell>
          <cell r="AS304">
            <v>11434615.065407071</v>
          </cell>
          <cell r="AT304">
            <v>2435686.9606802152</v>
          </cell>
          <cell r="AU304">
            <v>5331287.6148355054</v>
          </cell>
          <cell r="AV304">
            <v>708020.27474416886</v>
          </cell>
          <cell r="AW304">
            <v>567365.96560928412</v>
          </cell>
          <cell r="AX304">
            <v>1227024.1187237548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</row>
        <row r="305">
          <cell r="AJ305">
            <v>308</v>
          </cell>
        </row>
        <row r="306">
          <cell r="AJ306">
            <v>309</v>
          </cell>
          <cell r="AL306" t="str">
            <v>Customer Accounting Expenses</v>
          </cell>
        </row>
        <row r="307">
          <cell r="AJ307">
            <v>310</v>
          </cell>
          <cell r="AK307" t="str">
            <v>901-OP</v>
          </cell>
          <cell r="AL307" t="str">
            <v>Supervision</v>
          </cell>
          <cell r="AQ307">
            <v>405000</v>
          </cell>
        </row>
        <row r="308">
          <cell r="AJ308">
            <v>311</v>
          </cell>
          <cell r="AL308" t="str">
            <v>C</v>
          </cell>
          <cell r="AM308" t="str">
            <v>Cust Acctg Exp Subtotal</v>
          </cell>
          <cell r="AN308" t="str">
            <v/>
          </cell>
          <cell r="AO308">
            <v>100</v>
          </cell>
          <cell r="AP308" t="str">
            <v>S18</v>
          </cell>
          <cell r="AR308">
            <v>405000</v>
          </cell>
          <cell r="AS308">
            <v>344995.0467512334</v>
          </cell>
          <cell r="AT308">
            <v>47269.148947947535</v>
          </cell>
          <cell r="AU308">
            <v>5630.6770232134395</v>
          </cell>
          <cell r="AV308">
            <v>2455.3739899325483</v>
          </cell>
          <cell r="AW308">
            <v>4091.599516143192</v>
          </cell>
          <cell r="AX308">
            <v>558.15377152989765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</row>
        <row r="309">
          <cell r="AJ309">
            <v>312</v>
          </cell>
          <cell r="AK309" t="str">
            <v>902-OP</v>
          </cell>
          <cell r="AL309" t="str">
            <v>Meter Reading</v>
          </cell>
          <cell r="AO309" t="str">
            <v>K02</v>
          </cell>
          <cell r="AP309" t="str">
            <v/>
          </cell>
          <cell r="AQ309">
            <v>2395000</v>
          </cell>
        </row>
        <row r="310">
          <cell r="AJ310">
            <v>313</v>
          </cell>
          <cell r="AL310" t="str">
            <v>C</v>
          </cell>
          <cell r="AM310" t="str">
            <v>Avg Customers-All</v>
          </cell>
          <cell r="AN310" t="str">
            <v/>
          </cell>
          <cell r="AO310">
            <v>0</v>
          </cell>
          <cell r="AP310" t="str">
            <v>C01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</row>
        <row r="311">
          <cell r="AJ311">
            <v>314</v>
          </cell>
          <cell r="AL311" t="str">
            <v>C</v>
          </cell>
          <cell r="AM311" t="str">
            <v>Wt Customers-Meter Reading</v>
          </cell>
          <cell r="AN311" t="str">
            <v/>
          </cell>
          <cell r="AO311">
            <v>98.35</v>
          </cell>
          <cell r="AP311" t="str">
            <v>C03</v>
          </cell>
          <cell r="AR311">
            <v>2355482.5</v>
          </cell>
          <cell r="AS311">
            <v>2018542.5376064735</v>
          </cell>
          <cell r="AT311">
            <v>276568.57327777636</v>
          </cell>
          <cell r="AU311">
            <v>32944.70802960619</v>
          </cell>
          <cell r="AV311">
            <v>221.29106988820277</v>
          </cell>
          <cell r="AW311">
            <v>23939.670287905574</v>
          </cell>
          <cell r="AX311">
            <v>3265.7197283501446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</row>
        <row r="312">
          <cell r="AJ312">
            <v>315</v>
          </cell>
          <cell r="AL312" t="str">
            <v>C</v>
          </cell>
          <cell r="AM312" t="str">
            <v>DA Handbilled</v>
          </cell>
          <cell r="AN312" t="str">
            <v/>
          </cell>
          <cell r="AO312">
            <v>1.65</v>
          </cell>
          <cell r="AP312" t="str">
            <v>C06</v>
          </cell>
          <cell r="AR312">
            <v>39517.5</v>
          </cell>
          <cell r="AS312">
            <v>0</v>
          </cell>
          <cell r="AT312">
            <v>0</v>
          </cell>
          <cell r="AU312">
            <v>0</v>
          </cell>
          <cell r="AV312">
            <v>39517.5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</row>
        <row r="313">
          <cell r="AJ313">
            <v>316</v>
          </cell>
          <cell r="AL313" t="str">
            <v>C</v>
          </cell>
          <cell r="AM313" t="str">
            <v>Open</v>
          </cell>
          <cell r="AN313" t="str">
            <v/>
          </cell>
          <cell r="AO313">
            <v>0</v>
          </cell>
          <cell r="AP313" t="str">
            <v>xxx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</row>
        <row r="314">
          <cell r="AJ314">
            <v>317</v>
          </cell>
          <cell r="AK314" t="str">
            <v>903-OP</v>
          </cell>
          <cell r="AL314" t="str">
            <v>Customer Records &amp; Collections</v>
          </cell>
          <cell r="AO314" t="str">
            <v>K03</v>
          </cell>
          <cell r="AP314" t="str">
            <v/>
          </cell>
          <cell r="AQ314">
            <v>5073000</v>
          </cell>
        </row>
        <row r="315">
          <cell r="AJ315">
            <v>318</v>
          </cell>
          <cell r="AL315" t="str">
            <v>C</v>
          </cell>
          <cell r="AM315" t="str">
            <v>Avg Customers-All</v>
          </cell>
          <cell r="AN315" t="str">
            <v/>
          </cell>
          <cell r="AO315">
            <v>99.89</v>
          </cell>
          <cell r="AP315" t="str">
            <v>C01</v>
          </cell>
          <cell r="AR315">
            <v>5067419.7</v>
          </cell>
          <cell r="AS315">
            <v>4342550.7174666068</v>
          </cell>
          <cell r="AT315">
            <v>594990.21394924296</v>
          </cell>
          <cell r="AU315">
            <v>70874.932197532602</v>
          </cell>
          <cell r="AV315">
            <v>476.07007353506367</v>
          </cell>
          <cell r="AW315">
            <v>51502.126136975072</v>
          </cell>
          <cell r="AX315">
            <v>7025.6401761083644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</row>
        <row r="316">
          <cell r="AJ316">
            <v>319</v>
          </cell>
          <cell r="AL316" t="str">
            <v>C</v>
          </cell>
          <cell r="AM316" t="str">
            <v>Wt Customers-Meter Reading</v>
          </cell>
          <cell r="AN316" t="str">
            <v/>
          </cell>
          <cell r="AO316">
            <v>0</v>
          </cell>
          <cell r="AP316" t="str">
            <v>C03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</row>
        <row r="317">
          <cell r="AJ317">
            <v>320</v>
          </cell>
          <cell r="AL317" t="str">
            <v>C</v>
          </cell>
          <cell r="AM317" t="str">
            <v>DA Handbilled</v>
          </cell>
          <cell r="AN317" t="str">
            <v/>
          </cell>
          <cell r="AO317">
            <v>0.11</v>
          </cell>
          <cell r="AP317" t="str">
            <v>C06</v>
          </cell>
          <cell r="AR317">
            <v>5580.3</v>
          </cell>
          <cell r="AS317">
            <v>0</v>
          </cell>
          <cell r="AT317">
            <v>0</v>
          </cell>
          <cell r="AU317">
            <v>0</v>
          </cell>
          <cell r="AV317">
            <v>5580.3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</row>
        <row r="318">
          <cell r="AJ318">
            <v>321</v>
          </cell>
          <cell r="AL318" t="str">
            <v>C</v>
          </cell>
          <cell r="AM318" t="str">
            <v>Open</v>
          </cell>
          <cell r="AN318" t="str">
            <v/>
          </cell>
          <cell r="AO318">
            <v>0</v>
          </cell>
          <cell r="AP318" t="str">
            <v>xxx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</row>
        <row r="319">
          <cell r="AJ319">
            <v>322</v>
          </cell>
          <cell r="AK319" t="str">
            <v>904-OP</v>
          </cell>
          <cell r="AL319" t="str">
            <v>Uncollectible Accounts</v>
          </cell>
          <cell r="AQ319">
            <v>1586000</v>
          </cell>
        </row>
        <row r="320">
          <cell r="AJ320">
            <v>323</v>
          </cell>
          <cell r="AL320" t="str">
            <v>R</v>
          </cell>
          <cell r="AM320" t="str">
            <v>Retail Sales Revenue</v>
          </cell>
          <cell r="AN320" t="str">
            <v/>
          </cell>
          <cell r="AO320">
            <v>100</v>
          </cell>
          <cell r="AP320" t="str">
            <v>R01</v>
          </cell>
          <cell r="AR320">
            <v>1586000</v>
          </cell>
          <cell r="AS320">
            <v>706320.90862206824</v>
          </cell>
          <cell r="AT320">
            <v>164135.72553973683</v>
          </cell>
          <cell r="AU320">
            <v>455363.51506720978</v>
          </cell>
          <cell r="AV320">
            <v>203659.47017548839</v>
          </cell>
          <cell r="AW320">
            <v>32755.106385998781</v>
          </cell>
          <cell r="AX320">
            <v>23765.274209497853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</row>
        <row r="321">
          <cell r="AJ321">
            <v>324</v>
          </cell>
          <cell r="AK321" t="str">
            <v>905-OP</v>
          </cell>
          <cell r="AL321" t="str">
            <v>Misc Customer Accounts Expenses</v>
          </cell>
          <cell r="AO321" t="str">
            <v>K01</v>
          </cell>
          <cell r="AP321" t="str">
            <v/>
          </cell>
          <cell r="AQ321">
            <v>87000</v>
          </cell>
        </row>
        <row r="322">
          <cell r="AJ322">
            <v>325</v>
          </cell>
          <cell r="AL322" t="str">
            <v>C</v>
          </cell>
          <cell r="AM322" t="str">
            <v>Avg Customers-All</v>
          </cell>
          <cell r="AN322" t="str">
            <v/>
          </cell>
          <cell r="AO322">
            <v>100</v>
          </cell>
          <cell r="AP322" t="str">
            <v>C01</v>
          </cell>
          <cell r="AR322">
            <v>87000</v>
          </cell>
          <cell r="AS322">
            <v>74555.086175237215</v>
          </cell>
          <cell r="AT322">
            <v>10215.090061236517</v>
          </cell>
          <cell r="AU322">
            <v>1216.8163416946372</v>
          </cell>
          <cell r="AV322">
            <v>8.1734095160009215</v>
          </cell>
          <cell r="AW322">
            <v>884.21430218555429</v>
          </cell>
          <cell r="AX322">
            <v>120.61971013007422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</row>
        <row r="323">
          <cell r="AJ323">
            <v>326</v>
          </cell>
          <cell r="AL323" t="str">
            <v>C</v>
          </cell>
          <cell r="AM323" t="str">
            <v>Wt Customers-Meter Reading</v>
          </cell>
          <cell r="AN323" t="str">
            <v/>
          </cell>
          <cell r="AO323">
            <v>0</v>
          </cell>
          <cell r="AP323" t="str">
            <v>C03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</row>
        <row r="324">
          <cell r="AJ324">
            <v>327</v>
          </cell>
          <cell r="AL324" t="str">
            <v>C</v>
          </cell>
          <cell r="AM324" t="str">
            <v>DA Handbilled</v>
          </cell>
          <cell r="AN324" t="str">
            <v/>
          </cell>
          <cell r="AO324">
            <v>0</v>
          </cell>
          <cell r="AP324" t="str">
            <v>C06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</row>
        <row r="325">
          <cell r="AJ325">
            <v>328</v>
          </cell>
          <cell r="AL325" t="str">
            <v>C</v>
          </cell>
          <cell r="AM325" t="str">
            <v>Open</v>
          </cell>
          <cell r="AN325" t="str">
            <v/>
          </cell>
          <cell r="AO325">
            <v>0</v>
          </cell>
          <cell r="AP325" t="str">
            <v>xxx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</row>
        <row r="326">
          <cell r="AJ326">
            <v>329</v>
          </cell>
          <cell r="AL326" t="str">
            <v>Total Customer Accounting Expenses</v>
          </cell>
          <cell r="AP326" t="str">
            <v/>
          </cell>
          <cell r="AQ326">
            <v>9546000</v>
          </cell>
          <cell r="AR326">
            <v>9546000</v>
          </cell>
          <cell r="AS326">
            <v>7486964.2966216188</v>
          </cell>
          <cell r="AT326">
            <v>1093178.7517759402</v>
          </cell>
          <cell r="AU326">
            <v>566030.64865925675</v>
          </cell>
          <cell r="AV326">
            <v>251918.1787183602</v>
          </cell>
          <cell r="AW326">
            <v>113172.71662920817</v>
          </cell>
          <cell r="AX326">
            <v>34735.407595616329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</row>
        <row r="327">
          <cell r="AJ327">
            <v>330</v>
          </cell>
        </row>
        <row r="328">
          <cell r="AJ328">
            <v>331</v>
          </cell>
          <cell r="AL328" t="str">
            <v>Customer Information Expenses</v>
          </cell>
        </row>
        <row r="329">
          <cell r="AJ329">
            <v>332</v>
          </cell>
          <cell r="AK329" t="str">
            <v>907-OP</v>
          </cell>
          <cell r="AL329" t="str">
            <v>Supervision</v>
          </cell>
          <cell r="AO329" t="str">
            <v>I01</v>
          </cell>
          <cell r="AP329" t="str">
            <v/>
          </cell>
          <cell r="AQ329">
            <v>0</v>
          </cell>
        </row>
        <row r="330">
          <cell r="AJ330">
            <v>333</v>
          </cell>
          <cell r="AL330" t="str">
            <v>C</v>
          </cell>
          <cell r="AM330" t="str">
            <v>Avg Customers-All</v>
          </cell>
          <cell r="AN330" t="str">
            <v/>
          </cell>
          <cell r="AO330">
            <v>100</v>
          </cell>
          <cell r="AP330" t="str">
            <v>C01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</row>
        <row r="331">
          <cell r="AJ331">
            <v>334</v>
          </cell>
          <cell r="AL331" t="str">
            <v>C</v>
          </cell>
          <cell r="AM331" t="str">
            <v xml:space="preserve">Production Plant </v>
          </cell>
          <cell r="AN331" t="str">
            <v/>
          </cell>
          <cell r="AO331">
            <v>0</v>
          </cell>
          <cell r="AP331" t="str">
            <v>S01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</row>
        <row r="332">
          <cell r="AJ332">
            <v>335</v>
          </cell>
          <cell r="AL332" t="str">
            <v>C</v>
          </cell>
          <cell r="AM332" t="str">
            <v>Open</v>
          </cell>
          <cell r="AN332" t="str">
            <v/>
          </cell>
          <cell r="AO332">
            <v>0</v>
          </cell>
          <cell r="AP332" t="str">
            <v>xxx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</row>
        <row r="333">
          <cell r="AJ333">
            <v>336</v>
          </cell>
          <cell r="AK333" t="str">
            <v>908-OP</v>
          </cell>
          <cell r="AL333" t="str">
            <v>Customer Assistance Expenses</v>
          </cell>
          <cell r="AO333" t="str">
            <v>I02</v>
          </cell>
          <cell r="AP333" t="str">
            <v/>
          </cell>
          <cell r="AQ333">
            <v>750000</v>
          </cell>
        </row>
        <row r="334">
          <cell r="AJ334">
            <v>337</v>
          </cell>
          <cell r="AL334" t="str">
            <v>C</v>
          </cell>
          <cell r="AM334" t="str">
            <v>Avg Customers-All</v>
          </cell>
          <cell r="AN334" t="str">
            <v/>
          </cell>
          <cell r="AO334">
            <v>100</v>
          </cell>
          <cell r="AP334" t="str">
            <v>C01</v>
          </cell>
          <cell r="AR334">
            <v>750000</v>
          </cell>
          <cell r="AS334">
            <v>642716.26013135538</v>
          </cell>
          <cell r="AT334">
            <v>88061.121217556181</v>
          </cell>
          <cell r="AU334">
            <v>10489.796049091701</v>
          </cell>
          <cell r="AV334">
            <v>70.460426862076915</v>
          </cell>
          <cell r="AW334">
            <v>7622.5370878065032</v>
          </cell>
          <cell r="AX334">
            <v>1039.8250873282261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</row>
        <row r="335">
          <cell r="AJ335">
            <v>338</v>
          </cell>
          <cell r="AL335" t="str">
            <v>DSM</v>
          </cell>
          <cell r="AM335" t="str">
            <v xml:space="preserve">Production Plant </v>
          </cell>
          <cell r="AN335" t="str">
            <v/>
          </cell>
          <cell r="AO335">
            <v>0</v>
          </cell>
          <cell r="AP335" t="str">
            <v>S01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</row>
        <row r="336">
          <cell r="AJ336">
            <v>339</v>
          </cell>
          <cell r="AL336" t="str">
            <v>DSM</v>
          </cell>
          <cell r="AM336" t="str">
            <v>Open</v>
          </cell>
          <cell r="AN336" t="str">
            <v/>
          </cell>
          <cell r="AO336">
            <v>0</v>
          </cell>
          <cell r="AP336" t="str">
            <v>xxx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</row>
        <row r="337">
          <cell r="AJ337">
            <v>340</v>
          </cell>
          <cell r="AK337" t="str">
            <v>909-OP</v>
          </cell>
          <cell r="AL337" t="str">
            <v>Advertising</v>
          </cell>
          <cell r="AO337" t="str">
            <v>I01</v>
          </cell>
          <cell r="AP337" t="str">
            <v/>
          </cell>
          <cell r="AQ337">
            <v>521000</v>
          </cell>
        </row>
        <row r="338">
          <cell r="AJ338">
            <v>341</v>
          </cell>
          <cell r="AL338" t="str">
            <v>C</v>
          </cell>
          <cell r="AM338" t="str">
            <v>Avg Customers-All</v>
          </cell>
          <cell r="AN338" t="str">
            <v/>
          </cell>
          <cell r="AO338">
            <v>100</v>
          </cell>
          <cell r="AP338" t="str">
            <v>C01</v>
          </cell>
          <cell r="AR338">
            <v>521000</v>
          </cell>
          <cell r="AS338">
            <v>446473.56203791487</v>
          </cell>
          <cell r="AT338">
            <v>61173.125539129025</v>
          </cell>
          <cell r="AU338">
            <v>7286.9116554357015</v>
          </cell>
          <cell r="AV338">
            <v>48.94650986018943</v>
          </cell>
          <cell r="AW338">
            <v>5295.1224303295839</v>
          </cell>
          <cell r="AX338">
            <v>722.3318273306744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</row>
        <row r="339">
          <cell r="AJ339">
            <v>342</v>
          </cell>
          <cell r="AL339" t="str">
            <v>C</v>
          </cell>
          <cell r="AM339" t="str">
            <v xml:space="preserve">Production Plant </v>
          </cell>
          <cell r="AN339" t="str">
            <v/>
          </cell>
          <cell r="AO339">
            <v>0</v>
          </cell>
          <cell r="AP339" t="str">
            <v>S01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</row>
        <row r="340">
          <cell r="AJ340">
            <v>343</v>
          </cell>
          <cell r="AL340" t="str">
            <v>C</v>
          </cell>
          <cell r="AM340" t="str">
            <v>Open</v>
          </cell>
          <cell r="AN340" t="str">
            <v/>
          </cell>
          <cell r="AO340">
            <v>0</v>
          </cell>
          <cell r="AP340" t="str">
            <v>xxx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</row>
        <row r="341">
          <cell r="AJ341">
            <v>344</v>
          </cell>
          <cell r="AK341" t="str">
            <v>910-OP</v>
          </cell>
          <cell r="AL341" t="str">
            <v>Misc Customer Service &amp; Info Exp</v>
          </cell>
          <cell r="AO341" t="str">
            <v>I01</v>
          </cell>
          <cell r="AP341" t="str">
            <v/>
          </cell>
          <cell r="AQ341">
            <v>103000</v>
          </cell>
        </row>
        <row r="342">
          <cell r="AJ342">
            <v>345</v>
          </cell>
          <cell r="AL342" t="str">
            <v>C</v>
          </cell>
          <cell r="AM342" t="str">
            <v>Avg Customers-All</v>
          </cell>
          <cell r="AN342" t="str">
            <v/>
          </cell>
          <cell r="AO342">
            <v>100</v>
          </cell>
          <cell r="AP342" t="str">
            <v>C01</v>
          </cell>
          <cell r="AR342">
            <v>103000</v>
          </cell>
          <cell r="AS342">
            <v>88266.366391372809</v>
          </cell>
          <cell r="AT342">
            <v>12093.727313877716</v>
          </cell>
          <cell r="AU342">
            <v>1440.5986574085937</v>
          </cell>
          <cell r="AV342">
            <v>9.6765652890585638</v>
          </cell>
          <cell r="AW342">
            <v>1046.8284267254264</v>
          </cell>
          <cell r="AX342">
            <v>142.80264532640973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</row>
        <row r="343">
          <cell r="AJ343">
            <v>346</v>
          </cell>
          <cell r="AL343" t="str">
            <v>C</v>
          </cell>
          <cell r="AM343" t="str">
            <v xml:space="preserve">Production Plant </v>
          </cell>
          <cell r="AN343" t="str">
            <v/>
          </cell>
          <cell r="AO343">
            <v>0</v>
          </cell>
          <cell r="AP343" t="str">
            <v>S01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</row>
        <row r="344">
          <cell r="AJ344">
            <v>347</v>
          </cell>
          <cell r="AL344" t="str">
            <v>C</v>
          </cell>
          <cell r="AM344" t="str">
            <v>Open</v>
          </cell>
          <cell r="AN344" t="str">
            <v/>
          </cell>
          <cell r="AO344">
            <v>0</v>
          </cell>
          <cell r="AP344" t="str">
            <v>xxx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</row>
        <row r="345">
          <cell r="AJ345">
            <v>348</v>
          </cell>
          <cell r="AL345" t="str">
            <v>Total Customer Information Expenses</v>
          </cell>
          <cell r="AP345" t="str">
            <v/>
          </cell>
          <cell r="AQ345">
            <v>1374000</v>
          </cell>
          <cell r="AR345">
            <v>1374000</v>
          </cell>
          <cell r="AS345">
            <v>1177456.1885606432</v>
          </cell>
          <cell r="AT345">
            <v>161327.97407056292</v>
          </cell>
          <cell r="AU345">
            <v>19217.306361935996</v>
          </cell>
          <cell r="AV345">
            <v>129.08350201132492</v>
          </cell>
          <cell r="AW345">
            <v>13964.487944861512</v>
          </cell>
          <cell r="AX345">
            <v>1904.9595599853101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</row>
        <row r="346">
          <cell r="AJ346">
            <v>349</v>
          </cell>
        </row>
        <row r="347">
          <cell r="AJ347">
            <v>350</v>
          </cell>
          <cell r="AL347" t="str">
            <v>Sales Expenses</v>
          </cell>
        </row>
        <row r="348">
          <cell r="AJ348">
            <v>351</v>
          </cell>
          <cell r="AK348" t="str">
            <v>911-OP</v>
          </cell>
          <cell r="AL348" t="str">
            <v>Supervision</v>
          </cell>
          <cell r="AO348" t="str">
            <v>V01</v>
          </cell>
          <cell r="AP348" t="str">
            <v/>
          </cell>
          <cell r="AQ348">
            <v>0</v>
          </cell>
        </row>
        <row r="349">
          <cell r="AJ349">
            <v>352</v>
          </cell>
          <cell r="AL349" t="str">
            <v>C</v>
          </cell>
          <cell r="AM349" t="str">
            <v>Generation Level Consumption</v>
          </cell>
          <cell r="AN349" t="str">
            <v/>
          </cell>
          <cell r="AO349">
            <v>100</v>
          </cell>
          <cell r="AP349" t="str">
            <v>E02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</row>
        <row r="350">
          <cell r="AJ350">
            <v>353</v>
          </cell>
          <cell r="AL350" t="str">
            <v>C</v>
          </cell>
          <cell r="AM350" t="str">
            <v>Avg Customers-All</v>
          </cell>
          <cell r="AN350" t="str">
            <v/>
          </cell>
          <cell r="AO350">
            <v>0</v>
          </cell>
          <cell r="AP350" t="str">
            <v>C01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</row>
        <row r="351">
          <cell r="AJ351">
            <v>354</v>
          </cell>
          <cell r="AL351" t="str">
            <v>C</v>
          </cell>
          <cell r="AM351" t="str">
            <v>Open</v>
          </cell>
          <cell r="AN351" t="str">
            <v/>
          </cell>
          <cell r="AO351">
            <v>0</v>
          </cell>
          <cell r="AP351" t="str">
            <v>xxx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</row>
        <row r="352">
          <cell r="AJ352">
            <v>355</v>
          </cell>
          <cell r="AK352" t="str">
            <v>912-OP</v>
          </cell>
          <cell r="AL352" t="str">
            <v>Demonstrating &amp; Selling Expenses</v>
          </cell>
          <cell r="AO352" t="str">
            <v>V01</v>
          </cell>
          <cell r="AP352" t="str">
            <v/>
          </cell>
          <cell r="AQ352">
            <v>-1000</v>
          </cell>
        </row>
        <row r="353">
          <cell r="AJ353">
            <v>356</v>
          </cell>
          <cell r="AL353" t="str">
            <v>C</v>
          </cell>
          <cell r="AM353" t="str">
            <v>Generation Level Consumption</v>
          </cell>
          <cell r="AN353" t="str">
            <v/>
          </cell>
          <cell r="AO353">
            <v>100</v>
          </cell>
          <cell r="AP353" t="str">
            <v>E02</v>
          </cell>
          <cell r="AR353">
            <v>-1000</v>
          </cell>
          <cell r="AS353">
            <v>-439.15497816643983</v>
          </cell>
          <cell r="AT353">
            <v>-74.640641129770401</v>
          </cell>
          <cell r="AU353">
            <v>-273.54265309938882</v>
          </cell>
          <cell r="AV353">
            <v>-185.34324317219836</v>
          </cell>
          <cell r="AW353">
            <v>-22.393055799358478</v>
          </cell>
          <cell r="AX353">
            <v>-4.9254286328440884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</row>
        <row r="354">
          <cell r="AJ354">
            <v>357</v>
          </cell>
          <cell r="AL354" t="str">
            <v>C</v>
          </cell>
          <cell r="AM354" t="str">
            <v>Avg Customers-All</v>
          </cell>
          <cell r="AN354" t="str">
            <v/>
          </cell>
          <cell r="AO354">
            <v>0</v>
          </cell>
          <cell r="AP354" t="str">
            <v>C01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</row>
        <row r="355">
          <cell r="AJ355">
            <v>358</v>
          </cell>
          <cell r="AL355" t="str">
            <v>C</v>
          </cell>
          <cell r="AM355" t="str">
            <v>Open</v>
          </cell>
          <cell r="AN355" t="str">
            <v/>
          </cell>
          <cell r="AO355">
            <v>0</v>
          </cell>
          <cell r="AP355" t="str">
            <v>xxx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</row>
        <row r="356">
          <cell r="AJ356">
            <v>359</v>
          </cell>
          <cell r="AK356" t="str">
            <v>913-OP</v>
          </cell>
          <cell r="AL356" t="str">
            <v>Advertising Expenses</v>
          </cell>
          <cell r="AO356" t="str">
            <v>V01</v>
          </cell>
          <cell r="AP356" t="str">
            <v/>
          </cell>
          <cell r="AQ356">
            <v>0</v>
          </cell>
        </row>
        <row r="357">
          <cell r="AJ357">
            <v>360</v>
          </cell>
          <cell r="AL357" t="str">
            <v>C</v>
          </cell>
          <cell r="AM357" t="str">
            <v>Generation Level Consumption</v>
          </cell>
          <cell r="AN357" t="str">
            <v/>
          </cell>
          <cell r="AO357">
            <v>100</v>
          </cell>
          <cell r="AP357" t="str">
            <v>E02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</row>
        <row r="358">
          <cell r="AJ358">
            <v>361</v>
          </cell>
          <cell r="AL358" t="str">
            <v>C</v>
          </cell>
          <cell r="AM358" t="str">
            <v>Avg Customers-All</v>
          </cell>
          <cell r="AN358" t="str">
            <v/>
          </cell>
          <cell r="AO358">
            <v>0</v>
          </cell>
          <cell r="AP358" t="str">
            <v>C01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</row>
        <row r="359">
          <cell r="AJ359">
            <v>362</v>
          </cell>
          <cell r="AL359" t="str">
            <v>C</v>
          </cell>
          <cell r="AM359" t="str">
            <v>Open</v>
          </cell>
          <cell r="AN359" t="str">
            <v/>
          </cell>
          <cell r="AO359">
            <v>0</v>
          </cell>
          <cell r="AP359" t="str">
            <v>xxx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</row>
        <row r="360">
          <cell r="AJ360">
            <v>363</v>
          </cell>
          <cell r="AK360" t="str">
            <v>916-OP</v>
          </cell>
          <cell r="AL360" t="str">
            <v>Misc Sales Expenses</v>
          </cell>
          <cell r="AO360" t="str">
            <v>V01</v>
          </cell>
          <cell r="AP360" t="str">
            <v/>
          </cell>
          <cell r="AQ360">
            <v>185000</v>
          </cell>
        </row>
        <row r="361">
          <cell r="AJ361">
            <v>364</v>
          </cell>
          <cell r="AL361" t="str">
            <v>C</v>
          </cell>
          <cell r="AM361" t="str">
            <v>Generation Level Consumption</v>
          </cell>
          <cell r="AN361" t="str">
            <v/>
          </cell>
          <cell r="AO361">
            <v>100</v>
          </cell>
          <cell r="AP361" t="str">
            <v>E02</v>
          </cell>
          <cell r="AR361">
            <v>185000</v>
          </cell>
          <cell r="AS361">
            <v>81243.670960791365</v>
          </cell>
          <cell r="AT361">
            <v>13808.518609007524</v>
          </cell>
          <cell r="AU361">
            <v>50605.39082338693</v>
          </cell>
          <cell r="AV361">
            <v>34288.499986856696</v>
          </cell>
          <cell r="AW361">
            <v>4142.7153228813186</v>
          </cell>
          <cell r="AX361">
            <v>911.20429707615642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</row>
        <row r="362">
          <cell r="AJ362">
            <v>365</v>
          </cell>
          <cell r="AL362" t="str">
            <v>C</v>
          </cell>
          <cell r="AM362" t="str">
            <v>Avg Customers-All</v>
          </cell>
          <cell r="AN362" t="str">
            <v/>
          </cell>
          <cell r="AO362">
            <v>0</v>
          </cell>
          <cell r="AP362" t="str">
            <v>C01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</row>
        <row r="363">
          <cell r="AJ363">
            <v>366</v>
          </cell>
          <cell r="AL363" t="str">
            <v>C</v>
          </cell>
          <cell r="AM363" t="str">
            <v>Open</v>
          </cell>
          <cell r="AN363" t="str">
            <v/>
          </cell>
          <cell r="AO363">
            <v>0</v>
          </cell>
          <cell r="AP363" t="str">
            <v>xxx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</row>
        <row r="364">
          <cell r="AJ364">
            <v>367</v>
          </cell>
          <cell r="AL364" t="str">
            <v>Total Sales Expenses</v>
          </cell>
          <cell r="AN364" t="str">
            <v/>
          </cell>
          <cell r="AQ364">
            <v>184000</v>
          </cell>
          <cell r="AR364">
            <v>184000</v>
          </cell>
          <cell r="AS364">
            <v>80804.515982624929</v>
          </cell>
          <cell r="AT364">
            <v>13733.877967877754</v>
          </cell>
          <cell r="AU364">
            <v>50331.848170287543</v>
          </cell>
          <cell r="AV364">
            <v>34103.1567436845</v>
          </cell>
          <cell r="AW364">
            <v>4120.3222670819605</v>
          </cell>
          <cell r="AX364">
            <v>906.27886844331238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</row>
        <row r="365">
          <cell r="AJ365">
            <v>368</v>
          </cell>
        </row>
        <row r="366">
          <cell r="AJ366">
            <v>369</v>
          </cell>
          <cell r="AL366" t="str">
            <v>Subtotal Expenses</v>
          </cell>
          <cell r="AN366" t="str">
            <v/>
          </cell>
          <cell r="AQ366">
            <v>246306000</v>
          </cell>
          <cell r="AR366">
            <v>246306000</v>
          </cell>
          <cell r="AS366">
            <v>118625228.22204427</v>
          </cell>
          <cell r="AT366">
            <v>19701698.738710444</v>
          </cell>
          <cell r="AU366">
            <v>62550089.801627673</v>
          </cell>
          <cell r="AV366">
            <v>38214456.648616076</v>
          </cell>
          <cell r="AW366">
            <v>5078695.58030101</v>
          </cell>
          <cell r="AX366">
            <v>2135831.0087005231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</row>
        <row r="367">
          <cell r="AJ367">
            <v>370</v>
          </cell>
        </row>
        <row r="368">
          <cell r="AJ368">
            <v>371</v>
          </cell>
          <cell r="AL368" t="str">
            <v>Administrative &amp; General Expenses</v>
          </cell>
        </row>
        <row r="369">
          <cell r="AJ369">
            <v>372</v>
          </cell>
          <cell r="AK369" t="str">
            <v>920-OP</v>
          </cell>
          <cell r="AL369" t="str">
            <v>Admin &amp; General Salaries</v>
          </cell>
          <cell r="AO369" t="str">
            <v>Manual Input</v>
          </cell>
          <cell r="AQ369">
            <v>16581000</v>
          </cell>
        </row>
        <row r="370">
          <cell r="AJ370">
            <v>373</v>
          </cell>
          <cell r="AL370" t="str">
            <v>P</v>
          </cell>
          <cell r="AM370" t="str">
            <v xml:space="preserve">Production Plant </v>
          </cell>
          <cell r="AO370">
            <v>850</v>
          </cell>
          <cell r="AP370" t="str">
            <v>S01</v>
          </cell>
          <cell r="AR370">
            <v>556695.10605521977</v>
          </cell>
          <cell r="AS370">
            <v>256695.92127260173</v>
          </cell>
          <cell r="AT370">
            <v>41714.118729342794</v>
          </cell>
          <cell r="AU370">
            <v>147540.50616766745</v>
          </cell>
          <cell r="AV370">
            <v>97051.733679346085</v>
          </cell>
          <cell r="AW370">
            <v>11421.018911069343</v>
          </cell>
          <cell r="AX370">
            <v>2271.8072951922636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</row>
        <row r="371">
          <cell r="AJ371">
            <v>374</v>
          </cell>
          <cell r="AL371" t="str">
            <v>T</v>
          </cell>
          <cell r="AM371" t="str">
            <v>Transmission Plant</v>
          </cell>
          <cell r="AN371" t="str">
            <v/>
          </cell>
          <cell r="AO371">
            <v>107</v>
          </cell>
          <cell r="AP371" t="str">
            <v>S02</v>
          </cell>
          <cell r="AR371">
            <v>70078.089821068847</v>
          </cell>
          <cell r="AS371">
            <v>32313.486560198118</v>
          </cell>
          <cell r="AT371">
            <v>5251.0714165172712</v>
          </cell>
          <cell r="AU371">
            <v>18572.746070518147</v>
          </cell>
          <cell r="AV371">
            <v>12217.100592576513</v>
          </cell>
          <cell r="AW371">
            <v>1437.7047335110828</v>
          </cell>
          <cell r="AX371">
            <v>285.98044774773206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</row>
        <row r="372">
          <cell r="AJ372">
            <v>375</v>
          </cell>
          <cell r="AL372" t="str">
            <v>D</v>
          </cell>
          <cell r="AM372" t="str">
            <v>Distribution Plant</v>
          </cell>
          <cell r="AO372">
            <v>1417</v>
          </cell>
          <cell r="AP372" t="str">
            <v>S03</v>
          </cell>
          <cell r="AR372">
            <v>928043.48856499582</v>
          </cell>
          <cell r="AS372">
            <v>507681.03216677299</v>
          </cell>
          <cell r="AT372">
            <v>88981.242257358535</v>
          </cell>
          <cell r="AU372">
            <v>235951.23445588272</v>
          </cell>
          <cell r="AV372">
            <v>28463.431037009577</v>
          </cell>
          <cell r="AW372">
            <v>22352.638979179272</v>
          </cell>
          <cell r="AX372">
            <v>44613.909668792767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</row>
        <row r="373">
          <cell r="AJ373">
            <v>376</v>
          </cell>
          <cell r="AL373" t="str">
            <v>C</v>
          </cell>
          <cell r="AM373" t="str">
            <v>Avg Customers-All</v>
          </cell>
          <cell r="AO373">
            <v>171</v>
          </cell>
          <cell r="AP373" t="str">
            <v>C01</v>
          </cell>
          <cell r="AR373">
            <v>111993.95662993245</v>
          </cell>
          <cell r="AS373">
            <v>95973.782616671189</v>
          </cell>
          <cell r="AT373">
            <v>13149.751187229615</v>
          </cell>
          <cell r="AU373">
            <v>1566.3916850384171</v>
          </cell>
          <cell r="AV373">
            <v>10.521522653490626</v>
          </cell>
          <cell r="AW373">
            <v>1138.2374506958042</v>
          </cell>
          <cell r="AX373">
            <v>155.27216764393745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</row>
        <row r="374">
          <cell r="AJ374">
            <v>377</v>
          </cell>
          <cell r="AL374" t="str">
            <v>O</v>
          </cell>
          <cell r="AM374" t="str">
            <v>O&amp;M Exp excl PP/F/W/A&amp;G</v>
          </cell>
          <cell r="AN374" t="str">
            <v/>
          </cell>
          <cell r="AO374">
            <v>22772</v>
          </cell>
          <cell r="AP374" t="str">
            <v>S19</v>
          </cell>
          <cell r="AR374">
            <v>14914189.358928783</v>
          </cell>
          <cell r="AS374">
            <v>7842874.0538762379</v>
          </cell>
          <cell r="AT374">
            <v>1345890.8448933163</v>
          </cell>
          <cell r="AU374">
            <v>3427006.6461547497</v>
          </cell>
          <cell r="AV374">
            <v>1714944.567073964</v>
          </cell>
          <cell r="AW374">
            <v>310793.85564052436</v>
          </cell>
          <cell r="AX374">
            <v>272679.39128998935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</row>
        <row r="375">
          <cell r="AJ375">
            <v>378</v>
          </cell>
          <cell r="AK375" t="str">
            <v>921-OP</v>
          </cell>
          <cell r="AL375" t="str">
            <v>Office Supplies &amp; Expenses</v>
          </cell>
          <cell r="AO375" t="str">
            <v>Manual Input</v>
          </cell>
          <cell r="AQ375">
            <v>2722000</v>
          </cell>
        </row>
        <row r="376">
          <cell r="AJ376">
            <v>379</v>
          </cell>
          <cell r="AL376" t="str">
            <v>P</v>
          </cell>
          <cell r="AM376" t="str">
            <v xml:space="preserve">Production Plant </v>
          </cell>
          <cell r="AO376">
            <v>131</v>
          </cell>
          <cell r="AP376" t="str">
            <v>S01</v>
          </cell>
          <cell r="AR376">
            <v>86402.229222195296</v>
          </cell>
          <cell r="AS376">
            <v>39840.658897400004</v>
          </cell>
          <cell r="AT376">
            <v>6474.2671689609542</v>
          </cell>
          <cell r="AU376">
            <v>22899.121071477566</v>
          </cell>
          <cell r="AV376">
            <v>15062.978008185575</v>
          </cell>
          <cell r="AW376">
            <v>1772.6067342279775</v>
          </cell>
          <cell r="AX376">
            <v>352.59734194319844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</row>
        <row r="377">
          <cell r="AJ377">
            <v>380</v>
          </cell>
          <cell r="AL377" t="str">
            <v>T</v>
          </cell>
          <cell r="AM377" t="str">
            <v>Transmission Plant</v>
          </cell>
          <cell r="AN377" t="str">
            <v/>
          </cell>
          <cell r="AO377">
            <v>20</v>
          </cell>
          <cell r="AP377" t="str">
            <v>S02</v>
          </cell>
          <cell r="AR377">
            <v>13191.180033922947</v>
          </cell>
          <cell r="AS377">
            <v>6082.5433431145084</v>
          </cell>
          <cell r="AT377">
            <v>988.43773571923009</v>
          </cell>
          <cell r="AU377">
            <v>3496.0490185461949</v>
          </cell>
          <cell r="AV377">
            <v>2299.6912989596308</v>
          </cell>
          <cell r="AW377">
            <v>270.62698232488219</v>
          </cell>
          <cell r="AX377">
            <v>53.831655258503595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</row>
        <row r="378">
          <cell r="AJ378">
            <v>381</v>
          </cell>
          <cell r="AL378" t="str">
            <v>D</v>
          </cell>
          <cell r="AM378" t="str">
            <v>Distribution Plant</v>
          </cell>
          <cell r="AO378">
            <v>381</v>
          </cell>
          <cell r="AP378" t="str">
            <v>S03</v>
          </cell>
          <cell r="AR378">
            <v>251291.97964623212</v>
          </cell>
          <cell r="AS378">
            <v>137467.88073401368</v>
          </cell>
          <cell r="AT378">
            <v>24093.992139104997</v>
          </cell>
          <cell r="AU378">
            <v>63889.950780295192</v>
          </cell>
          <cell r="AV378">
            <v>7707.2163330126159</v>
          </cell>
          <cell r="AW378">
            <v>6052.5600024207288</v>
          </cell>
          <cell r="AX378">
            <v>12080.379657384919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</row>
        <row r="379">
          <cell r="AJ379">
            <v>382</v>
          </cell>
          <cell r="AL379" t="str">
            <v>C</v>
          </cell>
          <cell r="AM379" t="str">
            <v>Avg Customers-All</v>
          </cell>
          <cell r="AO379">
            <v>85</v>
          </cell>
          <cell r="AP379" t="str">
            <v>C01</v>
          </cell>
          <cell r="AR379">
            <v>56062.515144172525</v>
          </cell>
          <cell r="AS379">
            <v>48043.053422693381</v>
          </cell>
          <cell r="AT379">
            <v>6582.5705891627413</v>
          </cell>
          <cell r="AU379">
            <v>784.11246648197948</v>
          </cell>
          <cell r="AV379">
            <v>5.2669183306933967</v>
          </cell>
          <cell r="AW379">
            <v>569.78480122955841</v>
          </cell>
          <cell r="AX379">
            <v>77.726946274172263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</row>
        <row r="380">
          <cell r="AJ380">
            <v>383</v>
          </cell>
          <cell r="AL380" t="str">
            <v>O</v>
          </cell>
          <cell r="AM380" t="str">
            <v>O&amp;M Exp excl PP/F/W/A&amp;G</v>
          </cell>
          <cell r="AN380" t="str">
            <v/>
          </cell>
          <cell r="AO380">
            <v>3510</v>
          </cell>
          <cell r="AP380" t="str">
            <v>S19</v>
          </cell>
          <cell r="AR380">
            <v>2315052.0959534771</v>
          </cell>
          <cell r="AS380">
            <v>1217408.5751335423</v>
          </cell>
          <cell r="AT380">
            <v>208915.64042865697</v>
          </cell>
          <cell r="AU380">
            <v>531956.42941715277</v>
          </cell>
          <cell r="AV380">
            <v>266201.93152313371</v>
          </cell>
          <cell r="AW380">
            <v>48242.914823882646</v>
          </cell>
          <cell r="AX380">
            <v>42326.604627108551</v>
          </cell>
          <cell r="AY380">
            <v>0</v>
          </cell>
          <cell r="AZ380">
            <v>0</v>
          </cell>
          <cell r="BA380">
            <v>0</v>
          </cell>
          <cell r="BB380">
            <v>0</v>
          </cell>
          <cell r="BC380">
            <v>0</v>
          </cell>
        </row>
        <row r="381">
          <cell r="AJ381">
            <v>384</v>
          </cell>
          <cell r="AK381" t="str">
            <v>922-OP</v>
          </cell>
          <cell r="AL381" t="str">
            <v>Admin Expenses Transferred - CR</v>
          </cell>
          <cell r="AQ381">
            <v>-42000</v>
          </cell>
        </row>
        <row r="382">
          <cell r="AJ382">
            <v>385</v>
          </cell>
          <cell r="AL382" t="str">
            <v>O</v>
          </cell>
          <cell r="AM382" t="str">
            <v>O&amp;M Exp excl PP/F/W/A&amp;G</v>
          </cell>
          <cell r="AN382" t="str">
            <v/>
          </cell>
          <cell r="AO382">
            <v>100</v>
          </cell>
          <cell r="AP382" t="str">
            <v>S19</v>
          </cell>
          <cell r="AR382">
            <v>-42000</v>
          </cell>
          <cell r="AS382">
            <v>-22086.39721109598</v>
          </cell>
          <cell r="AT382">
            <v>-3790.1768661450992</v>
          </cell>
          <cell r="AU382">
            <v>-9650.8281928396827</v>
          </cell>
          <cell r="AV382">
            <v>-4829.4727982641025</v>
          </cell>
          <cell r="AW382">
            <v>-875.2297307454586</v>
          </cell>
          <cell r="AX382">
            <v>-767.89520090967483</v>
          </cell>
          <cell r="AY382">
            <v>0</v>
          </cell>
          <cell r="AZ382">
            <v>0</v>
          </cell>
          <cell r="BA382">
            <v>0</v>
          </cell>
          <cell r="BB382">
            <v>0</v>
          </cell>
          <cell r="BC382">
            <v>0</v>
          </cell>
        </row>
        <row r="383">
          <cell r="AJ383">
            <v>386</v>
          </cell>
          <cell r="AK383" t="str">
            <v>923-OP</v>
          </cell>
          <cell r="AL383" t="str">
            <v>Outside Services Employed</v>
          </cell>
          <cell r="AO383" t="str">
            <v>Manual Input</v>
          </cell>
          <cell r="AQ383">
            <v>8589000</v>
          </cell>
        </row>
        <row r="384">
          <cell r="AJ384">
            <v>387</v>
          </cell>
          <cell r="AL384" t="str">
            <v>P</v>
          </cell>
          <cell r="AM384" t="str">
            <v xml:space="preserve">Production Plant </v>
          </cell>
          <cell r="AO384">
            <v>116</v>
          </cell>
          <cell r="AP384" t="str">
            <v>S01</v>
          </cell>
          <cell r="AR384">
            <v>66187.736663787946</v>
          </cell>
          <cell r="AS384">
            <v>30519.618108829069</v>
          </cell>
          <cell r="AT384">
            <v>4959.5605845794153</v>
          </cell>
          <cell r="AU384">
            <v>17541.688553121403</v>
          </cell>
          <cell r="AV384">
            <v>11538.873831765757</v>
          </cell>
          <cell r="AW384">
            <v>1357.8912117165576</v>
          </cell>
          <cell r="AX384">
            <v>270.1043737757285</v>
          </cell>
          <cell r="AY384">
            <v>0</v>
          </cell>
          <cell r="AZ384">
            <v>0</v>
          </cell>
          <cell r="BA384">
            <v>0</v>
          </cell>
          <cell r="BB384">
            <v>0</v>
          </cell>
          <cell r="BC384">
            <v>0</v>
          </cell>
        </row>
        <row r="385">
          <cell r="AJ385">
            <v>388</v>
          </cell>
          <cell r="AL385" t="str">
            <v>T</v>
          </cell>
          <cell r="AM385" t="str">
            <v>Transmission Plant</v>
          </cell>
          <cell r="AN385" t="str">
            <v/>
          </cell>
          <cell r="AO385">
            <v>180</v>
          </cell>
          <cell r="AP385" t="str">
            <v>S02</v>
          </cell>
          <cell r="AR385">
            <v>102705.10861622269</v>
          </cell>
          <cell r="AS385">
            <v>47358.028099907206</v>
          </cell>
          <cell r="AT385">
            <v>7695.8698726232351</v>
          </cell>
          <cell r="AU385">
            <v>27219.861547947017</v>
          </cell>
          <cell r="AV385">
            <v>17905.1490492917</v>
          </cell>
          <cell r="AW385">
            <v>2107.0725699050045</v>
          </cell>
          <cell r="AX385">
            <v>419.12747654854439</v>
          </cell>
          <cell r="AY385">
            <v>0</v>
          </cell>
          <cell r="AZ385">
            <v>0</v>
          </cell>
          <cell r="BA385">
            <v>0</v>
          </cell>
          <cell r="BB385">
            <v>0</v>
          </cell>
          <cell r="BC385">
            <v>0</v>
          </cell>
        </row>
        <row r="386">
          <cell r="AJ386">
            <v>389</v>
          </cell>
          <cell r="AL386" t="str">
            <v>D</v>
          </cell>
          <cell r="AM386" t="str">
            <v>Distribution Plant</v>
          </cell>
          <cell r="AO386">
            <v>20</v>
          </cell>
          <cell r="AP386" t="str">
            <v>S03</v>
          </cell>
          <cell r="AR386">
            <v>11411.678735135853</v>
          </cell>
          <cell r="AS386">
            <v>6242.6954236462325</v>
          </cell>
          <cell r="AT386">
            <v>1094.1570762641629</v>
          </cell>
          <cell r="AU386">
            <v>2901.3723149253838</v>
          </cell>
          <cell r="AV386">
            <v>350.00033370882221</v>
          </cell>
          <cell r="AW386">
            <v>274.8590319913701</v>
          </cell>
          <cell r="AX386">
            <v>548.59455459988158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0</v>
          </cell>
        </row>
        <row r="387">
          <cell r="AJ387">
            <v>390</v>
          </cell>
          <cell r="AL387" t="str">
            <v>C</v>
          </cell>
          <cell r="AM387" t="str">
            <v>Avg Customers-All</v>
          </cell>
          <cell r="AO387">
            <v>55</v>
          </cell>
          <cell r="AP387" t="str">
            <v>C01</v>
          </cell>
          <cell r="AR387">
            <v>31382.116521623597</v>
          </cell>
          <cell r="AS387">
            <v>26893.062087712449</v>
          </cell>
          <cell r="AT387">
            <v>3684.7258227655575</v>
          </cell>
          <cell r="AU387">
            <v>438.92266920088349</v>
          </cell>
          <cell r="AV387">
            <v>2.9482631012653799</v>
          </cell>
          <cell r="AW387">
            <v>318.94846277325479</v>
          </cell>
          <cell r="AX387">
            <v>43.509216070189098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</row>
        <row r="388">
          <cell r="AJ388">
            <v>391</v>
          </cell>
          <cell r="AL388" t="str">
            <v>O</v>
          </cell>
          <cell r="AM388" t="str">
            <v>O&amp;M Exp excl PP/F/W/A&amp;G</v>
          </cell>
          <cell r="AN388" t="str">
            <v/>
          </cell>
          <cell r="AO388">
            <v>14682</v>
          </cell>
          <cell r="AP388" t="str">
            <v>S19</v>
          </cell>
          <cell r="AR388">
            <v>8377313.3594632298</v>
          </cell>
          <cell r="AS388">
            <v>4405349.2956887083</v>
          </cell>
          <cell r="AT388">
            <v>755988.0784639481</v>
          </cell>
          <cell r="AU388">
            <v>1924952.6654704821</v>
          </cell>
          <cell r="AV388">
            <v>963285.88076338416</v>
          </cell>
          <cell r="AW388">
            <v>174573.18371365085</v>
          </cell>
          <cell r="AX388">
            <v>153164.25536305524</v>
          </cell>
          <cell r="AY388">
            <v>0</v>
          </cell>
          <cell r="AZ388">
            <v>0</v>
          </cell>
          <cell r="BA388">
            <v>0</v>
          </cell>
          <cell r="BB388">
            <v>0</v>
          </cell>
          <cell r="BC388">
            <v>0</v>
          </cell>
        </row>
        <row r="389">
          <cell r="AJ389">
            <v>392</v>
          </cell>
          <cell r="AK389" t="str">
            <v>924-OP</v>
          </cell>
          <cell r="AL389" t="str">
            <v>Property Insurance Premium</v>
          </cell>
          <cell r="AO389" t="str">
            <v>Manual Input</v>
          </cell>
          <cell r="AQ389">
            <v>864000</v>
          </cell>
        </row>
        <row r="390">
          <cell r="AJ390">
            <v>393</v>
          </cell>
          <cell r="AL390" t="str">
            <v>P</v>
          </cell>
          <cell r="AM390" t="str">
            <v xml:space="preserve">Production Plant </v>
          </cell>
          <cell r="AO390">
            <v>786.97500000000002</v>
          </cell>
          <cell r="AP390" t="str">
            <v>S01</v>
          </cell>
          <cell r="AR390">
            <v>359047.41436440166</v>
          </cell>
          <cell r="AS390">
            <v>165559.21869676633</v>
          </cell>
          <cell r="AT390">
            <v>26904.038331485808</v>
          </cell>
          <cell r="AU390">
            <v>95158.079669307248</v>
          </cell>
          <cell r="AV390">
            <v>62594.719547786481</v>
          </cell>
          <cell r="AW390">
            <v>7366.1278226139575</v>
          </cell>
          <cell r="AX390">
            <v>1465.2302964417609</v>
          </cell>
          <cell r="AY390">
            <v>0</v>
          </cell>
          <cell r="AZ390">
            <v>0</v>
          </cell>
          <cell r="BA390">
            <v>0</v>
          </cell>
          <cell r="BB390">
            <v>0</v>
          </cell>
          <cell r="BC390">
            <v>0</v>
          </cell>
        </row>
        <row r="391">
          <cell r="AJ391">
            <v>394</v>
          </cell>
          <cell r="AL391" t="str">
            <v>T</v>
          </cell>
          <cell r="AM391" t="str">
            <v>Transmission Plant</v>
          </cell>
          <cell r="AN391" t="str">
            <v/>
          </cell>
          <cell r="AO391">
            <v>330.44200000000001</v>
          </cell>
          <cell r="AP391" t="str">
            <v>S02</v>
          </cell>
          <cell r="AR391">
            <v>150759.99326204977</v>
          </cell>
          <cell r="AS391">
            <v>69516.464112070767</v>
          </cell>
          <cell r="AT391">
            <v>11296.704767410449</v>
          </cell>
          <cell r="AU391">
            <v>39955.813287696867</v>
          </cell>
          <cell r="AV391">
            <v>26282.822601492637</v>
          </cell>
          <cell r="AW391">
            <v>3092.9546808478067</v>
          </cell>
          <cell r="AX391">
            <v>615.23381253128559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0</v>
          </cell>
        </row>
        <row r="392">
          <cell r="AJ392">
            <v>395</v>
          </cell>
          <cell r="AL392" t="str">
            <v>D</v>
          </cell>
          <cell r="AM392" t="str">
            <v>Distribution Plant</v>
          </cell>
          <cell r="AO392">
            <v>653.61300000000006</v>
          </cell>
          <cell r="AP392" t="str">
            <v>S03</v>
          </cell>
          <cell r="AR392">
            <v>298202.68451343395</v>
          </cell>
          <cell r="AS392">
            <v>163130.1210924664</v>
          </cell>
          <cell r="AT392">
            <v>28591.812387492631</v>
          </cell>
          <cell r="AU392">
            <v>75816.804272610447</v>
          </cell>
          <cell r="AV392">
            <v>9145.9846982211766</v>
          </cell>
          <cell r="AW392">
            <v>7182.4402969064686</v>
          </cell>
          <cell r="AX392">
            <v>14335.521765736845</v>
          </cell>
          <cell r="AY392">
            <v>0</v>
          </cell>
          <cell r="AZ392">
            <v>0</v>
          </cell>
          <cell r="BA392">
            <v>0</v>
          </cell>
          <cell r="BB392">
            <v>0</v>
          </cell>
          <cell r="BC392">
            <v>0</v>
          </cell>
        </row>
        <row r="393">
          <cell r="AJ393">
            <v>396</v>
          </cell>
          <cell r="AL393" t="str">
            <v>C</v>
          </cell>
          <cell r="AM393" t="str">
            <v>Open</v>
          </cell>
          <cell r="AO393">
            <v>0</v>
          </cell>
          <cell r="AP393" t="str">
            <v>xxx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0</v>
          </cell>
          <cell r="BB393">
            <v>0</v>
          </cell>
          <cell r="BC393">
            <v>0</v>
          </cell>
        </row>
        <row r="394">
          <cell r="AJ394">
            <v>397</v>
          </cell>
          <cell r="AL394" t="str">
            <v>O</v>
          </cell>
          <cell r="AM394" t="str">
            <v>P/T/D/G Plant</v>
          </cell>
          <cell r="AN394" t="str">
            <v/>
          </cell>
          <cell r="AO394">
            <v>122.721</v>
          </cell>
          <cell r="AP394" t="str">
            <v>S06</v>
          </cell>
          <cell r="AR394">
            <v>55989.907860114661</v>
          </cell>
          <cell r="AS394">
            <v>27783.983402808532</v>
          </cell>
          <cell r="AT394">
            <v>4648.3347192109331</v>
          </cell>
          <cell r="AU394">
            <v>14492.004243006644</v>
          </cell>
          <cell r="AV394">
            <v>6713.7306345973075</v>
          </cell>
          <cell r="AW394">
            <v>1217.1810422456647</v>
          </cell>
          <cell r="AX394">
            <v>1134.6738182455786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</v>
          </cell>
        </row>
        <row r="395">
          <cell r="AJ395">
            <v>398</v>
          </cell>
          <cell r="AK395" t="str">
            <v>925-OP</v>
          </cell>
          <cell r="AL395" t="str">
            <v>Injuries &amp; Damages</v>
          </cell>
          <cell r="AO395" t="str">
            <v>Manual Input</v>
          </cell>
          <cell r="AQ395">
            <v>2297000</v>
          </cell>
        </row>
        <row r="396">
          <cell r="AJ396">
            <v>399</v>
          </cell>
          <cell r="AL396" t="str">
            <v>P</v>
          </cell>
          <cell r="AM396" t="str">
            <v xml:space="preserve">Production Plant </v>
          </cell>
          <cell r="AO396">
            <v>0</v>
          </cell>
          <cell r="AP396" t="str">
            <v>S01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0</v>
          </cell>
          <cell r="AY396">
            <v>0</v>
          </cell>
          <cell r="AZ396">
            <v>0</v>
          </cell>
          <cell r="BA396">
            <v>0</v>
          </cell>
          <cell r="BB396">
            <v>0</v>
          </cell>
          <cell r="BC396">
            <v>0</v>
          </cell>
        </row>
        <row r="397">
          <cell r="AJ397">
            <v>400</v>
          </cell>
          <cell r="AL397" t="str">
            <v>T</v>
          </cell>
          <cell r="AM397" t="str">
            <v>Transmission Plant</v>
          </cell>
          <cell r="AN397" t="str">
            <v/>
          </cell>
          <cell r="AO397">
            <v>0</v>
          </cell>
          <cell r="AP397" t="str">
            <v>S02</v>
          </cell>
          <cell r="AR397">
            <v>0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</row>
        <row r="398">
          <cell r="AJ398">
            <v>401</v>
          </cell>
          <cell r="AL398" t="str">
            <v>D</v>
          </cell>
          <cell r="AM398" t="str">
            <v>Distribution Plant</v>
          </cell>
          <cell r="AO398">
            <v>0</v>
          </cell>
          <cell r="AP398" t="str">
            <v>S03</v>
          </cell>
          <cell r="AR398">
            <v>0</v>
          </cell>
          <cell r="AS398">
            <v>0</v>
          </cell>
          <cell r="AT398">
            <v>0</v>
          </cell>
          <cell r="AU398">
            <v>0</v>
          </cell>
          <cell r="AV398">
            <v>0</v>
          </cell>
          <cell r="AW398">
            <v>0</v>
          </cell>
          <cell r="AX398">
            <v>0</v>
          </cell>
          <cell r="AY398">
            <v>0</v>
          </cell>
          <cell r="AZ398">
            <v>0</v>
          </cell>
          <cell r="BA398">
            <v>0</v>
          </cell>
          <cell r="BB398">
            <v>0</v>
          </cell>
          <cell r="BC398">
            <v>0</v>
          </cell>
        </row>
        <row r="399">
          <cell r="AJ399">
            <v>402</v>
          </cell>
          <cell r="AL399" t="str">
            <v>C</v>
          </cell>
          <cell r="AM399" t="str">
            <v>Avg Customers-All</v>
          </cell>
          <cell r="AO399">
            <v>0</v>
          </cell>
          <cell r="AP399" t="str">
            <v>C01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  <cell r="BB399">
            <v>0</v>
          </cell>
          <cell r="BC399">
            <v>0</v>
          </cell>
        </row>
        <row r="400">
          <cell r="AJ400">
            <v>403</v>
          </cell>
          <cell r="AL400" t="str">
            <v>O</v>
          </cell>
          <cell r="AM400" t="str">
            <v>Labor O&amp;M excl A&amp;G</v>
          </cell>
          <cell r="AN400" t="str">
            <v/>
          </cell>
          <cell r="AO400">
            <v>5381</v>
          </cell>
          <cell r="AP400" t="str">
            <v>S22</v>
          </cell>
          <cell r="AR400">
            <v>2297000</v>
          </cell>
          <cell r="AS400">
            <v>1284853.8290483777</v>
          </cell>
          <cell r="AT400">
            <v>205545.01659622011</v>
          </cell>
          <cell r="AU400">
            <v>498802.36047015322</v>
          </cell>
          <cell r="AV400">
            <v>219099.08884201074</v>
          </cell>
          <cell r="AW400">
            <v>45748.541480847503</v>
          </cell>
          <cell r="AX400">
            <v>42951.163562390524</v>
          </cell>
          <cell r="AY400">
            <v>0</v>
          </cell>
          <cell r="AZ400">
            <v>0</v>
          </cell>
          <cell r="BA400">
            <v>0</v>
          </cell>
          <cell r="BB400">
            <v>0</v>
          </cell>
          <cell r="BC400">
            <v>0</v>
          </cell>
        </row>
        <row r="401">
          <cell r="AJ401">
            <v>404</v>
          </cell>
          <cell r="AK401" t="str">
            <v>926-OP</v>
          </cell>
          <cell r="AL401" t="str">
            <v>Employee Pension &amp; Benefits</v>
          </cell>
          <cell r="AO401" t="str">
            <v>Manual Input</v>
          </cell>
          <cell r="AQ401">
            <v>755000</v>
          </cell>
        </row>
        <row r="402">
          <cell r="AJ402">
            <v>405</v>
          </cell>
          <cell r="AL402" t="str">
            <v>P</v>
          </cell>
          <cell r="AM402" t="str">
            <v xml:space="preserve">Production Plant </v>
          </cell>
          <cell r="AO402">
            <v>29</v>
          </cell>
          <cell r="AP402" t="str">
            <v>S01</v>
          </cell>
          <cell r="AR402">
            <v>19922.656960873523</v>
          </cell>
          <cell r="AS402">
            <v>9186.4733983527512</v>
          </cell>
          <cell r="AT402">
            <v>1492.8388427172765</v>
          </cell>
          <cell r="AU402">
            <v>5280.0875384748169</v>
          </cell>
          <cell r="AV402">
            <v>3473.2268642575004</v>
          </cell>
          <cell r="AW402">
            <v>408.72829567557562</v>
          </cell>
          <cell r="AX402">
            <v>81.302021395596611</v>
          </cell>
          <cell r="AY402">
            <v>0</v>
          </cell>
          <cell r="AZ402">
            <v>0</v>
          </cell>
          <cell r="BA402">
            <v>0</v>
          </cell>
          <cell r="BB402">
            <v>0</v>
          </cell>
          <cell r="BC402">
            <v>0</v>
          </cell>
        </row>
        <row r="403">
          <cell r="AJ403">
            <v>406</v>
          </cell>
          <cell r="AL403" t="str">
            <v>T</v>
          </cell>
          <cell r="AM403" t="str">
            <v>Transmission Plant</v>
          </cell>
          <cell r="AN403" t="str">
            <v/>
          </cell>
          <cell r="AO403">
            <v>4</v>
          </cell>
          <cell r="AP403" t="str">
            <v>S02</v>
          </cell>
          <cell r="AR403">
            <v>2747.9526842584169</v>
          </cell>
          <cell r="AS403">
            <v>1267.0997790831389</v>
          </cell>
          <cell r="AT403">
            <v>205.9088058920382</v>
          </cell>
          <cell r="AU403">
            <v>728.28793634135434</v>
          </cell>
          <cell r="AV403">
            <v>479.06577438034503</v>
          </cell>
          <cell r="AW403">
            <v>56.376316644907007</v>
          </cell>
          <cell r="AX403">
            <v>11.214071916634017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</row>
        <row r="404">
          <cell r="AJ404">
            <v>407</v>
          </cell>
          <cell r="AL404" t="str">
            <v>D</v>
          </cell>
          <cell r="AM404" t="str">
            <v>Distribution Plant</v>
          </cell>
          <cell r="AO404">
            <v>193</v>
          </cell>
          <cell r="AP404" t="str">
            <v>S03</v>
          </cell>
          <cell r="AR404">
            <v>132588.7170154686</v>
          </cell>
          <cell r="AS404">
            <v>72531.920688506623</v>
          </cell>
          <cell r="AT404">
            <v>12712.667988855241</v>
          </cell>
          <cell r="AU404">
            <v>33710.135182453254</v>
          </cell>
          <cell r="AV404">
            <v>4066.54413242086</v>
          </cell>
          <cell r="AW404">
            <v>3193.500908822733</v>
          </cell>
          <cell r="AX404">
            <v>6373.9481144099018</v>
          </cell>
          <cell r="AY404">
            <v>0</v>
          </cell>
          <cell r="AZ404">
            <v>0</v>
          </cell>
          <cell r="BA404">
            <v>0</v>
          </cell>
          <cell r="BB404">
            <v>0</v>
          </cell>
          <cell r="BC404">
            <v>0</v>
          </cell>
        </row>
        <row r="405">
          <cell r="AJ405">
            <v>408</v>
          </cell>
          <cell r="AL405" t="str">
            <v>C</v>
          </cell>
          <cell r="AM405" t="str">
            <v>Avg Customers-All</v>
          </cell>
          <cell r="AO405">
            <v>0</v>
          </cell>
          <cell r="AP405" t="str">
            <v>C01</v>
          </cell>
          <cell r="AR405">
            <v>0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A405">
            <v>0</v>
          </cell>
          <cell r="BB405">
            <v>0</v>
          </cell>
          <cell r="BC405">
            <v>0</v>
          </cell>
        </row>
        <row r="406">
          <cell r="AJ406">
            <v>409</v>
          </cell>
          <cell r="AL406" t="str">
            <v>O</v>
          </cell>
          <cell r="AM406" t="str">
            <v>Labor O&amp;M excl A&amp;G</v>
          </cell>
          <cell r="AN406" t="str">
            <v/>
          </cell>
          <cell r="AO406">
            <v>873</v>
          </cell>
          <cell r="AP406" t="str">
            <v>S22</v>
          </cell>
          <cell r="AR406">
            <v>599740.67333939951</v>
          </cell>
          <cell r="AS406">
            <v>335471.96368140168</v>
          </cell>
          <cell r="AT406">
            <v>53667.264542871177</v>
          </cell>
          <cell r="AU406">
            <v>130235.9876062915</v>
          </cell>
          <cell r="AV406">
            <v>57206.197244299714</v>
          </cell>
          <cell r="AW406">
            <v>11944.8241497688</v>
          </cell>
          <cell r="AX406">
            <v>11214.436114766555</v>
          </cell>
          <cell r="AY406">
            <v>0</v>
          </cell>
          <cell r="AZ406">
            <v>0</v>
          </cell>
          <cell r="BA406">
            <v>0</v>
          </cell>
          <cell r="BB406">
            <v>0</v>
          </cell>
          <cell r="BC406">
            <v>0</v>
          </cell>
        </row>
        <row r="407">
          <cell r="AJ407">
            <v>410</v>
          </cell>
          <cell r="AK407" t="str">
            <v>927-OP</v>
          </cell>
          <cell r="AL407" t="str">
            <v>Franchise Requirements</v>
          </cell>
          <cell r="AO407" t="str">
            <v>Manual Input</v>
          </cell>
          <cell r="AQ407">
            <v>0</v>
          </cell>
        </row>
        <row r="408">
          <cell r="AJ408">
            <v>411</v>
          </cell>
          <cell r="AL408" t="str">
            <v>P</v>
          </cell>
          <cell r="AM408" t="str">
            <v xml:space="preserve">Production Plant </v>
          </cell>
          <cell r="AO408">
            <v>0</v>
          </cell>
          <cell r="AP408" t="str">
            <v>S01</v>
          </cell>
          <cell r="AR408">
            <v>0</v>
          </cell>
          <cell r="AS408">
            <v>0</v>
          </cell>
          <cell r="AT408">
            <v>0</v>
          </cell>
          <cell r="AU408">
            <v>0</v>
          </cell>
          <cell r="AV408">
            <v>0</v>
          </cell>
          <cell r="AW408">
            <v>0</v>
          </cell>
          <cell r="AX408">
            <v>0</v>
          </cell>
          <cell r="AY408">
            <v>0</v>
          </cell>
          <cell r="AZ408">
            <v>0</v>
          </cell>
          <cell r="BA408">
            <v>0</v>
          </cell>
          <cell r="BB408">
            <v>0</v>
          </cell>
          <cell r="BC408">
            <v>0</v>
          </cell>
        </row>
        <row r="409">
          <cell r="AJ409">
            <v>412</v>
          </cell>
          <cell r="AL409" t="str">
            <v>T</v>
          </cell>
          <cell r="AM409" t="str">
            <v>Transmission Plant</v>
          </cell>
          <cell r="AN409" t="str">
            <v/>
          </cell>
          <cell r="AO409">
            <v>0</v>
          </cell>
          <cell r="AP409" t="str">
            <v>S02</v>
          </cell>
          <cell r="AR409">
            <v>0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A409">
            <v>0</v>
          </cell>
          <cell r="BB409">
            <v>0</v>
          </cell>
          <cell r="BC409">
            <v>0</v>
          </cell>
        </row>
        <row r="410">
          <cell r="AJ410">
            <v>413</v>
          </cell>
          <cell r="AL410" t="str">
            <v>D</v>
          </cell>
          <cell r="AM410" t="str">
            <v>Distribution Plant</v>
          </cell>
          <cell r="AO410">
            <v>100</v>
          </cell>
          <cell r="AP410" t="str">
            <v>S03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  <cell r="BA410">
            <v>0</v>
          </cell>
          <cell r="BB410">
            <v>0</v>
          </cell>
          <cell r="BC410">
            <v>0</v>
          </cell>
        </row>
        <row r="411">
          <cell r="AJ411">
            <v>414</v>
          </cell>
          <cell r="AL411" t="str">
            <v>C</v>
          </cell>
          <cell r="AM411" t="str">
            <v>Avg Customers-All</v>
          </cell>
          <cell r="AO411">
            <v>0</v>
          </cell>
          <cell r="AP411" t="str">
            <v>C01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  <cell r="BA411">
            <v>0</v>
          </cell>
          <cell r="BB411">
            <v>0</v>
          </cell>
          <cell r="BC411">
            <v>0</v>
          </cell>
        </row>
        <row r="412">
          <cell r="AJ412">
            <v>415</v>
          </cell>
          <cell r="AL412" t="str">
            <v>R</v>
          </cell>
          <cell r="AM412" t="str">
            <v>Retail Sales Revenue</v>
          </cell>
          <cell r="AN412" t="str">
            <v/>
          </cell>
          <cell r="AO412">
            <v>0</v>
          </cell>
          <cell r="AP412" t="str">
            <v>R01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A412">
            <v>0</v>
          </cell>
          <cell r="BB412">
            <v>0</v>
          </cell>
          <cell r="BC412">
            <v>0</v>
          </cell>
        </row>
        <row r="413">
          <cell r="AJ413">
            <v>416</v>
          </cell>
          <cell r="AK413" t="str">
            <v>928-OP</v>
          </cell>
          <cell r="AL413" t="str">
            <v>Regulatory Commission Expenses</v>
          </cell>
          <cell r="AO413" t="str">
            <v>Manual Input</v>
          </cell>
          <cell r="AP413">
            <v>5</v>
          </cell>
          <cell r="AQ413">
            <v>3572000</v>
          </cell>
        </row>
        <row r="414">
          <cell r="AJ414">
            <v>417</v>
          </cell>
          <cell r="AL414" t="str">
            <v>P</v>
          </cell>
          <cell r="AM414" t="str">
            <v xml:space="preserve">Production Plant </v>
          </cell>
          <cell r="AO414">
            <v>1464</v>
          </cell>
          <cell r="AP414" t="str">
            <v>S01</v>
          </cell>
          <cell r="AR414">
            <v>1464000</v>
          </cell>
          <cell r="AS414">
            <v>675060.41395990329</v>
          </cell>
          <cell r="AT414">
            <v>109700.02997242128</v>
          </cell>
          <cell r="AU414">
            <v>388002.87388917641</v>
          </cell>
          <cell r="AV414">
            <v>255227.20886371343</v>
          </cell>
          <cell r="AW414">
            <v>30035.061389864255</v>
          </cell>
          <cell r="AX414">
            <v>5974.4119249210144</v>
          </cell>
          <cell r="AY414">
            <v>0</v>
          </cell>
          <cell r="AZ414">
            <v>0</v>
          </cell>
          <cell r="BA414">
            <v>0</v>
          </cell>
          <cell r="BB414">
            <v>0</v>
          </cell>
          <cell r="BC414">
            <v>0</v>
          </cell>
        </row>
        <row r="415">
          <cell r="AJ415">
            <v>418</v>
          </cell>
          <cell r="AL415" t="str">
            <v>O</v>
          </cell>
          <cell r="AM415" t="str">
            <v>O&amp;M Exp excl PP/F/W/A&amp;G</v>
          </cell>
          <cell r="AN415" t="str">
            <v/>
          </cell>
          <cell r="AO415">
            <v>1227</v>
          </cell>
          <cell r="AP415" t="str">
            <v>S19</v>
          </cell>
          <cell r="AR415">
            <v>1227000</v>
          </cell>
          <cell r="AS415">
            <v>645238.31852416112</v>
          </cell>
          <cell r="AT415">
            <v>110727.30987523898</v>
          </cell>
          <cell r="AU415">
            <v>281942.05220510217</v>
          </cell>
          <cell r="AV415">
            <v>141089.59817785842</v>
          </cell>
          <cell r="AW415">
            <v>25569.211419635183</v>
          </cell>
          <cell r="AX415">
            <v>22433.50979800407</v>
          </cell>
          <cell r="AY415">
            <v>0</v>
          </cell>
          <cell r="AZ415">
            <v>0</v>
          </cell>
          <cell r="BA415">
            <v>0</v>
          </cell>
          <cell r="BB415">
            <v>0</v>
          </cell>
          <cell r="BC415">
            <v>0</v>
          </cell>
        </row>
        <row r="416">
          <cell r="AJ416">
            <v>419</v>
          </cell>
          <cell r="AL416" t="str">
            <v>R</v>
          </cell>
          <cell r="AM416" t="str">
            <v>Retail Sales Revenue</v>
          </cell>
          <cell r="AO416">
            <v>881</v>
          </cell>
          <cell r="AP416" t="str">
            <v>R01</v>
          </cell>
          <cell r="AR416">
            <v>881000</v>
          </cell>
          <cell r="AS416">
            <v>392351.02175034181</v>
          </cell>
          <cell r="AT416">
            <v>91175.015258832384</v>
          </cell>
          <cell r="AU416">
            <v>252947.82898752321</v>
          </cell>
          <cell r="AV416">
            <v>113129.88223493396</v>
          </cell>
          <cell r="AW416">
            <v>18194.986586421768</v>
          </cell>
          <cell r="AX416">
            <v>13201.26518194679</v>
          </cell>
          <cell r="AY416">
            <v>0</v>
          </cell>
          <cell r="AZ416">
            <v>0</v>
          </cell>
          <cell r="BA416">
            <v>0</v>
          </cell>
          <cell r="BB416">
            <v>0</v>
          </cell>
          <cell r="BC416">
            <v>0</v>
          </cell>
        </row>
        <row r="417">
          <cell r="AJ417">
            <v>420</v>
          </cell>
          <cell r="AL417" t="str">
            <v>x</v>
          </cell>
          <cell r="AM417" t="str">
            <v>Open</v>
          </cell>
          <cell r="AO417">
            <v>0</v>
          </cell>
          <cell r="AP417" t="str">
            <v>xxx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AV417">
            <v>0</v>
          </cell>
          <cell r="AW417">
            <v>0</v>
          </cell>
          <cell r="AX417">
            <v>0</v>
          </cell>
          <cell r="AY417">
            <v>0</v>
          </cell>
          <cell r="AZ417">
            <v>0</v>
          </cell>
          <cell r="BA417">
            <v>0</v>
          </cell>
          <cell r="BB417">
            <v>0</v>
          </cell>
          <cell r="BC417">
            <v>0</v>
          </cell>
        </row>
        <row r="418">
          <cell r="AJ418">
            <v>421</v>
          </cell>
          <cell r="AL418" t="str">
            <v>x</v>
          </cell>
          <cell r="AM418" t="str">
            <v>Open</v>
          </cell>
          <cell r="AN418" t="str">
            <v/>
          </cell>
          <cell r="AO418">
            <v>0</v>
          </cell>
          <cell r="AP418" t="str">
            <v>xxx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</row>
        <row r="419">
          <cell r="AJ419">
            <v>422</v>
          </cell>
          <cell r="AK419" t="str">
            <v>930-OP</v>
          </cell>
          <cell r="AL419" t="str">
            <v>Miscellaneous &amp; General Expense</v>
          </cell>
          <cell r="AO419" t="str">
            <v>Manual Input</v>
          </cell>
          <cell r="AQ419">
            <v>2179000</v>
          </cell>
        </row>
        <row r="420">
          <cell r="AJ420">
            <v>423</v>
          </cell>
          <cell r="AL420" t="str">
            <v>P</v>
          </cell>
          <cell r="AM420" t="str">
            <v xml:space="preserve">Production Plant </v>
          </cell>
          <cell r="AO420">
            <v>56</v>
          </cell>
          <cell r="AP420" t="str">
            <v>S01</v>
          </cell>
          <cell r="AR420">
            <v>35124.928036845136</v>
          </cell>
          <cell r="AS420">
            <v>16196.344577093232</v>
          </cell>
          <cell r="AT420">
            <v>2631.9710781564563</v>
          </cell>
          <cell r="AU420">
            <v>9309.1345788568451</v>
          </cell>
          <cell r="AV420">
            <v>6123.5227762177437</v>
          </cell>
          <cell r="AW420">
            <v>720.61432370301088</v>
          </cell>
          <cell r="AX420">
            <v>143.34070281784156</v>
          </cell>
          <cell r="AY420">
            <v>0</v>
          </cell>
          <cell r="AZ420">
            <v>0</v>
          </cell>
          <cell r="BA420">
            <v>0</v>
          </cell>
          <cell r="BB420">
            <v>0</v>
          </cell>
          <cell r="BC420">
            <v>0</v>
          </cell>
        </row>
        <row r="421">
          <cell r="AJ421">
            <v>424</v>
          </cell>
          <cell r="AL421" t="str">
            <v>T</v>
          </cell>
          <cell r="AM421" t="str">
            <v>Transmission Plant</v>
          </cell>
          <cell r="AN421" t="str">
            <v/>
          </cell>
          <cell r="AO421">
            <v>0</v>
          </cell>
          <cell r="AP421" t="str">
            <v>S02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</row>
        <row r="422">
          <cell r="AJ422">
            <v>425</v>
          </cell>
          <cell r="AL422" t="str">
            <v>D</v>
          </cell>
          <cell r="AM422" t="str">
            <v>Distribution Plant</v>
          </cell>
          <cell r="AO422">
            <v>474</v>
          </cell>
          <cell r="AP422" t="str">
            <v>S03</v>
          </cell>
          <cell r="AR422">
            <v>297307.42659758206</v>
          </cell>
          <cell r="AS422">
            <v>162640.37522562352</v>
          </cell>
          <cell r="AT422">
            <v>28505.974641228808</v>
          </cell>
          <cell r="AU422">
            <v>75589.188634976614</v>
          </cell>
          <cell r="AV422">
            <v>9118.5268126132632</v>
          </cell>
          <cell r="AW422">
            <v>7160.8773235837061</v>
          </cell>
          <cell r="AX422">
            <v>14292.483959556181</v>
          </cell>
          <cell r="AY422">
            <v>0</v>
          </cell>
          <cell r="AZ422">
            <v>0</v>
          </cell>
          <cell r="BA422">
            <v>0</v>
          </cell>
          <cell r="BB422">
            <v>0</v>
          </cell>
          <cell r="BC422">
            <v>0</v>
          </cell>
        </row>
        <row r="423">
          <cell r="AJ423">
            <v>426</v>
          </cell>
          <cell r="AL423" t="str">
            <v>C</v>
          </cell>
          <cell r="AM423" t="str">
            <v>Avg Customers-All</v>
          </cell>
          <cell r="AO423">
            <v>279</v>
          </cell>
          <cell r="AP423" t="str">
            <v>C01</v>
          </cell>
          <cell r="AR423">
            <v>174997.40932642488</v>
          </cell>
          <cell r="AS423">
            <v>149964.90727327435</v>
          </cell>
          <cell r="AT423">
            <v>20547.290767270129</v>
          </cell>
          <cell r="AU423">
            <v>2447.5828439381535</v>
          </cell>
          <cell r="AV423">
            <v>16.440522881196664</v>
          </cell>
          <cell r="AW423">
            <v>1778.5656571476391</v>
          </cell>
          <cell r="AX423">
            <v>242.62226191341745</v>
          </cell>
          <cell r="AY423">
            <v>0</v>
          </cell>
          <cell r="AZ423">
            <v>0</v>
          </cell>
          <cell r="BA423">
            <v>0</v>
          </cell>
          <cell r="BB423">
            <v>0</v>
          </cell>
          <cell r="BC423">
            <v>0</v>
          </cell>
        </row>
        <row r="424">
          <cell r="AJ424">
            <v>427</v>
          </cell>
          <cell r="AL424" t="str">
            <v>O</v>
          </cell>
          <cell r="AM424" t="str">
            <v>O&amp;M Exp excl PP/F/W/A&amp;G</v>
          </cell>
          <cell r="AN424" t="str">
            <v/>
          </cell>
          <cell r="AO424">
            <v>2665</v>
          </cell>
          <cell r="AP424" t="str">
            <v>S19</v>
          </cell>
          <cell r="AR424">
            <v>1671570.2360391479</v>
          </cell>
          <cell r="AS424">
            <v>879022.95712871628</v>
          </cell>
          <cell r="AT424">
            <v>150846.35330410194</v>
          </cell>
          <cell r="AU424">
            <v>384096.12286376883</v>
          </cell>
          <cell r="AV424">
            <v>192209.59488902311</v>
          </cell>
          <cell r="AW424">
            <v>34833.523038349194</v>
          </cell>
          <cell r="AX424">
            <v>30561.68481518843</v>
          </cell>
          <cell r="AY424">
            <v>0</v>
          </cell>
          <cell r="AZ424">
            <v>0</v>
          </cell>
          <cell r="BA424">
            <v>0</v>
          </cell>
          <cell r="BB424">
            <v>0</v>
          </cell>
          <cell r="BC424">
            <v>0</v>
          </cell>
        </row>
        <row r="425">
          <cell r="AJ425">
            <v>428</v>
          </cell>
          <cell r="AK425" t="str">
            <v>931-OP</v>
          </cell>
          <cell r="AL425" t="str">
            <v>Rents</v>
          </cell>
          <cell r="AO425" t="str">
            <v>Manual Input</v>
          </cell>
          <cell r="AQ425">
            <v>411000</v>
          </cell>
        </row>
        <row r="426">
          <cell r="AJ426">
            <v>429</v>
          </cell>
          <cell r="AL426" t="str">
            <v>P</v>
          </cell>
          <cell r="AM426" t="str">
            <v xml:space="preserve">Production Plant </v>
          </cell>
          <cell r="AO426">
            <v>0</v>
          </cell>
          <cell r="AP426" t="str">
            <v>S01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0</v>
          </cell>
        </row>
        <row r="427">
          <cell r="AJ427">
            <v>430</v>
          </cell>
          <cell r="AL427" t="str">
            <v>T</v>
          </cell>
          <cell r="AM427" t="str">
            <v>Transmission Plant</v>
          </cell>
          <cell r="AN427" t="str">
            <v/>
          </cell>
          <cell r="AO427">
            <v>0</v>
          </cell>
          <cell r="AP427" t="str">
            <v>S02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A427">
            <v>0</v>
          </cell>
          <cell r="BB427">
            <v>0</v>
          </cell>
          <cell r="BC427">
            <v>0</v>
          </cell>
        </row>
        <row r="428">
          <cell r="AJ428">
            <v>431</v>
          </cell>
          <cell r="AL428" t="str">
            <v>D</v>
          </cell>
          <cell r="AM428" t="str">
            <v>Distribution Plant</v>
          </cell>
          <cell r="AO428">
            <v>1</v>
          </cell>
          <cell r="AP428" t="str">
            <v>S03</v>
          </cell>
          <cell r="AR428">
            <v>471.33027522935782</v>
          </cell>
          <cell r="AS428">
            <v>257.83860731557854</v>
          </cell>
          <cell r="AT428">
            <v>45.191366482470301</v>
          </cell>
          <cell r="AU428">
            <v>119.83378111812402</v>
          </cell>
          <cell r="AV428">
            <v>14.455870818499902</v>
          </cell>
          <cell r="AW428">
            <v>11.352351061101361</v>
          </cell>
          <cell r="AX428">
            <v>22.658298433583706</v>
          </cell>
          <cell r="AY428">
            <v>0</v>
          </cell>
          <cell r="AZ428">
            <v>0</v>
          </cell>
          <cell r="BA428">
            <v>0</v>
          </cell>
          <cell r="BB428">
            <v>0</v>
          </cell>
          <cell r="BC428">
            <v>0</v>
          </cell>
        </row>
        <row r="429">
          <cell r="AJ429">
            <v>432</v>
          </cell>
          <cell r="AL429" t="str">
            <v>C</v>
          </cell>
          <cell r="AM429" t="str">
            <v>Avg Customers-All</v>
          </cell>
          <cell r="AO429">
            <v>0</v>
          </cell>
          <cell r="AP429" t="str">
            <v>C01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  <cell r="BA429">
            <v>0</v>
          </cell>
          <cell r="BB429">
            <v>0</v>
          </cell>
          <cell r="BC429">
            <v>0</v>
          </cell>
        </row>
        <row r="430">
          <cell r="AJ430">
            <v>433</v>
          </cell>
          <cell r="AL430" t="str">
            <v>O</v>
          </cell>
          <cell r="AM430" t="str">
            <v>O&amp;M Exp excl PP/F/W/A&amp;G</v>
          </cell>
          <cell r="AN430" t="str">
            <v/>
          </cell>
          <cell r="AO430">
            <v>871</v>
          </cell>
          <cell r="AP430" t="str">
            <v>S19</v>
          </cell>
          <cell r="AR430">
            <v>410528.66972477065</v>
          </cell>
          <cell r="AS430">
            <v>215883.31585914563</v>
          </cell>
          <cell r="AT430">
            <v>37047.05397333685</v>
          </cell>
          <cell r="AU430">
            <v>94331.944279733027</v>
          </cell>
          <cell r="AV430">
            <v>47205.643889126848</v>
          </cell>
          <cell r="AW430">
            <v>8554.9261206310075</v>
          </cell>
          <cell r="AX430">
            <v>7505.7856027972448</v>
          </cell>
          <cell r="AY430">
            <v>0</v>
          </cell>
          <cell r="AZ430">
            <v>0</v>
          </cell>
          <cell r="BA430">
            <v>0</v>
          </cell>
          <cell r="BB430">
            <v>0</v>
          </cell>
          <cell r="BC430">
            <v>0</v>
          </cell>
        </row>
        <row r="431">
          <cell r="AJ431">
            <v>434</v>
          </cell>
          <cell r="AK431" t="str">
            <v>935-MT</v>
          </cell>
          <cell r="AL431" t="str">
            <v>Maintenance of General Plant</v>
          </cell>
          <cell r="AO431" t="str">
            <v>Manual Input</v>
          </cell>
          <cell r="AQ431">
            <v>4918000</v>
          </cell>
        </row>
        <row r="432">
          <cell r="AJ432">
            <v>435</v>
          </cell>
          <cell r="AL432" t="str">
            <v>P</v>
          </cell>
          <cell r="AM432" t="str">
            <v xml:space="preserve">Production Plant </v>
          </cell>
          <cell r="AO432">
            <v>21</v>
          </cell>
          <cell r="AP432" t="str">
            <v>S01</v>
          </cell>
          <cell r="AR432">
            <v>13491.57413455258</v>
          </cell>
          <cell r="AS432">
            <v>6221.057117651495</v>
          </cell>
          <cell r="AT432">
            <v>1010.9467806936897</v>
          </cell>
          <cell r="AU432">
            <v>3575.6622523874858</v>
          </cell>
          <cell r="AV432">
            <v>2352.0606622539108</v>
          </cell>
          <cell r="AW432">
            <v>276.78979329043131</v>
          </cell>
          <cell r="AX432">
            <v>55.057528275564792</v>
          </cell>
          <cell r="AY432">
            <v>0</v>
          </cell>
          <cell r="AZ432">
            <v>0</v>
          </cell>
          <cell r="BA432">
            <v>0</v>
          </cell>
          <cell r="BB432">
            <v>0</v>
          </cell>
          <cell r="BC432">
            <v>0</v>
          </cell>
        </row>
        <row r="433">
          <cell r="AJ433">
            <v>436</v>
          </cell>
          <cell r="AL433" t="str">
            <v>T</v>
          </cell>
          <cell r="AM433" t="str">
            <v>Transmission Plant</v>
          </cell>
          <cell r="AN433" t="str">
            <v/>
          </cell>
          <cell r="AO433">
            <v>358</v>
          </cell>
          <cell r="AP433" t="str">
            <v>S02</v>
          </cell>
          <cell r="AR433">
            <v>229999.21619856302</v>
          </cell>
          <cell r="AS433">
            <v>106054.21181520172</v>
          </cell>
          <cell r="AT433">
            <v>17234.235594682905</v>
          </cell>
          <cell r="AU433">
            <v>60956.527921653353</v>
          </cell>
          <cell r="AV433">
            <v>40097.034146995247</v>
          </cell>
          <cell r="AW433">
            <v>4718.6069522844982</v>
          </cell>
          <cell r="AX433">
            <v>938.59976774534277</v>
          </cell>
          <cell r="AY433">
            <v>0</v>
          </cell>
          <cell r="AZ433">
            <v>0</v>
          </cell>
          <cell r="BA433">
            <v>0</v>
          </cell>
          <cell r="BB433">
            <v>0</v>
          </cell>
          <cell r="BC433">
            <v>0</v>
          </cell>
        </row>
        <row r="434">
          <cell r="AJ434">
            <v>437</v>
          </cell>
          <cell r="AL434" t="str">
            <v>D</v>
          </cell>
          <cell r="AM434" t="str">
            <v>Distribution Plant</v>
          </cell>
          <cell r="AO434">
            <v>158</v>
          </cell>
          <cell r="AP434" t="str">
            <v>S03</v>
          </cell>
          <cell r="AR434">
            <v>101508.03396472894</v>
          </cell>
          <cell r="AS434">
            <v>55529.405778298569</v>
          </cell>
          <cell r="AT434">
            <v>9732.6376108194017</v>
          </cell>
          <cell r="AU434">
            <v>25807.999534808492</v>
          </cell>
          <cell r="AV434">
            <v>3113.288288811842</v>
          </cell>
          <cell r="AW434">
            <v>2444.8988271102398</v>
          </cell>
          <cell r="AX434">
            <v>4879.8039248803998</v>
          </cell>
          <cell r="AY434">
            <v>0</v>
          </cell>
          <cell r="AZ434">
            <v>0</v>
          </cell>
          <cell r="BA434">
            <v>0</v>
          </cell>
          <cell r="BB434">
            <v>0</v>
          </cell>
          <cell r="BC434">
            <v>0</v>
          </cell>
        </row>
        <row r="435">
          <cell r="AJ435">
            <v>438</v>
          </cell>
          <cell r="AL435" t="str">
            <v>C</v>
          </cell>
          <cell r="AM435" t="str">
            <v>Avg Customers-All</v>
          </cell>
          <cell r="AO435">
            <v>11</v>
          </cell>
          <cell r="AP435" t="str">
            <v>C01</v>
          </cell>
          <cell r="AR435">
            <v>7067.0150228608754</v>
          </cell>
          <cell r="AS435">
            <v>6056.1139543803292</v>
          </cell>
          <cell r="AT435">
            <v>829.77235543258951</v>
          </cell>
          <cell r="AU435">
            <v>98.842061687570279</v>
          </cell>
          <cell r="AV435">
            <v>0.66392652686865006</v>
          </cell>
          <cell r="AW435">
            <v>71.824778815790324</v>
          </cell>
          <cell r="AX435">
            <v>9.7979460177282611</v>
          </cell>
          <cell r="AY435">
            <v>0</v>
          </cell>
          <cell r="AZ435">
            <v>0</v>
          </cell>
          <cell r="BA435">
            <v>0</v>
          </cell>
          <cell r="BB435">
            <v>0</v>
          </cell>
          <cell r="BC435">
            <v>0</v>
          </cell>
        </row>
        <row r="436">
          <cell r="AJ436">
            <v>439</v>
          </cell>
          <cell r="AL436" t="str">
            <v>O</v>
          </cell>
          <cell r="AM436" t="str">
            <v>General Plant</v>
          </cell>
          <cell r="AN436" t="str">
            <v/>
          </cell>
          <cell r="AO436">
            <v>7107</v>
          </cell>
          <cell r="AP436" t="str">
            <v>S04</v>
          </cell>
          <cell r="AR436">
            <v>4565934.1606792947</v>
          </cell>
          <cell r="AS436">
            <v>2490402.3702802914</v>
          </cell>
          <cell r="AT436">
            <v>402652.26129984908</v>
          </cell>
          <cell r="AU436">
            <v>1035718.301411211</v>
          </cell>
          <cell r="AV436">
            <v>454915.60771857883</v>
          </cell>
          <cell r="AW436">
            <v>93066.174123342033</v>
          </cell>
          <cell r="AX436">
            <v>89179.445846021801</v>
          </cell>
          <cell r="AY436">
            <v>0</v>
          </cell>
          <cell r="AZ436">
            <v>0</v>
          </cell>
          <cell r="BA436">
            <v>0</v>
          </cell>
          <cell r="BB436">
            <v>0</v>
          </cell>
          <cell r="BC436">
            <v>0</v>
          </cell>
        </row>
        <row r="437">
          <cell r="AJ437">
            <v>440</v>
          </cell>
          <cell r="AL437" t="str">
            <v>Total Administrative &amp; General Expenses</v>
          </cell>
          <cell r="AP437" t="str">
            <v/>
          </cell>
          <cell r="AQ437">
            <v>42846000</v>
          </cell>
          <cell r="AR437">
            <v>42846000</v>
          </cell>
          <cell r="AS437">
            <v>22608837.015972182</v>
          </cell>
          <cell r="AT437">
            <v>3839424.7823601076</v>
          </cell>
          <cell r="AU437">
            <v>9926190.3251029216</v>
          </cell>
          <cell r="AV437">
            <v>4785892.7265499784</v>
          </cell>
          <cell r="AW437">
            <v>889456.76199797064</v>
          </cell>
          <cell r="AX437">
            <v>796198.38801682927</v>
          </cell>
          <cell r="AY437">
            <v>0</v>
          </cell>
          <cell r="AZ437">
            <v>0</v>
          </cell>
          <cell r="BA437">
            <v>0</v>
          </cell>
          <cell r="BB437">
            <v>0</v>
          </cell>
          <cell r="BC437">
            <v>0</v>
          </cell>
        </row>
        <row r="438">
          <cell r="AJ438">
            <v>441</v>
          </cell>
        </row>
        <row r="439">
          <cell r="AJ439">
            <v>442</v>
          </cell>
          <cell r="AL439" t="str">
            <v>Total Operating &amp; Maintenance Expenses</v>
          </cell>
          <cell r="AP439" t="str">
            <v/>
          </cell>
          <cell r="AQ439">
            <v>289152000</v>
          </cell>
          <cell r="AR439">
            <v>289152000</v>
          </cell>
          <cell r="AS439">
            <v>141234065.23801646</v>
          </cell>
          <cell r="AT439">
            <v>23541123.521070551</v>
          </cell>
          <cell r="AU439">
            <v>72476280.126730591</v>
          </cell>
          <cell r="AV439">
            <v>43000349.375166051</v>
          </cell>
          <cell r="AW439">
            <v>5968152.3422989808</v>
          </cell>
          <cell r="AX439">
            <v>2932029.3967173523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0</v>
          </cell>
        </row>
        <row r="440">
          <cell r="AJ440">
            <v>443</v>
          </cell>
        </row>
        <row r="441">
          <cell r="AJ441">
            <v>444</v>
          </cell>
          <cell r="AK441" t="str">
            <v>Taxes Other Than Income Taxes</v>
          </cell>
        </row>
        <row r="442">
          <cell r="AJ442">
            <v>445</v>
          </cell>
          <cell r="AK442" t="str">
            <v>Property</v>
          </cell>
          <cell r="AL442" t="str">
            <v xml:space="preserve"> -Production</v>
          </cell>
          <cell r="AO442" t="str">
            <v>Sum</v>
          </cell>
          <cell r="AQ442">
            <v>7249000</v>
          </cell>
        </row>
        <row r="443">
          <cell r="AJ443">
            <v>446</v>
          </cell>
          <cell r="AL443" t="str">
            <v>P</v>
          </cell>
          <cell r="AM443" t="str">
            <v xml:space="preserve">Production Plant </v>
          </cell>
          <cell r="AN443" t="str">
            <v/>
          </cell>
          <cell r="AO443">
            <v>100</v>
          </cell>
          <cell r="AP443" t="str">
            <v>S01</v>
          </cell>
          <cell r="AR443">
            <v>7249000</v>
          </cell>
          <cell r="AS443">
            <v>3342563.4841498216</v>
          </cell>
          <cell r="AT443">
            <v>543179.99813530175</v>
          </cell>
          <cell r="AU443">
            <v>1921197.2901793988</v>
          </cell>
          <cell r="AV443">
            <v>1263758.2220307777</v>
          </cell>
          <cell r="AW443">
            <v>148718.68853492211</v>
          </cell>
          <cell r="AX443">
            <v>29582.316969776253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</v>
          </cell>
        </row>
        <row r="444">
          <cell r="AJ444">
            <v>447</v>
          </cell>
          <cell r="AL444" t="str">
            <v xml:space="preserve"> -Transmission</v>
          </cell>
          <cell r="AO444" t="str">
            <v>Sum</v>
          </cell>
          <cell r="AQ444">
            <v>2423000</v>
          </cell>
        </row>
        <row r="445">
          <cell r="AJ445">
            <v>448</v>
          </cell>
          <cell r="AL445" t="str">
            <v>T</v>
          </cell>
          <cell r="AM445" t="str">
            <v>Transmission Plant</v>
          </cell>
          <cell r="AN445" t="str">
            <v/>
          </cell>
          <cell r="AO445">
            <v>100</v>
          </cell>
          <cell r="AP445" t="str">
            <v>S02</v>
          </cell>
          <cell r="AR445">
            <v>2423000</v>
          </cell>
          <cell r="AS445">
            <v>1117261.8736508514</v>
          </cell>
          <cell r="AT445">
            <v>181559.54414151426</v>
          </cell>
          <cell r="AU445">
            <v>642165.9586294227</v>
          </cell>
          <cell r="AV445">
            <v>422414.97751146025</v>
          </cell>
          <cell r="AW445">
            <v>49709.667860410605</v>
          </cell>
          <cell r="AX445">
            <v>9887.9782063412713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</row>
        <row r="446">
          <cell r="AJ446">
            <v>449</v>
          </cell>
          <cell r="AL446" t="str">
            <v xml:space="preserve"> -Distribution</v>
          </cell>
          <cell r="AO446" t="str">
            <v>Sum</v>
          </cell>
          <cell r="AQ446">
            <v>3564000</v>
          </cell>
        </row>
        <row r="447">
          <cell r="AJ447">
            <v>450</v>
          </cell>
          <cell r="AL447" t="str">
            <v>D</v>
          </cell>
          <cell r="AM447" t="str">
            <v>Distribution Plant</v>
          </cell>
          <cell r="AN447" t="str">
            <v/>
          </cell>
          <cell r="AO447">
            <v>100</v>
          </cell>
          <cell r="AP447" t="str">
            <v>S03</v>
          </cell>
          <cell r="AR447">
            <v>3564000</v>
          </cell>
          <cell r="AS447">
            <v>1949666.3905698627</v>
          </cell>
          <cell r="AT447">
            <v>341717.98122908286</v>
          </cell>
          <cell r="AU447">
            <v>906132.32026558334</v>
          </cell>
          <cell r="AV447">
            <v>109309.17512579207</v>
          </cell>
          <cell r="AW447">
            <v>85841.672619219695</v>
          </cell>
          <cell r="AX447">
            <v>171332.46019045962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</row>
        <row r="448">
          <cell r="AJ448">
            <v>451</v>
          </cell>
          <cell r="AL448" t="str">
            <v xml:space="preserve"> -Administrative &amp; General</v>
          </cell>
          <cell r="AO448" t="str">
            <v>Sum</v>
          </cell>
          <cell r="AQ448">
            <v>8000</v>
          </cell>
        </row>
        <row r="449">
          <cell r="AJ449">
            <v>452</v>
          </cell>
          <cell r="AL449" t="str">
            <v>O</v>
          </cell>
          <cell r="AM449" t="str">
            <v>General Plant</v>
          </cell>
          <cell r="AN449" t="str">
            <v/>
          </cell>
          <cell r="AO449">
            <v>100</v>
          </cell>
          <cell r="AP449" t="str">
            <v>S04</v>
          </cell>
          <cell r="AR449">
            <v>8000</v>
          </cell>
          <cell r="AS449">
            <v>4363.4485871075867</v>
          </cell>
          <cell r="AT449">
            <v>705.48938662741409</v>
          </cell>
          <cell r="AU449">
            <v>1814.6881053705295</v>
          </cell>
          <cell r="AV449">
            <v>797.0603021588887</v>
          </cell>
          <cell r="AW449">
            <v>163.06178906354825</v>
          </cell>
          <cell r="AX449">
            <v>156.25182967203219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</row>
        <row r="450">
          <cell r="AJ450">
            <v>453</v>
          </cell>
          <cell r="AK450" t="str">
            <v>Open</v>
          </cell>
          <cell r="AO450" t="str">
            <v>Sum</v>
          </cell>
          <cell r="AQ450">
            <v>0</v>
          </cell>
        </row>
        <row r="451">
          <cell r="AJ451">
            <v>454</v>
          </cell>
          <cell r="AK451" t="str">
            <v>Open</v>
          </cell>
          <cell r="AO451" t="str">
            <v>Sum</v>
          </cell>
          <cell r="AQ451">
            <v>0</v>
          </cell>
        </row>
        <row r="452">
          <cell r="AJ452">
            <v>455</v>
          </cell>
          <cell r="AK452" t="str">
            <v>Open</v>
          </cell>
          <cell r="AO452" t="str">
            <v>Sum</v>
          </cell>
          <cell r="AQ452">
            <v>0</v>
          </cell>
        </row>
        <row r="453">
          <cell r="AJ453">
            <v>456</v>
          </cell>
          <cell r="AK453" t="str">
            <v>Open</v>
          </cell>
          <cell r="AO453" t="str">
            <v>Sum</v>
          </cell>
          <cell r="AQ453">
            <v>0</v>
          </cell>
        </row>
        <row r="454">
          <cell r="AJ454">
            <v>457</v>
          </cell>
          <cell r="AK454" t="str">
            <v>State Kwh Generation-Production</v>
          </cell>
          <cell r="AO454" t="str">
            <v>P01</v>
          </cell>
          <cell r="AP454" t="str">
            <v/>
          </cell>
          <cell r="AQ454">
            <v>931000</v>
          </cell>
        </row>
        <row r="455">
          <cell r="AJ455">
            <v>458</v>
          </cell>
          <cell r="AL455" t="str">
            <v>P</v>
          </cell>
          <cell r="AM455" t="str">
            <v>Coincident Peak</v>
          </cell>
          <cell r="AN455" t="str">
            <v/>
          </cell>
          <cell r="AO455">
            <v>34.64</v>
          </cell>
          <cell r="AP455" t="str">
            <v>D01</v>
          </cell>
          <cell r="AR455">
            <v>322498.40000000002</v>
          </cell>
          <cell r="AS455">
            <v>162063.96130488071</v>
          </cell>
          <cell r="AT455">
            <v>24342.476611664802</v>
          </cell>
          <cell r="AU455">
            <v>80291.122668607073</v>
          </cell>
          <cell r="AV455">
            <v>49524.713923231262</v>
          </cell>
          <cell r="AW455">
            <v>5473.9551229139488</v>
          </cell>
          <cell r="AX455">
            <v>802.1703687022374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</row>
        <row r="456">
          <cell r="AJ456">
            <v>459</v>
          </cell>
          <cell r="AL456" t="str">
            <v>P</v>
          </cell>
          <cell r="AM456" t="str">
            <v>Generation Level Consumption</v>
          </cell>
          <cell r="AN456" t="str">
            <v/>
          </cell>
          <cell r="AO456">
            <v>65.36</v>
          </cell>
          <cell r="AP456" t="str">
            <v>E02</v>
          </cell>
          <cell r="AR456">
            <v>608501.6</v>
          </cell>
          <cell r="AS456">
            <v>267226.5068622437</v>
          </cell>
          <cell r="AT456">
            <v>45418.949552491089</v>
          </cell>
          <cell r="AU456">
            <v>166451.14207922303</v>
          </cell>
          <cell r="AV456">
            <v>112781.66001947178</v>
          </cell>
          <cell r="AW456">
            <v>13626.210282798911</v>
          </cell>
          <cell r="AX456">
            <v>2997.1312037714406</v>
          </cell>
          <cell r="AY456">
            <v>0</v>
          </cell>
          <cell r="AZ456">
            <v>0</v>
          </cell>
          <cell r="BA456">
            <v>0</v>
          </cell>
          <cell r="BB456">
            <v>0</v>
          </cell>
          <cell r="BC456">
            <v>0</v>
          </cell>
        </row>
        <row r="457">
          <cell r="AJ457">
            <v>460</v>
          </cell>
          <cell r="AL457" t="str">
            <v>P</v>
          </cell>
          <cell r="AM457" t="str">
            <v>Open</v>
          </cell>
          <cell r="AN457" t="str">
            <v/>
          </cell>
          <cell r="AO457">
            <v>0</v>
          </cell>
          <cell r="AP457" t="str">
            <v>xxx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</row>
        <row r="458">
          <cell r="AJ458">
            <v>461</v>
          </cell>
          <cell r="AL458" t="str">
            <v>P</v>
          </cell>
          <cell r="AM458" t="str">
            <v>Open</v>
          </cell>
          <cell r="AN458" t="str">
            <v/>
          </cell>
          <cell r="AO458">
            <v>0</v>
          </cell>
          <cell r="AP458" t="str">
            <v>xxx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</v>
          </cell>
        </row>
        <row r="459">
          <cell r="AJ459">
            <v>462</v>
          </cell>
          <cell r="AK459" t="str">
            <v>Montana/Oregon SIT-Production</v>
          </cell>
          <cell r="AO459" t="str">
            <v>P01</v>
          </cell>
          <cell r="AP459" t="str">
            <v/>
          </cell>
          <cell r="AQ459">
            <v>165000</v>
          </cell>
        </row>
        <row r="460">
          <cell r="AJ460">
            <v>463</v>
          </cell>
          <cell r="AL460" t="str">
            <v>P</v>
          </cell>
          <cell r="AM460" t="str">
            <v>Coincident Peak</v>
          </cell>
          <cell r="AN460" t="str">
            <v/>
          </cell>
          <cell r="AO460">
            <v>34.64</v>
          </cell>
          <cell r="AP460" t="str">
            <v>D01</v>
          </cell>
          <cell r="AR460">
            <v>57156</v>
          </cell>
          <cell r="AS460">
            <v>28722.399157148564</v>
          </cell>
          <cell r="AT460">
            <v>4314.1875842370482</v>
          </cell>
          <cell r="AU460">
            <v>14229.898217314892</v>
          </cell>
          <cell r="AV460">
            <v>8777.2049380592471</v>
          </cell>
          <cell r="AW460">
            <v>970.14242242835826</v>
          </cell>
          <cell r="AX460">
            <v>142.16768081188954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</v>
          </cell>
        </row>
        <row r="461">
          <cell r="AJ461">
            <v>464</v>
          </cell>
          <cell r="AL461" t="str">
            <v>P</v>
          </cell>
          <cell r="AM461" t="str">
            <v>Generation Level Consumption</v>
          </cell>
          <cell r="AN461" t="str">
            <v/>
          </cell>
          <cell r="AO461">
            <v>65.36</v>
          </cell>
          <cell r="AP461" t="str">
            <v>E02</v>
          </cell>
          <cell r="AR461">
            <v>107844</v>
          </cell>
          <cell r="AS461">
            <v>47360.229465381541</v>
          </cell>
          <cell r="AT461">
            <v>8049.5453019989591</v>
          </cell>
          <cell r="AU461">
            <v>29499.933880850487</v>
          </cell>
          <cell r="AV461">
            <v>19988.156716662561</v>
          </cell>
          <cell r="AW461">
            <v>2414.9567096260157</v>
          </cell>
          <cell r="AX461">
            <v>531.17792548043792</v>
          </cell>
          <cell r="AY461">
            <v>0</v>
          </cell>
          <cell r="AZ461">
            <v>0</v>
          </cell>
          <cell r="BA461">
            <v>0</v>
          </cell>
          <cell r="BB461">
            <v>0</v>
          </cell>
          <cell r="BC461">
            <v>0</v>
          </cell>
        </row>
        <row r="462">
          <cell r="AJ462">
            <v>465</v>
          </cell>
          <cell r="AL462" t="str">
            <v>P</v>
          </cell>
          <cell r="AM462" t="str">
            <v>Open</v>
          </cell>
          <cell r="AN462" t="str">
            <v/>
          </cell>
          <cell r="AO462">
            <v>0</v>
          </cell>
          <cell r="AP462" t="str">
            <v>xxx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</row>
        <row r="463">
          <cell r="AJ463">
            <v>466</v>
          </cell>
          <cell r="AL463" t="str">
            <v>P</v>
          </cell>
          <cell r="AM463" t="str">
            <v>Open</v>
          </cell>
          <cell r="AN463" t="str">
            <v/>
          </cell>
          <cell r="AO463">
            <v>0</v>
          </cell>
          <cell r="AP463" t="str">
            <v>xxx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</row>
        <row r="464">
          <cell r="AJ464">
            <v>467</v>
          </cell>
          <cell r="AK464" t="str">
            <v>Misc</v>
          </cell>
          <cell r="AL464" t="str">
            <v xml:space="preserve"> -Production</v>
          </cell>
          <cell r="AO464" t="str">
            <v>P01</v>
          </cell>
          <cell r="AP464" t="str">
            <v/>
          </cell>
          <cell r="AQ464">
            <v>6000</v>
          </cell>
        </row>
        <row r="465">
          <cell r="AJ465">
            <v>468</v>
          </cell>
          <cell r="AL465" t="str">
            <v>P</v>
          </cell>
          <cell r="AM465" t="str">
            <v>Coincident Peak</v>
          </cell>
          <cell r="AN465" t="str">
            <v/>
          </cell>
          <cell r="AO465">
            <v>34.64</v>
          </cell>
          <cell r="AP465" t="str">
            <v>D01</v>
          </cell>
          <cell r="AR465">
            <v>2078.4</v>
          </cell>
          <cell r="AS465">
            <v>1044.450878441766</v>
          </cell>
          <cell r="AT465">
            <v>156.87954851771087</v>
          </cell>
          <cell r="AU465">
            <v>517.45084426599612</v>
          </cell>
          <cell r="AV465">
            <v>319.17108865669985</v>
          </cell>
          <cell r="AW465">
            <v>35.277906270122116</v>
          </cell>
          <cell r="AX465">
            <v>5.169733847705074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</row>
        <row r="466">
          <cell r="AJ466">
            <v>469</v>
          </cell>
          <cell r="AL466" t="str">
            <v>P</v>
          </cell>
          <cell r="AM466" t="str">
            <v>Generation Level Consumption</v>
          </cell>
          <cell r="AN466" t="str">
            <v/>
          </cell>
          <cell r="AO466">
            <v>65.36</v>
          </cell>
          <cell r="AP466" t="str">
            <v>E02</v>
          </cell>
          <cell r="AR466">
            <v>3921.6</v>
          </cell>
          <cell r="AS466">
            <v>1722.1901623775104</v>
          </cell>
          <cell r="AT466">
            <v>292.71073825450759</v>
          </cell>
          <cell r="AU466">
            <v>1072.7248683945631</v>
          </cell>
          <cell r="AV466">
            <v>726.84206242409311</v>
          </cell>
          <cell r="AW466">
            <v>87.816607622764195</v>
          </cell>
          <cell r="AX466">
            <v>19.315560926561378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</row>
        <row r="467">
          <cell r="AJ467">
            <v>470</v>
          </cell>
          <cell r="AL467" t="str">
            <v>P</v>
          </cell>
          <cell r="AM467" t="str">
            <v>Open</v>
          </cell>
          <cell r="AN467" t="str">
            <v/>
          </cell>
          <cell r="AO467">
            <v>0</v>
          </cell>
          <cell r="AP467" t="str">
            <v>xxx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</row>
        <row r="468">
          <cell r="AJ468">
            <v>471</v>
          </cell>
          <cell r="AL468" t="str">
            <v>P</v>
          </cell>
          <cell r="AM468" t="str">
            <v>Open</v>
          </cell>
          <cell r="AN468" t="str">
            <v/>
          </cell>
          <cell r="AO468">
            <v>0</v>
          </cell>
          <cell r="AP468" t="str">
            <v>xxx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</row>
        <row r="469">
          <cell r="AJ469">
            <v>472</v>
          </cell>
          <cell r="AL469" t="str">
            <v xml:space="preserve"> -Distribution</v>
          </cell>
          <cell r="AO469" t="str">
            <v>Sum</v>
          </cell>
          <cell r="AQ469">
            <v>0</v>
          </cell>
        </row>
        <row r="470">
          <cell r="AJ470">
            <v>473</v>
          </cell>
          <cell r="AL470" t="str">
            <v>D</v>
          </cell>
          <cell r="AM470" t="str">
            <v>Distribution Plant</v>
          </cell>
          <cell r="AN470" t="str">
            <v/>
          </cell>
          <cell r="AO470">
            <v>100</v>
          </cell>
          <cell r="AP470" t="str">
            <v>S03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</row>
        <row r="471">
          <cell r="AJ471">
            <v>474</v>
          </cell>
          <cell r="AK471" t="str">
            <v>B&amp;O</v>
          </cell>
          <cell r="AL471" t="str">
            <v xml:space="preserve"> -Distribution</v>
          </cell>
          <cell r="AO471" t="str">
            <v>Sum</v>
          </cell>
          <cell r="AQ471">
            <v>0</v>
          </cell>
        </row>
        <row r="472">
          <cell r="AJ472">
            <v>475</v>
          </cell>
          <cell r="AL472" t="str">
            <v>x</v>
          </cell>
          <cell r="AM472" t="str">
            <v>Open</v>
          </cell>
          <cell r="AN472" t="str">
            <v/>
          </cell>
          <cell r="AO472">
            <v>100</v>
          </cell>
          <cell r="AP472" t="str">
            <v>xxx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</row>
        <row r="473">
          <cell r="AJ473">
            <v>476</v>
          </cell>
          <cell r="AK473" t="str">
            <v>Excise</v>
          </cell>
          <cell r="AL473" t="str">
            <v xml:space="preserve"> -Distribution</v>
          </cell>
          <cell r="AO473" t="str">
            <v>Sum</v>
          </cell>
          <cell r="AQ473">
            <v>16934000</v>
          </cell>
        </row>
        <row r="474">
          <cell r="AJ474">
            <v>477</v>
          </cell>
          <cell r="AL474" t="str">
            <v>R</v>
          </cell>
          <cell r="AM474" t="str">
            <v>Retail Sales Revenue</v>
          </cell>
          <cell r="AN474" t="str">
            <v/>
          </cell>
          <cell r="AO474">
            <v>100</v>
          </cell>
          <cell r="AP474" t="str">
            <v>R01</v>
          </cell>
          <cell r="AR474">
            <v>16934000</v>
          </cell>
          <cell r="AS474">
            <v>7541512.1479231426</v>
          </cell>
          <cell r="AT474">
            <v>1752505.9119104058</v>
          </cell>
          <cell r="AU474">
            <v>4861996.0681892373</v>
          </cell>
          <cell r="AV474">
            <v>2174507.8612558134</v>
          </cell>
          <cell r="AW474">
            <v>349732.01232062001</v>
          </cell>
          <cell r="AX474">
            <v>253745.99840077973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</row>
        <row r="475">
          <cell r="AJ475">
            <v>478</v>
          </cell>
          <cell r="AL475" t="str">
            <v>Total Taxes Other Than Income Taxes</v>
          </cell>
          <cell r="AP475" t="str">
            <v/>
          </cell>
          <cell r="AQ475">
            <v>31280000</v>
          </cell>
          <cell r="AR475">
            <v>31280000</v>
          </cell>
          <cell r="AS475">
            <v>14463507.082711259</v>
          </cell>
          <cell r="AT475">
            <v>2902243.6741400962</v>
          </cell>
          <cell r="AU475">
            <v>8625368.5979276691</v>
          </cell>
          <cell r="AV475">
            <v>4162905.0449745078</v>
          </cell>
          <cell r="AW475">
            <v>656773.46217589616</v>
          </cell>
          <cell r="AX475">
            <v>469202.13807056914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</row>
        <row r="476">
          <cell r="AJ476">
            <v>479</v>
          </cell>
        </row>
        <row r="477">
          <cell r="AJ477">
            <v>480</v>
          </cell>
          <cell r="AK477" t="str">
            <v>Depreciation Expense</v>
          </cell>
        </row>
        <row r="478">
          <cell r="AJ478">
            <v>481</v>
          </cell>
          <cell r="AL478" t="str">
            <v>Production Plant Depreciation Expense</v>
          </cell>
        </row>
        <row r="479">
          <cell r="AJ479">
            <v>482</v>
          </cell>
          <cell r="AK479" t="str">
            <v>31X</v>
          </cell>
          <cell r="AL479" t="str">
            <v>Steam Production Depr Exp</v>
          </cell>
          <cell r="AO479" t="str">
            <v>P01</v>
          </cell>
          <cell r="AP479" t="str">
            <v/>
          </cell>
          <cell r="AQ479">
            <v>6760000</v>
          </cell>
        </row>
        <row r="480">
          <cell r="AJ480">
            <v>483</v>
          </cell>
          <cell r="AL480" t="str">
            <v>P</v>
          </cell>
          <cell r="AM480" t="str">
            <v>Coincident Peak</v>
          </cell>
          <cell r="AN480" t="str">
            <v/>
          </cell>
          <cell r="AO480">
            <v>34.64</v>
          </cell>
          <cell r="AP480" t="str">
            <v>D01</v>
          </cell>
          <cell r="AR480">
            <v>2341664</v>
          </cell>
          <cell r="AS480">
            <v>1176747.9897110562</v>
          </cell>
          <cell r="AT480">
            <v>176750.95799662088</v>
          </cell>
          <cell r="AU480">
            <v>582994.61787302233</v>
          </cell>
          <cell r="AV480">
            <v>359599.42655321519</v>
          </cell>
          <cell r="AW480">
            <v>39746.441064337581</v>
          </cell>
          <cell r="AX480">
            <v>5824.5668017477165</v>
          </cell>
          <cell r="AY480">
            <v>0</v>
          </cell>
          <cell r="AZ480">
            <v>0</v>
          </cell>
          <cell r="BA480">
            <v>0</v>
          </cell>
          <cell r="BB480">
            <v>0</v>
          </cell>
          <cell r="BC480">
            <v>0</v>
          </cell>
        </row>
        <row r="481">
          <cell r="AJ481">
            <v>484</v>
          </cell>
          <cell r="AL481" t="str">
            <v>P</v>
          </cell>
          <cell r="AM481" t="str">
            <v>Generation Level Consumption</v>
          </cell>
          <cell r="AN481" t="str">
            <v/>
          </cell>
          <cell r="AO481">
            <v>65.36</v>
          </cell>
          <cell r="AP481" t="str">
            <v>E02</v>
          </cell>
          <cell r="AR481">
            <v>4418336</v>
          </cell>
          <cell r="AS481">
            <v>1940334.2496119952</v>
          </cell>
          <cell r="AT481">
            <v>329787.43176674523</v>
          </cell>
          <cell r="AU481">
            <v>1208603.351724541</v>
          </cell>
          <cell r="AV481">
            <v>818908.72366447817</v>
          </cell>
          <cell r="AW481">
            <v>98940.04458831434</v>
          </cell>
          <cell r="AX481">
            <v>21762.198643925818</v>
          </cell>
          <cell r="AY481">
            <v>0</v>
          </cell>
          <cell r="AZ481">
            <v>0</v>
          </cell>
          <cell r="BA481">
            <v>0</v>
          </cell>
          <cell r="BB481">
            <v>0</v>
          </cell>
          <cell r="BC481">
            <v>0</v>
          </cell>
        </row>
        <row r="482">
          <cell r="AJ482">
            <v>485</v>
          </cell>
          <cell r="AL482" t="str">
            <v>P</v>
          </cell>
          <cell r="AM482" t="str">
            <v>Open</v>
          </cell>
          <cell r="AN482" t="str">
            <v/>
          </cell>
          <cell r="AO482">
            <v>0</v>
          </cell>
          <cell r="AP482" t="str">
            <v>xxx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A482">
            <v>0</v>
          </cell>
          <cell r="BB482">
            <v>0</v>
          </cell>
          <cell r="BC482">
            <v>0</v>
          </cell>
        </row>
        <row r="483">
          <cell r="AJ483">
            <v>486</v>
          </cell>
          <cell r="AL483" t="str">
            <v>P</v>
          </cell>
          <cell r="AM483" t="str">
            <v>Open</v>
          </cell>
          <cell r="AN483" t="str">
            <v/>
          </cell>
          <cell r="AO483">
            <v>0</v>
          </cell>
          <cell r="AP483" t="str">
            <v>xxx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</row>
        <row r="484">
          <cell r="AJ484">
            <v>487</v>
          </cell>
          <cell r="AK484" t="str">
            <v>32X</v>
          </cell>
          <cell r="AL484" t="str">
            <v>Nuclear Production Depr Exp</v>
          </cell>
          <cell r="AO484" t="str">
            <v>P01</v>
          </cell>
          <cell r="AP484" t="str">
            <v/>
          </cell>
          <cell r="AQ484">
            <v>2450000</v>
          </cell>
        </row>
        <row r="485">
          <cell r="AJ485">
            <v>488</v>
          </cell>
          <cell r="AL485" t="str">
            <v>P</v>
          </cell>
          <cell r="AM485" t="str">
            <v>Coincident Peak</v>
          </cell>
          <cell r="AN485" t="str">
            <v/>
          </cell>
          <cell r="AO485">
            <v>34.64</v>
          </cell>
          <cell r="AP485" t="str">
            <v>D01</v>
          </cell>
          <cell r="AR485">
            <v>848680</v>
          </cell>
          <cell r="AS485">
            <v>426484.10869705444</v>
          </cell>
          <cell r="AT485">
            <v>64059.148978065263</v>
          </cell>
          <cell r="AU485">
            <v>211292.42807528176</v>
          </cell>
          <cell r="AV485">
            <v>130328.19453481911</v>
          </cell>
          <cell r="AW485">
            <v>14405.145060299865</v>
          </cell>
          <cell r="AX485">
            <v>2110.9746544795721</v>
          </cell>
          <cell r="AY485">
            <v>0</v>
          </cell>
          <cell r="AZ485">
            <v>0</v>
          </cell>
          <cell r="BA485">
            <v>0</v>
          </cell>
          <cell r="BB485">
            <v>0</v>
          </cell>
          <cell r="BC485">
            <v>0</v>
          </cell>
        </row>
        <row r="486">
          <cell r="AJ486">
            <v>489</v>
          </cell>
          <cell r="AL486" t="str">
            <v>P</v>
          </cell>
          <cell r="AM486" t="str">
            <v>Generation Level Consumption</v>
          </cell>
          <cell r="AN486" t="str">
            <v/>
          </cell>
          <cell r="AO486">
            <v>65.36</v>
          </cell>
          <cell r="AP486" t="str">
            <v>E02</v>
          </cell>
          <cell r="AR486">
            <v>1601320</v>
          </cell>
          <cell r="AS486">
            <v>703227.64963748341</v>
          </cell>
          <cell r="AT486">
            <v>119523.55145392394</v>
          </cell>
          <cell r="AU486">
            <v>438029.32126111328</v>
          </cell>
          <cell r="AV486">
            <v>296793.84215650469</v>
          </cell>
          <cell r="AW486">
            <v>35858.448112628714</v>
          </cell>
          <cell r="AX486">
            <v>7887.1873783458959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</row>
        <row r="487">
          <cell r="AJ487">
            <v>490</v>
          </cell>
          <cell r="AL487" t="str">
            <v>P</v>
          </cell>
          <cell r="AM487" t="str">
            <v>Open</v>
          </cell>
          <cell r="AN487" t="str">
            <v/>
          </cell>
          <cell r="AO487">
            <v>0</v>
          </cell>
          <cell r="AP487" t="str">
            <v>xxx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A487">
            <v>0</v>
          </cell>
          <cell r="BB487">
            <v>0</v>
          </cell>
          <cell r="BC487">
            <v>0</v>
          </cell>
        </row>
        <row r="488">
          <cell r="AJ488">
            <v>491</v>
          </cell>
          <cell r="AL488" t="str">
            <v>P</v>
          </cell>
          <cell r="AM488" t="str">
            <v>Open</v>
          </cell>
          <cell r="AN488" t="str">
            <v/>
          </cell>
          <cell r="AO488">
            <v>0</v>
          </cell>
          <cell r="AP488" t="str">
            <v>xxx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A488">
            <v>0</v>
          </cell>
          <cell r="BB488">
            <v>0</v>
          </cell>
          <cell r="BC488">
            <v>0</v>
          </cell>
        </row>
        <row r="489">
          <cell r="AJ489">
            <v>492</v>
          </cell>
          <cell r="AK489" t="str">
            <v>33X</v>
          </cell>
          <cell r="AL489" t="str">
            <v>Hydraulic Production Depr Exp</v>
          </cell>
          <cell r="AO489" t="str">
            <v>P01</v>
          </cell>
          <cell r="AP489" t="str">
            <v/>
          </cell>
          <cell r="AQ489">
            <v>5981000</v>
          </cell>
        </row>
        <row r="490">
          <cell r="AJ490">
            <v>493</v>
          </cell>
          <cell r="AL490" t="str">
            <v>P</v>
          </cell>
          <cell r="AM490" t="str">
            <v>Coincident Peak</v>
          </cell>
          <cell r="AN490" t="str">
            <v/>
          </cell>
          <cell r="AO490">
            <v>34.64</v>
          </cell>
          <cell r="AP490" t="str">
            <v>D01</v>
          </cell>
          <cell r="AR490">
            <v>2071818.4</v>
          </cell>
          <cell r="AS490">
            <v>1041143.4506600336</v>
          </cell>
          <cell r="AT490">
            <v>156382.76328073809</v>
          </cell>
          <cell r="AU490">
            <v>515812.24992582045</v>
          </cell>
          <cell r="AV490">
            <v>318160.38020928699</v>
          </cell>
          <cell r="AW490">
            <v>35166.192900266731</v>
          </cell>
          <cell r="AX490">
            <v>5153.3630238540081</v>
          </cell>
          <cell r="AY490">
            <v>0</v>
          </cell>
          <cell r="AZ490">
            <v>0</v>
          </cell>
          <cell r="BA490">
            <v>0</v>
          </cell>
          <cell r="BB490">
            <v>0</v>
          </cell>
          <cell r="BC490">
            <v>0</v>
          </cell>
        </row>
        <row r="491">
          <cell r="AJ491">
            <v>494</v>
          </cell>
          <cell r="AL491" t="str">
            <v>P</v>
          </cell>
          <cell r="AM491" t="str">
            <v>Generation Level Consumption</v>
          </cell>
          <cell r="AN491" t="str">
            <v/>
          </cell>
          <cell r="AO491">
            <v>65.36</v>
          </cell>
          <cell r="AP491" t="str">
            <v>E02</v>
          </cell>
          <cell r="AR491">
            <v>3909181.6</v>
          </cell>
          <cell r="AS491">
            <v>1716736.5601966484</v>
          </cell>
          <cell r="AT491">
            <v>291783.82091670163</v>
          </cell>
          <cell r="AU491">
            <v>1069327.9063113136</v>
          </cell>
          <cell r="AV491">
            <v>724540.39589308342</v>
          </cell>
          <cell r="AW491">
            <v>87538.521698625453</v>
          </cell>
          <cell r="AX491">
            <v>19254.394983627266</v>
          </cell>
          <cell r="AY491">
            <v>0</v>
          </cell>
          <cell r="AZ491">
            <v>0</v>
          </cell>
          <cell r="BA491">
            <v>0</v>
          </cell>
          <cell r="BB491">
            <v>0</v>
          </cell>
          <cell r="BC491">
            <v>0</v>
          </cell>
        </row>
        <row r="492">
          <cell r="AJ492">
            <v>495</v>
          </cell>
          <cell r="AL492" t="str">
            <v>P</v>
          </cell>
          <cell r="AM492" t="str">
            <v>Open</v>
          </cell>
          <cell r="AN492" t="str">
            <v/>
          </cell>
          <cell r="AO492">
            <v>0</v>
          </cell>
          <cell r="AP492" t="str">
            <v>xxx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A492">
            <v>0</v>
          </cell>
          <cell r="BB492">
            <v>0</v>
          </cell>
          <cell r="BC492">
            <v>0</v>
          </cell>
        </row>
        <row r="493">
          <cell r="AJ493">
            <v>496</v>
          </cell>
          <cell r="AL493" t="str">
            <v>P</v>
          </cell>
          <cell r="AM493" t="str">
            <v>Open</v>
          </cell>
          <cell r="AN493" t="str">
            <v/>
          </cell>
          <cell r="AO493">
            <v>0</v>
          </cell>
          <cell r="AP493" t="str">
            <v>xxx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  <cell r="BA493">
            <v>0</v>
          </cell>
          <cell r="BB493">
            <v>0</v>
          </cell>
          <cell r="BC493">
            <v>0</v>
          </cell>
        </row>
        <row r="494">
          <cell r="AJ494">
            <v>497</v>
          </cell>
          <cell r="AK494" t="str">
            <v>34X</v>
          </cell>
          <cell r="AL494" t="str">
            <v>Other Production Depr Exp</v>
          </cell>
          <cell r="AO494" t="str">
            <v>P01</v>
          </cell>
          <cell r="AP494" t="str">
            <v/>
          </cell>
          <cell r="AQ494">
            <v>5809000</v>
          </cell>
        </row>
        <row r="495">
          <cell r="AJ495">
            <v>498</v>
          </cell>
          <cell r="AL495" t="str">
            <v>P</v>
          </cell>
          <cell r="AM495" t="str">
            <v>Coincident Peak</v>
          </cell>
          <cell r="AN495" t="str">
            <v/>
          </cell>
          <cell r="AO495">
            <v>34.64</v>
          </cell>
          <cell r="AP495" t="str">
            <v>D01</v>
          </cell>
          <cell r="AR495">
            <v>2012237.6</v>
          </cell>
          <cell r="AS495">
            <v>1011202.5254780365</v>
          </cell>
          <cell r="AT495">
            <v>151885.54955656372</v>
          </cell>
          <cell r="AU495">
            <v>500978.65905686194</v>
          </cell>
          <cell r="AV495">
            <v>309010.80900112825</v>
          </cell>
          <cell r="AW495">
            <v>34154.892920523234</v>
          </cell>
          <cell r="AX495">
            <v>5005.1639868864631</v>
          </cell>
          <cell r="AY495">
            <v>0</v>
          </cell>
          <cell r="AZ495">
            <v>0</v>
          </cell>
          <cell r="BA495">
            <v>0</v>
          </cell>
          <cell r="BB495">
            <v>0</v>
          </cell>
          <cell r="BC495">
            <v>0</v>
          </cell>
        </row>
        <row r="496">
          <cell r="AJ496">
            <v>499</v>
          </cell>
          <cell r="AL496" t="str">
            <v>P</v>
          </cell>
          <cell r="AM496" t="str">
            <v>Generation Level Consumption</v>
          </cell>
          <cell r="AN496" t="str">
            <v/>
          </cell>
          <cell r="AO496">
            <v>65.36</v>
          </cell>
          <cell r="AP496" t="str">
            <v>E02</v>
          </cell>
          <cell r="AR496">
            <v>3796762.4</v>
          </cell>
          <cell r="AS496">
            <v>1667367.1088751596</v>
          </cell>
          <cell r="AT496">
            <v>283392.77975340578</v>
          </cell>
          <cell r="AU496">
            <v>1038576.4600840028</v>
          </cell>
          <cell r="AV496">
            <v>703704.25677025947</v>
          </cell>
          <cell r="AW496">
            <v>85021.112280106216</v>
          </cell>
          <cell r="AX496">
            <v>18700.682237065841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</row>
        <row r="497">
          <cell r="AJ497">
            <v>500</v>
          </cell>
          <cell r="AL497" t="str">
            <v>P</v>
          </cell>
          <cell r="AM497" t="str">
            <v>Open</v>
          </cell>
          <cell r="AN497" t="str">
            <v/>
          </cell>
          <cell r="AO497">
            <v>0</v>
          </cell>
          <cell r="AP497" t="str">
            <v>xxx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</row>
        <row r="498">
          <cell r="AJ498">
            <v>501</v>
          </cell>
          <cell r="AL498" t="str">
            <v>P</v>
          </cell>
          <cell r="AM498" t="str">
            <v>Open</v>
          </cell>
          <cell r="AN498" t="str">
            <v/>
          </cell>
          <cell r="AO498">
            <v>0</v>
          </cell>
          <cell r="AP498" t="str">
            <v>xxx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>
            <v>0</v>
          </cell>
          <cell r="BA498">
            <v>0</v>
          </cell>
          <cell r="BB498">
            <v>0</v>
          </cell>
          <cell r="BC498">
            <v>0</v>
          </cell>
        </row>
        <row r="499">
          <cell r="AJ499">
            <v>502</v>
          </cell>
          <cell r="AL499" t="str">
            <v>Total Production Plant Depreciation Expense</v>
          </cell>
          <cell r="AP499" t="str">
            <v/>
          </cell>
          <cell r="AQ499">
            <v>21000000</v>
          </cell>
          <cell r="AR499">
            <v>21000000</v>
          </cell>
          <cell r="AS499">
            <v>9683243.6428674664</v>
          </cell>
          <cell r="AT499">
            <v>1573566.0037027646</v>
          </cell>
          <cell r="AU499">
            <v>5565614.9943119576</v>
          </cell>
          <cell r="AV499">
            <v>3661046.0287827756</v>
          </cell>
          <cell r="AW499">
            <v>430830.79862510215</v>
          </cell>
          <cell r="AX499">
            <v>85698.531709932577</v>
          </cell>
          <cell r="AY499">
            <v>0</v>
          </cell>
          <cell r="AZ499">
            <v>0</v>
          </cell>
          <cell r="BA499">
            <v>0</v>
          </cell>
          <cell r="BB499">
            <v>0</v>
          </cell>
          <cell r="BC499">
            <v>0</v>
          </cell>
        </row>
        <row r="500">
          <cell r="AJ500">
            <v>503</v>
          </cell>
        </row>
        <row r="501">
          <cell r="AJ501">
            <v>504</v>
          </cell>
          <cell r="AL501" t="str">
            <v>Transmission Plant Depreciation Expense</v>
          </cell>
        </row>
        <row r="502">
          <cell r="AJ502">
            <v>505</v>
          </cell>
          <cell r="AK502">
            <v>350</v>
          </cell>
          <cell r="AL502" t="str">
            <v>Land &amp; Land Rights Depr Exp</v>
          </cell>
          <cell r="AO502" t="str">
            <v>T01</v>
          </cell>
          <cell r="AP502" t="str">
            <v/>
          </cell>
          <cell r="AQ502">
            <v>114000</v>
          </cell>
        </row>
        <row r="503">
          <cell r="AJ503">
            <v>506</v>
          </cell>
          <cell r="AL503" t="str">
            <v>T</v>
          </cell>
          <cell r="AM503" t="str">
            <v>Coincident Peak</v>
          </cell>
          <cell r="AN503" t="str">
            <v/>
          </cell>
          <cell r="AO503">
            <v>34.64</v>
          </cell>
          <cell r="AP503" t="str">
            <v>D01</v>
          </cell>
          <cell r="AR503">
            <v>39489.599999999999</v>
          </cell>
          <cell r="AS503">
            <v>19844.566690393553</v>
          </cell>
          <cell r="AT503">
            <v>2980.7114218365059</v>
          </cell>
          <cell r="AU503">
            <v>9831.5660410539258</v>
          </cell>
          <cell r="AV503">
            <v>6064.250684477297</v>
          </cell>
          <cell r="AW503">
            <v>670.28021913232021</v>
          </cell>
          <cell r="AX503">
            <v>98.22494310639641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</row>
        <row r="504">
          <cell r="AJ504">
            <v>507</v>
          </cell>
          <cell r="AL504" t="str">
            <v>T</v>
          </cell>
          <cell r="AM504" t="str">
            <v>Generation Level Consumption</v>
          </cell>
          <cell r="AN504" t="str">
            <v/>
          </cell>
          <cell r="AO504">
            <v>65.36</v>
          </cell>
          <cell r="AP504" t="str">
            <v>E02</v>
          </cell>
          <cell r="AR504">
            <v>74510.399999999994</v>
          </cell>
          <cell r="AS504">
            <v>32721.613085172696</v>
          </cell>
          <cell r="AT504">
            <v>5561.5040268356433</v>
          </cell>
          <cell r="AU504">
            <v>20381.772499496699</v>
          </cell>
          <cell r="AV504">
            <v>13809.999186057767</v>
          </cell>
          <cell r="AW504">
            <v>1668.5155448325197</v>
          </cell>
          <cell r="AX504">
            <v>366.99565760466618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0</v>
          </cell>
        </row>
        <row r="505">
          <cell r="AJ505">
            <v>508</v>
          </cell>
          <cell r="AL505" t="str">
            <v>T</v>
          </cell>
          <cell r="AM505" t="str">
            <v>Open</v>
          </cell>
          <cell r="AN505" t="str">
            <v/>
          </cell>
          <cell r="AO505">
            <v>0</v>
          </cell>
          <cell r="AP505" t="str">
            <v>xxx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0</v>
          </cell>
          <cell r="BA505">
            <v>0</v>
          </cell>
          <cell r="BB505">
            <v>0</v>
          </cell>
          <cell r="BC505">
            <v>0</v>
          </cell>
        </row>
        <row r="506">
          <cell r="AJ506">
            <v>509</v>
          </cell>
          <cell r="AK506">
            <v>352</v>
          </cell>
          <cell r="AL506" t="str">
            <v>Structures &amp; Improvements Depr Exp</v>
          </cell>
          <cell r="AO506" t="str">
            <v>T01</v>
          </cell>
          <cell r="AP506" t="str">
            <v/>
          </cell>
          <cell r="AQ506">
            <v>174000</v>
          </cell>
        </row>
        <row r="507">
          <cell r="AJ507">
            <v>510</v>
          </cell>
          <cell r="AL507" t="str">
            <v>T</v>
          </cell>
          <cell r="AM507" t="str">
            <v>Coincident Peak</v>
          </cell>
          <cell r="AN507" t="str">
            <v/>
          </cell>
          <cell r="AO507">
            <v>34.64</v>
          </cell>
          <cell r="AP507" t="str">
            <v>D01</v>
          </cell>
          <cell r="AR507">
            <v>60273.599999999999</v>
          </cell>
          <cell r="AS507">
            <v>30289.075474811212</v>
          </cell>
          <cell r="AT507">
            <v>4549.5069070136142</v>
          </cell>
          <cell r="AU507">
            <v>15006.074483713886</v>
          </cell>
          <cell r="AV507">
            <v>9255.9615710442959</v>
          </cell>
          <cell r="AW507">
            <v>1023.0592818335414</v>
          </cell>
          <cell r="AX507">
            <v>149.92228158344716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</row>
        <row r="508">
          <cell r="AJ508">
            <v>511</v>
          </cell>
          <cell r="AL508" t="str">
            <v>T</v>
          </cell>
          <cell r="AM508" t="str">
            <v>Generation Level Consumption</v>
          </cell>
          <cell r="AN508" t="str">
            <v/>
          </cell>
          <cell r="AO508">
            <v>65.36</v>
          </cell>
          <cell r="AP508" t="str">
            <v>E02</v>
          </cell>
          <cell r="AR508">
            <v>113726.39999999999</v>
          </cell>
          <cell r="AS508">
            <v>49943.514708947798</v>
          </cell>
          <cell r="AT508">
            <v>8488.6114093807191</v>
          </cell>
          <cell r="AU508">
            <v>31109.021183442328</v>
          </cell>
          <cell r="AV508">
            <v>21078.419810298699</v>
          </cell>
          <cell r="AW508">
            <v>2546.6816210601619</v>
          </cell>
          <cell r="AX508">
            <v>560.15126687027998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</row>
        <row r="509">
          <cell r="AJ509">
            <v>512</v>
          </cell>
          <cell r="AL509" t="str">
            <v>T</v>
          </cell>
          <cell r="AM509" t="str">
            <v>Open</v>
          </cell>
          <cell r="AN509" t="str">
            <v/>
          </cell>
          <cell r="AO509">
            <v>0</v>
          </cell>
          <cell r="AP509" t="str">
            <v>xxx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</row>
        <row r="510">
          <cell r="AJ510">
            <v>513</v>
          </cell>
          <cell r="AK510">
            <v>353</v>
          </cell>
          <cell r="AL510" t="str">
            <v>Station Equipment Depr Exp</v>
          </cell>
          <cell r="AO510" t="str">
            <v>T01</v>
          </cell>
          <cell r="AP510" t="str">
            <v/>
          </cell>
          <cell r="AQ510">
            <v>2977000</v>
          </cell>
        </row>
        <row r="511">
          <cell r="AJ511">
            <v>514</v>
          </cell>
          <cell r="AL511" t="str">
            <v>T</v>
          </cell>
          <cell r="AM511" t="str">
            <v>Coincident Peak</v>
          </cell>
          <cell r="AN511" t="str">
            <v/>
          </cell>
          <cell r="AO511">
            <v>34.64</v>
          </cell>
          <cell r="AP511" t="str">
            <v>D01</v>
          </cell>
          <cell r="AR511">
            <v>1031232.8</v>
          </cell>
          <cell r="AS511">
            <v>518221.71085352288</v>
          </cell>
          <cell r="AT511">
            <v>77838.402656204198</v>
          </cell>
          <cell r="AU511">
            <v>256741.86056331175</v>
          </cell>
          <cell r="AV511">
            <v>158362.05515516593</v>
          </cell>
          <cell r="AW511">
            <v>17503.721161025591</v>
          </cell>
          <cell r="AX511">
            <v>2565.0496107696677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</row>
        <row r="512">
          <cell r="AJ512">
            <v>515</v>
          </cell>
          <cell r="AL512" t="str">
            <v>T</v>
          </cell>
          <cell r="AM512" t="str">
            <v>Generation Level Consumption</v>
          </cell>
          <cell r="AN512" t="str">
            <v/>
          </cell>
          <cell r="AO512">
            <v>65.36</v>
          </cell>
          <cell r="AP512" t="str">
            <v>E02</v>
          </cell>
          <cell r="AR512">
            <v>1945767.2</v>
          </cell>
          <cell r="AS512">
            <v>854493.35223297472</v>
          </cell>
          <cell r="AT512">
            <v>145233.31129727818</v>
          </cell>
          <cell r="AU512">
            <v>532250.3222017691</v>
          </cell>
          <cell r="AV512">
            <v>360634.8033060875</v>
          </cell>
          <cell r="AW512">
            <v>43571.673482161503</v>
          </cell>
          <cell r="AX512">
            <v>9583.7374797288703</v>
          </cell>
          <cell r="AY512">
            <v>0</v>
          </cell>
          <cell r="AZ512">
            <v>0</v>
          </cell>
          <cell r="BA512">
            <v>0</v>
          </cell>
          <cell r="BB512">
            <v>0</v>
          </cell>
          <cell r="BC512">
            <v>0</v>
          </cell>
        </row>
        <row r="513">
          <cell r="AJ513">
            <v>516</v>
          </cell>
          <cell r="AL513" t="str">
            <v>T</v>
          </cell>
          <cell r="AM513" t="str">
            <v>Open</v>
          </cell>
          <cell r="AN513" t="str">
            <v/>
          </cell>
          <cell r="AO513">
            <v>0</v>
          </cell>
          <cell r="AP513" t="str">
            <v>xxx</v>
          </cell>
          <cell r="AR513">
            <v>0</v>
          </cell>
          <cell r="AS513">
            <v>0</v>
          </cell>
          <cell r="AT513">
            <v>0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A513">
            <v>0</v>
          </cell>
          <cell r="BB513">
            <v>0</v>
          </cell>
          <cell r="BC513">
            <v>0</v>
          </cell>
        </row>
        <row r="514">
          <cell r="AJ514">
            <v>517</v>
          </cell>
          <cell r="AK514">
            <v>354</v>
          </cell>
          <cell r="AL514" t="str">
            <v>Towers &amp; Fixtures Depr Exp</v>
          </cell>
          <cell r="AO514" t="str">
            <v>T01</v>
          </cell>
          <cell r="AP514" t="str">
            <v/>
          </cell>
          <cell r="AQ514">
            <v>209000</v>
          </cell>
        </row>
        <row r="515">
          <cell r="AJ515">
            <v>518</v>
          </cell>
          <cell r="AL515" t="str">
            <v>T</v>
          </cell>
          <cell r="AM515" t="str">
            <v>Coincident Peak</v>
          </cell>
          <cell r="AN515" t="str">
            <v/>
          </cell>
          <cell r="AO515">
            <v>34.64</v>
          </cell>
          <cell r="AP515" t="str">
            <v>D01</v>
          </cell>
          <cell r="AR515">
            <v>72397.600000000006</v>
          </cell>
          <cell r="AS515">
            <v>36381.705599054847</v>
          </cell>
          <cell r="AT515">
            <v>5464.637606700262</v>
          </cell>
          <cell r="AU515">
            <v>18024.537741932199</v>
          </cell>
          <cell r="AV515">
            <v>11117.792921541713</v>
          </cell>
          <cell r="AW515">
            <v>1228.8470684092538</v>
          </cell>
          <cell r="AX515">
            <v>180.07906236172676</v>
          </cell>
          <cell r="AY515">
            <v>0</v>
          </cell>
          <cell r="AZ515">
            <v>0</v>
          </cell>
          <cell r="BA515">
            <v>0</v>
          </cell>
          <cell r="BB515">
            <v>0</v>
          </cell>
          <cell r="BC515">
            <v>0</v>
          </cell>
        </row>
        <row r="516">
          <cell r="AJ516">
            <v>519</v>
          </cell>
          <cell r="AL516" t="str">
            <v>T</v>
          </cell>
          <cell r="AM516" t="str">
            <v>Generation Level Consumption</v>
          </cell>
          <cell r="AN516" t="str">
            <v/>
          </cell>
          <cell r="AO516">
            <v>65.36</v>
          </cell>
          <cell r="AP516" t="str">
            <v>E02</v>
          </cell>
          <cell r="AR516">
            <v>136602.4</v>
          </cell>
          <cell r="AS516">
            <v>59989.623989483276</v>
          </cell>
          <cell r="AT516">
            <v>10196.090715865346</v>
          </cell>
          <cell r="AU516">
            <v>37366.582915743944</v>
          </cell>
          <cell r="AV516">
            <v>25318.331841105908</v>
          </cell>
          <cell r="AW516">
            <v>3058.9451655262865</v>
          </cell>
          <cell r="AX516">
            <v>672.8253722752213</v>
          </cell>
          <cell r="AY516">
            <v>0</v>
          </cell>
          <cell r="AZ516">
            <v>0</v>
          </cell>
          <cell r="BA516">
            <v>0</v>
          </cell>
          <cell r="BB516">
            <v>0</v>
          </cell>
          <cell r="BC516">
            <v>0</v>
          </cell>
        </row>
        <row r="517">
          <cell r="AJ517">
            <v>520</v>
          </cell>
          <cell r="AL517" t="str">
            <v>T</v>
          </cell>
          <cell r="AM517" t="str">
            <v>Open</v>
          </cell>
          <cell r="AN517" t="str">
            <v/>
          </cell>
          <cell r="AO517">
            <v>0</v>
          </cell>
          <cell r="AP517" t="str">
            <v>xxx</v>
          </cell>
          <cell r="AR517">
            <v>0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0</v>
          </cell>
        </row>
        <row r="518">
          <cell r="AJ518">
            <v>521</v>
          </cell>
          <cell r="AK518">
            <v>355</v>
          </cell>
          <cell r="AL518" t="str">
            <v>Poles &amp; Fixtures Depr Exp</v>
          </cell>
          <cell r="AO518" t="str">
            <v>T01</v>
          </cell>
          <cell r="AP518" t="str">
            <v/>
          </cell>
          <cell r="AQ518">
            <v>1597000</v>
          </cell>
        </row>
        <row r="519">
          <cell r="AJ519">
            <v>522</v>
          </cell>
          <cell r="AL519" t="str">
            <v>T</v>
          </cell>
          <cell r="AM519" t="str">
            <v>Coincident Peak</v>
          </cell>
          <cell r="AN519" t="str">
            <v/>
          </cell>
          <cell r="AO519">
            <v>34.64</v>
          </cell>
          <cell r="AP519" t="str">
            <v>D01</v>
          </cell>
          <cell r="AR519">
            <v>553200.80000000005</v>
          </cell>
          <cell r="AS519">
            <v>277998.00881191675</v>
          </cell>
          <cell r="AT519">
            <v>41756.106497130706</v>
          </cell>
          <cell r="AU519">
            <v>137728.16638213265</v>
          </cell>
          <cell r="AV519">
            <v>84952.704764124952</v>
          </cell>
          <cell r="AW519">
            <v>9389.8027188975047</v>
          </cell>
          <cell r="AX519">
            <v>1376.0108257975007</v>
          </cell>
          <cell r="AY519">
            <v>0</v>
          </cell>
          <cell r="AZ519">
            <v>0</v>
          </cell>
          <cell r="BA519">
            <v>0</v>
          </cell>
          <cell r="BB519">
            <v>0</v>
          </cell>
          <cell r="BC519">
            <v>0</v>
          </cell>
        </row>
        <row r="520">
          <cell r="AJ520">
            <v>523</v>
          </cell>
          <cell r="AL520" t="str">
            <v>T</v>
          </cell>
          <cell r="AM520" t="str">
            <v>Generation Level Consumption</v>
          </cell>
          <cell r="AN520" t="str">
            <v/>
          </cell>
          <cell r="AO520">
            <v>65.36</v>
          </cell>
          <cell r="AP520" t="str">
            <v>E02</v>
          </cell>
          <cell r="AR520">
            <v>1043799.2</v>
          </cell>
          <cell r="AS520">
            <v>458389.61488614732</v>
          </cell>
          <cell r="AT520">
            <v>77909.841498741429</v>
          </cell>
          <cell r="AU520">
            <v>285523.60247101955</v>
          </cell>
          <cell r="AV520">
            <v>193461.1289485461</v>
          </cell>
          <cell r="AW520">
            <v>23373.853728925737</v>
          </cell>
          <cell r="AX520">
            <v>5141.1584666197532</v>
          </cell>
          <cell r="AY520">
            <v>0</v>
          </cell>
          <cell r="AZ520">
            <v>0</v>
          </cell>
          <cell r="BA520">
            <v>0</v>
          </cell>
          <cell r="BB520">
            <v>0</v>
          </cell>
          <cell r="BC520">
            <v>0</v>
          </cell>
        </row>
        <row r="521">
          <cell r="AJ521">
            <v>524</v>
          </cell>
          <cell r="AL521" t="str">
            <v>T</v>
          </cell>
          <cell r="AM521" t="str">
            <v>Open</v>
          </cell>
          <cell r="AN521" t="str">
            <v/>
          </cell>
          <cell r="AO521">
            <v>0</v>
          </cell>
          <cell r="AP521" t="str">
            <v>xxx</v>
          </cell>
          <cell r="AR521">
            <v>0</v>
          </cell>
          <cell r="AS521">
            <v>0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>
            <v>0</v>
          </cell>
          <cell r="AZ521">
            <v>0</v>
          </cell>
          <cell r="BA521">
            <v>0</v>
          </cell>
          <cell r="BB521">
            <v>0</v>
          </cell>
          <cell r="BC521">
            <v>0</v>
          </cell>
        </row>
        <row r="522">
          <cell r="AJ522">
            <v>525</v>
          </cell>
          <cell r="AK522">
            <v>356</v>
          </cell>
          <cell r="AL522" t="str">
            <v>Overhead Conductors &amp; Devices Depr Exp</v>
          </cell>
          <cell r="AO522" t="str">
            <v>T01</v>
          </cell>
          <cell r="AP522" t="str">
            <v/>
          </cell>
          <cell r="AQ522">
            <v>1763000</v>
          </cell>
        </row>
        <row r="523">
          <cell r="AJ523">
            <v>526</v>
          </cell>
          <cell r="AL523" t="str">
            <v>T</v>
          </cell>
          <cell r="AM523" t="str">
            <v>Coincident Peak</v>
          </cell>
          <cell r="AN523" t="str">
            <v/>
          </cell>
          <cell r="AO523">
            <v>34.64</v>
          </cell>
          <cell r="AP523" t="str">
            <v>D01</v>
          </cell>
          <cell r="AR523">
            <v>610703.19999999995</v>
          </cell>
          <cell r="AS523">
            <v>306894.48311547219</v>
          </cell>
          <cell r="AT523">
            <v>46096.440672787372</v>
          </cell>
          <cell r="AU523">
            <v>152044.30640682517</v>
          </cell>
          <cell r="AV523">
            <v>93783.104883626962</v>
          </cell>
          <cell r="AW523">
            <v>10365.82479237088</v>
          </cell>
          <cell r="AX523">
            <v>1519.0401289173408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</row>
        <row r="524">
          <cell r="AJ524">
            <v>527</v>
          </cell>
          <cell r="AL524" t="str">
            <v>T</v>
          </cell>
          <cell r="AM524" t="str">
            <v>Generation Level Consumption</v>
          </cell>
          <cell r="AN524" t="str">
            <v/>
          </cell>
          <cell r="AO524">
            <v>65.36</v>
          </cell>
          <cell r="AP524" t="str">
            <v>E02</v>
          </cell>
          <cell r="AR524">
            <v>1152296.8</v>
          </cell>
          <cell r="AS524">
            <v>506036.87604525848</v>
          </cell>
          <cell r="AT524">
            <v>86008.171923782822</v>
          </cell>
          <cell r="AU524">
            <v>315202.32382993581</v>
          </cell>
          <cell r="AV524">
            <v>213570.42600894603</v>
          </cell>
          <cell r="AW524">
            <v>25803.446539822216</v>
          </cell>
          <cell r="AX524">
            <v>5675.5556522546185</v>
          </cell>
          <cell r="AY524">
            <v>0</v>
          </cell>
          <cell r="AZ524">
            <v>0</v>
          </cell>
          <cell r="BA524">
            <v>0</v>
          </cell>
          <cell r="BB524">
            <v>0</v>
          </cell>
          <cell r="BC524">
            <v>0</v>
          </cell>
        </row>
        <row r="525">
          <cell r="AJ525">
            <v>528</v>
          </cell>
          <cell r="AL525" t="str">
            <v>T</v>
          </cell>
          <cell r="AM525" t="str">
            <v>Open</v>
          </cell>
          <cell r="AN525" t="str">
            <v/>
          </cell>
          <cell r="AO525">
            <v>0</v>
          </cell>
          <cell r="AP525" t="str">
            <v>xxx</v>
          </cell>
          <cell r="AR525">
            <v>0</v>
          </cell>
          <cell r="AS525">
            <v>0</v>
          </cell>
          <cell r="AT525">
            <v>0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A525">
            <v>0</v>
          </cell>
          <cell r="BB525">
            <v>0</v>
          </cell>
          <cell r="BC525">
            <v>0</v>
          </cell>
        </row>
        <row r="526">
          <cell r="AJ526">
            <v>529</v>
          </cell>
          <cell r="AK526">
            <v>357</v>
          </cell>
          <cell r="AL526" t="str">
            <v>Underground Conduit Depr Exp</v>
          </cell>
          <cell r="AO526" t="str">
            <v>T01</v>
          </cell>
          <cell r="AP526" t="str">
            <v/>
          </cell>
          <cell r="AQ526">
            <v>27000</v>
          </cell>
        </row>
        <row r="527">
          <cell r="AJ527">
            <v>530</v>
          </cell>
          <cell r="AL527" t="str">
            <v>T</v>
          </cell>
          <cell r="AM527" t="str">
            <v>Coincident Peak</v>
          </cell>
          <cell r="AN527" t="str">
            <v/>
          </cell>
          <cell r="AO527">
            <v>34.64</v>
          </cell>
          <cell r="AP527" t="str">
            <v>D01</v>
          </cell>
          <cell r="AR527">
            <v>9352.7999999999993</v>
          </cell>
          <cell r="AS527">
            <v>4700.0289529879465</v>
          </cell>
          <cell r="AT527">
            <v>705.95796832969882</v>
          </cell>
          <cell r="AU527">
            <v>2328.5287991969822</v>
          </cell>
          <cell r="AV527">
            <v>1436.2698989551493</v>
          </cell>
          <cell r="AW527">
            <v>158.75057821554952</v>
          </cell>
          <cell r="AX527">
            <v>23.263802314672834</v>
          </cell>
          <cell r="AY527">
            <v>0</v>
          </cell>
          <cell r="AZ527">
            <v>0</v>
          </cell>
          <cell r="BA527">
            <v>0</v>
          </cell>
          <cell r="BB527">
            <v>0</v>
          </cell>
          <cell r="BC527">
            <v>0</v>
          </cell>
        </row>
        <row r="528">
          <cell r="AJ528">
            <v>531</v>
          </cell>
          <cell r="AL528" t="str">
            <v>T</v>
          </cell>
          <cell r="AM528" t="str">
            <v>Generation Level Consumption</v>
          </cell>
          <cell r="AN528" t="str">
            <v/>
          </cell>
          <cell r="AO528">
            <v>65.36</v>
          </cell>
          <cell r="AP528" t="str">
            <v>E02</v>
          </cell>
          <cell r="AR528">
            <v>17647.2</v>
          </cell>
          <cell r="AS528">
            <v>7749.8557306987977</v>
          </cell>
          <cell r="AT528">
            <v>1317.1983221452842</v>
          </cell>
          <cell r="AU528">
            <v>4827.2619077755344</v>
          </cell>
          <cell r="AV528">
            <v>3270.7892809084192</v>
          </cell>
          <cell r="AW528">
            <v>395.17473430243894</v>
          </cell>
          <cell r="AX528">
            <v>86.920024169526201</v>
          </cell>
          <cell r="AY528">
            <v>0</v>
          </cell>
          <cell r="AZ528">
            <v>0</v>
          </cell>
          <cell r="BA528">
            <v>0</v>
          </cell>
          <cell r="BB528">
            <v>0</v>
          </cell>
          <cell r="BC528">
            <v>0</v>
          </cell>
        </row>
        <row r="529">
          <cell r="AJ529">
            <v>532</v>
          </cell>
          <cell r="AL529" t="str">
            <v>T</v>
          </cell>
          <cell r="AM529" t="str">
            <v>Open</v>
          </cell>
          <cell r="AN529" t="str">
            <v/>
          </cell>
          <cell r="AO529">
            <v>0</v>
          </cell>
          <cell r="AP529" t="str">
            <v>xxx</v>
          </cell>
          <cell r="AR529">
            <v>0</v>
          </cell>
          <cell r="AS529">
            <v>0</v>
          </cell>
          <cell r="AT529">
            <v>0</v>
          </cell>
          <cell r="AU529">
            <v>0</v>
          </cell>
          <cell r="AV529">
            <v>0</v>
          </cell>
          <cell r="AW529">
            <v>0</v>
          </cell>
          <cell r="AX529">
            <v>0</v>
          </cell>
          <cell r="AY529">
            <v>0</v>
          </cell>
          <cell r="AZ529">
            <v>0</v>
          </cell>
          <cell r="BA529">
            <v>0</v>
          </cell>
          <cell r="BB529">
            <v>0</v>
          </cell>
          <cell r="BC529">
            <v>0</v>
          </cell>
        </row>
        <row r="530">
          <cell r="AJ530">
            <v>533</v>
          </cell>
          <cell r="AK530">
            <v>358</v>
          </cell>
          <cell r="AL530" t="str">
            <v>Underground Conductors &amp; Devices Depr Exp</v>
          </cell>
          <cell r="AO530" t="str">
            <v>T01</v>
          </cell>
          <cell r="AP530" t="str">
            <v/>
          </cell>
          <cell r="AQ530">
            <v>26000</v>
          </cell>
        </row>
        <row r="531">
          <cell r="AJ531">
            <v>534</v>
          </cell>
          <cell r="AL531" t="str">
            <v>T</v>
          </cell>
          <cell r="AM531" t="str">
            <v>Coincident Peak</v>
          </cell>
          <cell r="AN531" t="str">
            <v/>
          </cell>
          <cell r="AO531">
            <v>34.64</v>
          </cell>
          <cell r="AP531" t="str">
            <v>D01</v>
          </cell>
          <cell r="AR531">
            <v>9006.4</v>
          </cell>
          <cell r="AS531">
            <v>4525.9538065809857</v>
          </cell>
          <cell r="AT531">
            <v>679.8113769100803</v>
          </cell>
          <cell r="AU531">
            <v>2242.2869918193164</v>
          </cell>
          <cell r="AV531">
            <v>1383.0747175123661</v>
          </cell>
          <cell r="AW531">
            <v>152.87092717052917</v>
          </cell>
          <cell r="AX531">
            <v>22.402180006721988</v>
          </cell>
          <cell r="AY531">
            <v>0</v>
          </cell>
          <cell r="AZ531">
            <v>0</v>
          </cell>
          <cell r="BA531">
            <v>0</v>
          </cell>
          <cell r="BB531">
            <v>0</v>
          </cell>
          <cell r="BC531">
            <v>0</v>
          </cell>
        </row>
        <row r="532">
          <cell r="AJ532">
            <v>535</v>
          </cell>
          <cell r="AL532" t="str">
            <v>T</v>
          </cell>
          <cell r="AM532" t="str">
            <v>Generation Level Consumption</v>
          </cell>
          <cell r="AN532" t="str">
            <v/>
          </cell>
          <cell r="AO532">
            <v>65.36</v>
          </cell>
          <cell r="AP532" t="str">
            <v>E02</v>
          </cell>
          <cell r="AR532">
            <v>16993.599999999999</v>
          </cell>
          <cell r="AS532">
            <v>7462.8240369692112</v>
          </cell>
          <cell r="AT532">
            <v>1268.4131991028662</v>
          </cell>
          <cell r="AU532">
            <v>4648.4744297097732</v>
          </cell>
          <cell r="AV532">
            <v>3149.6489371710695</v>
          </cell>
          <cell r="AW532">
            <v>380.53863303197818</v>
          </cell>
          <cell r="AX532">
            <v>83.700764015099296</v>
          </cell>
          <cell r="AY532">
            <v>0</v>
          </cell>
          <cell r="AZ532">
            <v>0</v>
          </cell>
          <cell r="BA532">
            <v>0</v>
          </cell>
          <cell r="BB532">
            <v>0</v>
          </cell>
          <cell r="BC532">
            <v>0</v>
          </cell>
        </row>
        <row r="533">
          <cell r="AJ533">
            <v>536</v>
          </cell>
          <cell r="AL533" t="str">
            <v>T</v>
          </cell>
          <cell r="AM533" t="str">
            <v>Open</v>
          </cell>
          <cell r="AN533" t="str">
            <v/>
          </cell>
          <cell r="AO533">
            <v>0</v>
          </cell>
          <cell r="AP533" t="str">
            <v>xxx</v>
          </cell>
          <cell r="AR533">
            <v>0</v>
          </cell>
          <cell r="AS533">
            <v>0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  <cell r="BA533">
            <v>0</v>
          </cell>
          <cell r="BB533">
            <v>0</v>
          </cell>
          <cell r="BC533">
            <v>0</v>
          </cell>
        </row>
        <row r="534">
          <cell r="AJ534">
            <v>537</v>
          </cell>
          <cell r="AK534">
            <v>359</v>
          </cell>
          <cell r="AL534" t="str">
            <v>Roads &amp; Trails Depr Exp</v>
          </cell>
          <cell r="AO534" t="str">
            <v>T01</v>
          </cell>
          <cell r="AP534" t="str">
            <v/>
          </cell>
          <cell r="AQ534">
            <v>20000</v>
          </cell>
        </row>
        <row r="535">
          <cell r="AJ535">
            <v>538</v>
          </cell>
          <cell r="AL535" t="str">
            <v>T</v>
          </cell>
          <cell r="AM535" t="str">
            <v>Coincident Peak</v>
          </cell>
          <cell r="AN535" t="str">
            <v/>
          </cell>
          <cell r="AO535">
            <v>34.64</v>
          </cell>
          <cell r="AP535" t="str">
            <v>D01</v>
          </cell>
          <cell r="AR535">
            <v>6928</v>
          </cell>
          <cell r="AS535">
            <v>3481.5029281392199</v>
          </cell>
          <cell r="AT535">
            <v>522.93182839236954</v>
          </cell>
          <cell r="AU535">
            <v>1724.8361475533204</v>
          </cell>
          <cell r="AV535">
            <v>1063.9036288556663</v>
          </cell>
          <cell r="AW535">
            <v>117.59302090040705</v>
          </cell>
          <cell r="AX535">
            <v>17.232446159016913</v>
          </cell>
          <cell r="AY535">
            <v>0</v>
          </cell>
          <cell r="AZ535">
            <v>0</v>
          </cell>
          <cell r="BA535">
            <v>0</v>
          </cell>
          <cell r="BB535">
            <v>0</v>
          </cell>
          <cell r="BC535">
            <v>0</v>
          </cell>
        </row>
        <row r="536">
          <cell r="AJ536">
            <v>539</v>
          </cell>
          <cell r="AL536" t="str">
            <v>T</v>
          </cell>
          <cell r="AM536" t="str">
            <v>Generation Level Consumption</v>
          </cell>
          <cell r="AN536" t="str">
            <v/>
          </cell>
          <cell r="AO536">
            <v>65.36</v>
          </cell>
          <cell r="AP536" t="str">
            <v>E02</v>
          </cell>
          <cell r="AR536">
            <v>13072</v>
          </cell>
          <cell r="AS536">
            <v>5740.6338745917019</v>
          </cell>
          <cell r="AT536">
            <v>975.70246084835867</v>
          </cell>
          <cell r="AU536">
            <v>3575.7495613152105</v>
          </cell>
          <cell r="AV536">
            <v>2422.806874746977</v>
          </cell>
          <cell r="AW536">
            <v>292.72202540921404</v>
          </cell>
          <cell r="AX536">
            <v>64.385203088537921</v>
          </cell>
          <cell r="AY536">
            <v>0</v>
          </cell>
          <cell r="AZ536">
            <v>0</v>
          </cell>
          <cell r="BA536">
            <v>0</v>
          </cell>
          <cell r="BB536">
            <v>0</v>
          </cell>
          <cell r="BC536">
            <v>0</v>
          </cell>
        </row>
        <row r="537">
          <cell r="AJ537">
            <v>540</v>
          </cell>
          <cell r="AL537" t="str">
            <v>T</v>
          </cell>
          <cell r="AM537" t="str">
            <v>Open</v>
          </cell>
          <cell r="AN537" t="str">
            <v/>
          </cell>
          <cell r="AO537">
            <v>0</v>
          </cell>
          <cell r="AP537" t="str">
            <v>xxx</v>
          </cell>
          <cell r="AR537">
            <v>0</v>
          </cell>
          <cell r="AS537">
            <v>0</v>
          </cell>
          <cell r="AT537">
            <v>0</v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>
            <v>0</v>
          </cell>
          <cell r="AZ537">
            <v>0</v>
          </cell>
          <cell r="BA537">
            <v>0</v>
          </cell>
          <cell r="BB537">
            <v>0</v>
          </cell>
          <cell r="BC537">
            <v>0</v>
          </cell>
        </row>
        <row r="538">
          <cell r="AJ538">
            <v>541</v>
          </cell>
          <cell r="AL538" t="str">
            <v>Total Transmission Plant Depreciation Expense</v>
          </cell>
          <cell r="AP538" t="str">
            <v/>
          </cell>
          <cell r="AQ538">
            <v>6907000</v>
          </cell>
          <cell r="AR538">
            <v>6907000</v>
          </cell>
          <cell r="AS538">
            <v>3184864.9448231244</v>
          </cell>
          <cell r="AT538">
            <v>517553.35178928543</v>
          </cell>
          <cell r="AU538">
            <v>1830557.2745577469</v>
          </cell>
          <cell r="AV538">
            <v>1204135.4724191728</v>
          </cell>
          <cell r="AW538">
            <v>141702.30124302767</v>
          </cell>
          <cell r="AX538">
            <v>28186.655167643064</v>
          </cell>
          <cell r="AY538">
            <v>0</v>
          </cell>
          <cell r="AZ538">
            <v>0</v>
          </cell>
          <cell r="BA538">
            <v>0</v>
          </cell>
          <cell r="BB538">
            <v>0</v>
          </cell>
          <cell r="BC538">
            <v>0</v>
          </cell>
        </row>
        <row r="539">
          <cell r="AJ539">
            <v>542</v>
          </cell>
        </row>
        <row r="540">
          <cell r="AJ540">
            <v>543</v>
          </cell>
          <cell r="AL540" t="str">
            <v>Distribution Plant Depreciation Expense</v>
          </cell>
        </row>
        <row r="541">
          <cell r="AJ541">
            <v>544</v>
          </cell>
          <cell r="AK541">
            <v>360</v>
          </cell>
          <cell r="AL541" t="str">
            <v>Land &amp; Land Rights Depr Exp</v>
          </cell>
          <cell r="AO541" t="str">
            <v>X01</v>
          </cell>
          <cell r="AP541" t="str">
            <v/>
          </cell>
          <cell r="AQ541">
            <v>1000</v>
          </cell>
        </row>
        <row r="542">
          <cell r="AJ542">
            <v>545</v>
          </cell>
          <cell r="AL542" t="str">
            <v>D</v>
          </cell>
          <cell r="AM542" t="str">
            <v>NCP-All</v>
          </cell>
          <cell r="AN542" t="str">
            <v/>
          </cell>
          <cell r="AO542">
            <v>0</v>
          </cell>
          <cell r="AP542" t="str">
            <v>D02</v>
          </cell>
          <cell r="AR542">
            <v>0</v>
          </cell>
          <cell r="AS542">
            <v>0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</row>
        <row r="543">
          <cell r="AJ543">
            <v>546</v>
          </cell>
          <cell r="AL543" t="str">
            <v>D</v>
          </cell>
          <cell r="AM543" t="str">
            <v>NCP-w/o DA</v>
          </cell>
          <cell r="AN543" t="str">
            <v/>
          </cell>
          <cell r="AO543">
            <v>0</v>
          </cell>
          <cell r="AP543" t="str">
            <v>D03</v>
          </cell>
          <cell r="AR543">
            <v>0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A543">
            <v>0</v>
          </cell>
          <cell r="BB543">
            <v>0</v>
          </cell>
          <cell r="BC543">
            <v>0</v>
          </cell>
        </row>
        <row r="544">
          <cell r="AJ544">
            <v>547</v>
          </cell>
          <cell r="AL544" t="str">
            <v>D</v>
          </cell>
          <cell r="AM544" t="str">
            <v xml:space="preserve">DA Sch 25 </v>
          </cell>
          <cell r="AN544" t="str">
            <v/>
          </cell>
          <cell r="AO544">
            <v>0</v>
          </cell>
          <cell r="AP544" t="str">
            <v>D04</v>
          </cell>
          <cell r="AR544">
            <v>0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>
            <v>0</v>
          </cell>
          <cell r="AZ544">
            <v>0</v>
          </cell>
          <cell r="BA544">
            <v>0</v>
          </cell>
          <cell r="BB544">
            <v>0</v>
          </cell>
          <cell r="BC544">
            <v>0</v>
          </cell>
        </row>
        <row r="545">
          <cell r="AJ545">
            <v>548</v>
          </cell>
          <cell r="AL545" t="str">
            <v>D</v>
          </cell>
          <cell r="AM545" t="str">
            <v>DA Street and Area Lights</v>
          </cell>
          <cell r="AN545" t="str">
            <v/>
          </cell>
          <cell r="AO545">
            <v>0</v>
          </cell>
          <cell r="AP545" t="str">
            <v>D07</v>
          </cell>
          <cell r="AR545">
            <v>0</v>
          </cell>
          <cell r="AS545">
            <v>0</v>
          </cell>
          <cell r="AT545">
            <v>0</v>
          </cell>
          <cell r="AU545">
            <v>0</v>
          </cell>
          <cell r="AV545">
            <v>0</v>
          </cell>
          <cell r="AW545">
            <v>0</v>
          </cell>
          <cell r="AX545">
            <v>0</v>
          </cell>
          <cell r="AY545">
            <v>0</v>
          </cell>
          <cell r="AZ545">
            <v>0</v>
          </cell>
          <cell r="BA545">
            <v>0</v>
          </cell>
          <cell r="BB545">
            <v>0</v>
          </cell>
          <cell r="BC545">
            <v>0</v>
          </cell>
        </row>
        <row r="546">
          <cell r="AJ546">
            <v>549</v>
          </cell>
          <cell r="AL546" t="str">
            <v>D</v>
          </cell>
          <cell r="AM546" t="str">
            <v>Avg Customers-Secondary</v>
          </cell>
          <cell r="AN546" t="str">
            <v/>
          </cell>
          <cell r="AO546">
            <v>0</v>
          </cell>
          <cell r="AP546" t="str">
            <v>C02</v>
          </cell>
          <cell r="AR546">
            <v>0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  <cell r="BA546">
            <v>0</v>
          </cell>
          <cell r="BB546">
            <v>0</v>
          </cell>
          <cell r="BC546">
            <v>0</v>
          </cell>
        </row>
        <row r="547">
          <cell r="AJ547">
            <v>550</v>
          </cell>
          <cell r="AL547" t="str">
            <v>D</v>
          </cell>
          <cell r="AM547" t="str">
            <v>Wt Customers-Meters</v>
          </cell>
          <cell r="AN547" t="str">
            <v/>
          </cell>
          <cell r="AO547">
            <v>0</v>
          </cell>
          <cell r="AP547" t="str">
            <v>C04</v>
          </cell>
          <cell r="AR547">
            <v>0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0</v>
          </cell>
          <cell r="AZ547">
            <v>0</v>
          </cell>
          <cell r="BA547">
            <v>0</v>
          </cell>
          <cell r="BB547">
            <v>0</v>
          </cell>
          <cell r="BC547">
            <v>0</v>
          </cell>
        </row>
        <row r="548">
          <cell r="AJ548">
            <v>551</v>
          </cell>
          <cell r="AL548" t="str">
            <v>D</v>
          </cell>
          <cell r="AM548" t="str">
            <v>DA Street &amp; Area Lights</v>
          </cell>
          <cell r="AN548" t="str">
            <v/>
          </cell>
          <cell r="AO548">
            <v>0</v>
          </cell>
          <cell r="AP548" t="str">
            <v>C05</v>
          </cell>
          <cell r="AR548">
            <v>0</v>
          </cell>
          <cell r="AS548">
            <v>0</v>
          </cell>
          <cell r="AT548">
            <v>0</v>
          </cell>
          <cell r="AU548">
            <v>0</v>
          </cell>
          <cell r="AV548">
            <v>0</v>
          </cell>
          <cell r="AW548">
            <v>0</v>
          </cell>
          <cell r="AX548">
            <v>0</v>
          </cell>
          <cell r="AY548">
            <v>0</v>
          </cell>
          <cell r="AZ548">
            <v>0</v>
          </cell>
          <cell r="BA548">
            <v>0</v>
          </cell>
          <cell r="BB548">
            <v>0</v>
          </cell>
          <cell r="BC548">
            <v>0</v>
          </cell>
        </row>
        <row r="549">
          <cell r="AJ549">
            <v>552</v>
          </cell>
          <cell r="AL549" t="str">
            <v>D</v>
          </cell>
          <cell r="AM549" t="str">
            <v>DA Sch 25I</v>
          </cell>
          <cell r="AN549" t="str">
            <v/>
          </cell>
          <cell r="AO549">
            <v>0</v>
          </cell>
          <cell r="AP549" t="str">
            <v>D05</v>
          </cell>
          <cell r="AR549">
            <v>0</v>
          </cell>
          <cell r="AS549">
            <v>0</v>
          </cell>
          <cell r="AT549">
            <v>0</v>
          </cell>
          <cell r="AU549">
            <v>0</v>
          </cell>
          <cell r="AV549">
            <v>0</v>
          </cell>
          <cell r="AW549">
            <v>0</v>
          </cell>
          <cell r="AX549">
            <v>0</v>
          </cell>
          <cell r="AY549">
            <v>0</v>
          </cell>
          <cell r="AZ549">
            <v>0</v>
          </cell>
          <cell r="BA549">
            <v>0</v>
          </cell>
          <cell r="BB549">
            <v>0</v>
          </cell>
          <cell r="BC549">
            <v>0</v>
          </cell>
        </row>
        <row r="550">
          <cell r="AJ550">
            <v>553</v>
          </cell>
          <cell r="AL550" t="str">
            <v>D</v>
          </cell>
          <cell r="AM550" t="str">
            <v>NCP-Secondary</v>
          </cell>
          <cell r="AN550" t="str">
            <v/>
          </cell>
          <cell r="AO550">
            <v>0</v>
          </cell>
          <cell r="AP550" t="str">
            <v>D06</v>
          </cell>
          <cell r="AR550">
            <v>0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0</v>
          </cell>
          <cell r="AZ550">
            <v>0</v>
          </cell>
          <cell r="BA550">
            <v>0</v>
          </cell>
          <cell r="BB550">
            <v>0</v>
          </cell>
          <cell r="BC550">
            <v>0</v>
          </cell>
        </row>
        <row r="551">
          <cell r="AJ551">
            <v>554</v>
          </cell>
          <cell r="AL551" t="str">
            <v>D</v>
          </cell>
          <cell r="AM551" t="str">
            <v>NCP-Primary</v>
          </cell>
          <cell r="AN551" t="str">
            <v/>
          </cell>
          <cell r="AO551">
            <v>100</v>
          </cell>
          <cell r="AP551" t="str">
            <v>D08</v>
          </cell>
          <cell r="AR551">
            <v>1000</v>
          </cell>
          <cell r="AS551">
            <v>498.86965747226833</v>
          </cell>
          <cell r="AT551">
            <v>88.367351695108468</v>
          </cell>
          <cell r="AU551">
            <v>290.58973379445496</v>
          </cell>
          <cell r="AV551">
            <v>90.261220080882069</v>
          </cell>
          <cell r="AW551">
            <v>25.230299056916369</v>
          </cell>
          <cell r="AX551">
            <v>6.6817379003697557</v>
          </cell>
          <cell r="AY551">
            <v>0</v>
          </cell>
          <cell r="AZ551">
            <v>0</v>
          </cell>
          <cell r="BA551">
            <v>0</v>
          </cell>
          <cell r="BB551">
            <v>0</v>
          </cell>
          <cell r="BC551">
            <v>0</v>
          </cell>
        </row>
        <row r="552">
          <cell r="AJ552">
            <v>555</v>
          </cell>
          <cell r="AK552">
            <v>361</v>
          </cell>
          <cell r="AL552" t="str">
            <v>Structures &amp; Improvements Depr Exp</v>
          </cell>
          <cell r="AO552" t="str">
            <v>X02</v>
          </cell>
          <cell r="AP552" t="str">
            <v/>
          </cell>
          <cell r="AQ552">
            <v>174000</v>
          </cell>
        </row>
        <row r="553">
          <cell r="AJ553">
            <v>556</v>
          </cell>
          <cell r="AL553" t="str">
            <v>D</v>
          </cell>
          <cell r="AM553" t="str">
            <v>NCP-All</v>
          </cell>
          <cell r="AN553" t="str">
            <v/>
          </cell>
          <cell r="AO553">
            <v>0</v>
          </cell>
          <cell r="AP553" t="str">
            <v>D02</v>
          </cell>
          <cell r="AR553">
            <v>0</v>
          </cell>
          <cell r="AS553">
            <v>0</v>
          </cell>
          <cell r="AT553">
            <v>0</v>
          </cell>
          <cell r="AU553">
            <v>0</v>
          </cell>
          <cell r="AV553">
            <v>0</v>
          </cell>
          <cell r="AW553">
            <v>0</v>
          </cell>
          <cell r="AX553">
            <v>0</v>
          </cell>
          <cell r="AY553">
            <v>0</v>
          </cell>
          <cell r="AZ553">
            <v>0</v>
          </cell>
          <cell r="BA553">
            <v>0</v>
          </cell>
          <cell r="BB553">
            <v>0</v>
          </cell>
          <cell r="BC553">
            <v>0</v>
          </cell>
        </row>
        <row r="554">
          <cell r="AJ554">
            <v>557</v>
          </cell>
          <cell r="AL554" t="str">
            <v>D</v>
          </cell>
          <cell r="AM554" t="str">
            <v>NCP-w/o DA</v>
          </cell>
          <cell r="AN554" t="str">
            <v/>
          </cell>
          <cell r="AO554">
            <v>9237</v>
          </cell>
          <cell r="AP554" t="str">
            <v>D03</v>
          </cell>
          <cell r="AR554">
            <v>160739.87398739875</v>
          </cell>
          <cell r="AS554">
            <v>88144.253766293754</v>
          </cell>
          <cell r="AT554">
            <v>15613.445628133748</v>
          </cell>
          <cell r="AU554">
            <v>51343.702415659616</v>
          </cell>
          <cell r="AV554">
            <v>0</v>
          </cell>
          <cell r="AW554">
            <v>4457.8896498549684</v>
          </cell>
          <cell r="AX554">
            <v>1180.5825274566714</v>
          </cell>
          <cell r="AY554">
            <v>0</v>
          </cell>
          <cell r="AZ554">
            <v>0</v>
          </cell>
          <cell r="BA554">
            <v>0</v>
          </cell>
          <cell r="BB554">
            <v>0</v>
          </cell>
          <cell r="BC554">
            <v>0</v>
          </cell>
        </row>
        <row r="555">
          <cell r="AJ555">
            <v>558</v>
          </cell>
          <cell r="AL555" t="str">
            <v>D</v>
          </cell>
          <cell r="AM555" t="str">
            <v xml:space="preserve">DA Sch 25 </v>
          </cell>
          <cell r="AN555" t="str">
            <v/>
          </cell>
          <cell r="AO555">
            <v>762</v>
          </cell>
          <cell r="AP555" t="str">
            <v>D04</v>
          </cell>
          <cell r="AR555">
            <v>13260.12601260126</v>
          </cell>
          <cell r="AS555">
            <v>0</v>
          </cell>
          <cell r="AT555">
            <v>0</v>
          </cell>
          <cell r="AU555">
            <v>0</v>
          </cell>
          <cell r="AV555">
            <v>13260.12601260126</v>
          </cell>
          <cell r="AW555">
            <v>0</v>
          </cell>
          <cell r="AX555">
            <v>0</v>
          </cell>
          <cell r="AY555">
            <v>0</v>
          </cell>
          <cell r="AZ555">
            <v>0</v>
          </cell>
          <cell r="BA555">
            <v>0</v>
          </cell>
          <cell r="BB555">
            <v>0</v>
          </cell>
          <cell r="BC555">
            <v>0</v>
          </cell>
        </row>
        <row r="556">
          <cell r="AJ556">
            <v>559</v>
          </cell>
          <cell r="AL556" t="str">
            <v>D</v>
          </cell>
          <cell r="AM556" t="str">
            <v>DA Street and Area Lights</v>
          </cell>
          <cell r="AN556" t="str">
            <v/>
          </cell>
          <cell r="AO556">
            <v>0</v>
          </cell>
          <cell r="AP556" t="str">
            <v>D07</v>
          </cell>
          <cell r="AR556">
            <v>0</v>
          </cell>
          <cell r="AS556">
            <v>0</v>
          </cell>
          <cell r="AT556">
            <v>0</v>
          </cell>
          <cell r="AU556">
            <v>0</v>
          </cell>
          <cell r="AV556">
            <v>0</v>
          </cell>
          <cell r="AW556">
            <v>0</v>
          </cell>
          <cell r="AX556">
            <v>0</v>
          </cell>
          <cell r="AY556">
            <v>0</v>
          </cell>
          <cell r="AZ556">
            <v>0</v>
          </cell>
          <cell r="BA556">
            <v>0</v>
          </cell>
          <cell r="BB556">
            <v>0</v>
          </cell>
          <cell r="BC556">
            <v>0</v>
          </cell>
        </row>
        <row r="557">
          <cell r="AJ557">
            <v>560</v>
          </cell>
          <cell r="AL557" t="str">
            <v>D</v>
          </cell>
          <cell r="AM557" t="str">
            <v>Avg Customers-Secondary</v>
          </cell>
          <cell r="AN557" t="str">
            <v/>
          </cell>
          <cell r="AO557">
            <v>0</v>
          </cell>
          <cell r="AP557" t="str">
            <v>C02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</row>
        <row r="558">
          <cell r="AJ558">
            <v>561</v>
          </cell>
          <cell r="AL558" t="str">
            <v>D</v>
          </cell>
          <cell r="AM558" t="str">
            <v>Wt Customers-Meters</v>
          </cell>
          <cell r="AN558" t="str">
            <v/>
          </cell>
          <cell r="AO558">
            <v>0</v>
          </cell>
          <cell r="AP558" t="str">
            <v>C04</v>
          </cell>
          <cell r="AR558">
            <v>0</v>
          </cell>
          <cell r="AS558">
            <v>0</v>
          </cell>
          <cell r="AT558">
            <v>0</v>
          </cell>
          <cell r="AU558">
            <v>0</v>
          </cell>
          <cell r="AV558">
            <v>0</v>
          </cell>
          <cell r="AW558">
            <v>0</v>
          </cell>
          <cell r="AX558">
            <v>0</v>
          </cell>
          <cell r="AY558">
            <v>0</v>
          </cell>
          <cell r="AZ558">
            <v>0</v>
          </cell>
          <cell r="BA558">
            <v>0</v>
          </cell>
          <cell r="BB558">
            <v>0</v>
          </cell>
          <cell r="BC558">
            <v>0</v>
          </cell>
        </row>
        <row r="559">
          <cell r="AJ559">
            <v>562</v>
          </cell>
          <cell r="AL559" t="str">
            <v>D</v>
          </cell>
          <cell r="AM559" t="str">
            <v>DA Street &amp; Area Lights</v>
          </cell>
          <cell r="AN559" t="str">
            <v/>
          </cell>
          <cell r="AO559">
            <v>0</v>
          </cell>
          <cell r="AP559" t="str">
            <v>C05</v>
          </cell>
          <cell r="AR559">
            <v>0</v>
          </cell>
          <cell r="AS559">
            <v>0</v>
          </cell>
          <cell r="AT559">
            <v>0</v>
          </cell>
          <cell r="AU559">
            <v>0</v>
          </cell>
          <cell r="AV559">
            <v>0</v>
          </cell>
          <cell r="AW559">
            <v>0</v>
          </cell>
          <cell r="AX559">
            <v>0</v>
          </cell>
          <cell r="AY559">
            <v>0</v>
          </cell>
          <cell r="AZ559">
            <v>0</v>
          </cell>
          <cell r="BA559">
            <v>0</v>
          </cell>
          <cell r="BB559">
            <v>0</v>
          </cell>
          <cell r="BC559">
            <v>0</v>
          </cell>
        </row>
        <row r="560">
          <cell r="AJ560">
            <v>563</v>
          </cell>
          <cell r="AL560" t="str">
            <v>D</v>
          </cell>
          <cell r="AM560" t="str">
            <v>DA Sch 25I</v>
          </cell>
          <cell r="AN560" t="str">
            <v/>
          </cell>
          <cell r="AO560">
            <v>0</v>
          </cell>
          <cell r="AP560" t="str">
            <v>D05</v>
          </cell>
          <cell r="AR560">
            <v>0</v>
          </cell>
          <cell r="AS560">
            <v>0</v>
          </cell>
          <cell r="AT560">
            <v>0</v>
          </cell>
          <cell r="AU560">
            <v>0</v>
          </cell>
          <cell r="AV560">
            <v>0</v>
          </cell>
          <cell r="AW560">
            <v>0</v>
          </cell>
          <cell r="AX560">
            <v>0</v>
          </cell>
          <cell r="AY560">
            <v>0</v>
          </cell>
          <cell r="AZ560">
            <v>0</v>
          </cell>
          <cell r="BA560">
            <v>0</v>
          </cell>
          <cell r="BB560">
            <v>0</v>
          </cell>
          <cell r="BC560">
            <v>0</v>
          </cell>
        </row>
        <row r="561">
          <cell r="AJ561">
            <v>564</v>
          </cell>
          <cell r="AL561" t="str">
            <v>D</v>
          </cell>
          <cell r="AM561" t="str">
            <v>NCP-Secondary</v>
          </cell>
          <cell r="AN561" t="str">
            <v/>
          </cell>
          <cell r="AO561">
            <v>0</v>
          </cell>
          <cell r="AP561" t="str">
            <v>D06</v>
          </cell>
          <cell r="AR561">
            <v>0</v>
          </cell>
          <cell r="AS561">
            <v>0</v>
          </cell>
          <cell r="AT561">
            <v>0</v>
          </cell>
          <cell r="AU561">
            <v>0</v>
          </cell>
          <cell r="AV561">
            <v>0</v>
          </cell>
          <cell r="AW561">
            <v>0</v>
          </cell>
          <cell r="AX561">
            <v>0</v>
          </cell>
          <cell r="AY561">
            <v>0</v>
          </cell>
          <cell r="AZ561">
            <v>0</v>
          </cell>
          <cell r="BA561">
            <v>0</v>
          </cell>
          <cell r="BB561">
            <v>0</v>
          </cell>
          <cell r="BC561">
            <v>0</v>
          </cell>
        </row>
        <row r="562">
          <cell r="AJ562">
            <v>565</v>
          </cell>
          <cell r="AL562" t="str">
            <v>D</v>
          </cell>
          <cell r="AM562" t="str">
            <v>NCP-Primary</v>
          </cell>
          <cell r="AN562" t="str">
            <v/>
          </cell>
          <cell r="AO562">
            <v>0</v>
          </cell>
          <cell r="AP562" t="str">
            <v>D08</v>
          </cell>
          <cell r="AR562">
            <v>0</v>
          </cell>
          <cell r="AS562">
            <v>0</v>
          </cell>
          <cell r="AT562">
            <v>0</v>
          </cell>
          <cell r="AU562">
            <v>0</v>
          </cell>
          <cell r="AV562">
            <v>0</v>
          </cell>
          <cell r="AW562">
            <v>0</v>
          </cell>
          <cell r="AX562">
            <v>0</v>
          </cell>
          <cell r="AY562">
            <v>0</v>
          </cell>
          <cell r="AZ562">
            <v>0</v>
          </cell>
          <cell r="BA562">
            <v>0</v>
          </cell>
          <cell r="BB562">
            <v>0</v>
          </cell>
          <cell r="BC562">
            <v>0</v>
          </cell>
        </row>
        <row r="563">
          <cell r="AJ563">
            <v>566</v>
          </cell>
          <cell r="AK563">
            <v>362</v>
          </cell>
          <cell r="AL563" t="str">
            <v>Station Equipment Depr Exp</v>
          </cell>
          <cell r="AO563" t="str">
            <v>X03</v>
          </cell>
          <cell r="AP563" t="str">
            <v/>
          </cell>
          <cell r="AQ563">
            <v>1573000</v>
          </cell>
        </row>
        <row r="564">
          <cell r="AJ564">
            <v>567</v>
          </cell>
          <cell r="AL564" t="str">
            <v>D</v>
          </cell>
          <cell r="AM564" t="str">
            <v>NCP-All</v>
          </cell>
          <cell r="AN564" t="str">
            <v/>
          </cell>
          <cell r="AO564">
            <v>0</v>
          </cell>
          <cell r="AP564" t="str">
            <v>D02</v>
          </cell>
          <cell r="AR564">
            <v>0</v>
          </cell>
          <cell r="AS564">
            <v>0</v>
          </cell>
          <cell r="AT564">
            <v>0</v>
          </cell>
          <cell r="AU564">
            <v>0</v>
          </cell>
          <cell r="AV564">
            <v>0</v>
          </cell>
          <cell r="AW564">
            <v>0</v>
          </cell>
          <cell r="AX564">
            <v>0</v>
          </cell>
          <cell r="AY564">
            <v>0</v>
          </cell>
          <cell r="AZ564">
            <v>0</v>
          </cell>
          <cell r="BA564">
            <v>0</v>
          </cell>
          <cell r="BB564">
            <v>0</v>
          </cell>
          <cell r="BC564">
            <v>0</v>
          </cell>
        </row>
        <row r="565">
          <cell r="AJ565">
            <v>568</v>
          </cell>
          <cell r="AL565" t="str">
            <v>D</v>
          </cell>
          <cell r="AM565" t="str">
            <v>NCP-w/o DA</v>
          </cell>
          <cell r="AN565" t="str">
            <v/>
          </cell>
          <cell r="AO565">
            <v>62866</v>
          </cell>
          <cell r="AP565" t="str">
            <v>D03</v>
          </cell>
          <cell r="AR565">
            <v>1456723.4989099051</v>
          </cell>
          <cell r="AS565">
            <v>798817.3846976147</v>
          </cell>
          <cell r="AT565">
            <v>141498.63740242584</v>
          </cell>
          <cell r="AU565">
            <v>465308.17758257099</v>
          </cell>
          <cell r="AV565">
            <v>0</v>
          </cell>
          <cell r="AW565">
            <v>40400.134996995665</v>
          </cell>
          <cell r="AX565">
            <v>10699.16423029798</v>
          </cell>
          <cell r="AY565">
            <v>0</v>
          </cell>
          <cell r="AZ565">
            <v>0</v>
          </cell>
          <cell r="BA565">
            <v>0</v>
          </cell>
          <cell r="BB565">
            <v>0</v>
          </cell>
          <cell r="BC565">
            <v>0</v>
          </cell>
        </row>
        <row r="566">
          <cell r="AJ566">
            <v>569</v>
          </cell>
          <cell r="AL566" t="str">
            <v>D</v>
          </cell>
          <cell r="AM566" t="str">
            <v xml:space="preserve">DA Sch 25 </v>
          </cell>
          <cell r="AN566" t="str">
            <v/>
          </cell>
          <cell r="AO566">
            <v>5018</v>
          </cell>
          <cell r="AP566" t="str">
            <v>D04</v>
          </cell>
          <cell r="AR566">
            <v>116276.50109009487</v>
          </cell>
          <cell r="AS566">
            <v>0</v>
          </cell>
          <cell r="AT566">
            <v>0</v>
          </cell>
          <cell r="AU566">
            <v>0</v>
          </cell>
          <cell r="AV566">
            <v>116276.50109009487</v>
          </cell>
          <cell r="AW566">
            <v>0</v>
          </cell>
          <cell r="AX566">
            <v>0</v>
          </cell>
          <cell r="AY566">
            <v>0</v>
          </cell>
          <cell r="AZ566">
            <v>0</v>
          </cell>
          <cell r="BA566">
            <v>0</v>
          </cell>
          <cell r="BB566">
            <v>0</v>
          </cell>
          <cell r="BC566">
            <v>0</v>
          </cell>
        </row>
        <row r="567">
          <cell r="AJ567">
            <v>570</v>
          </cell>
          <cell r="AL567" t="str">
            <v>D</v>
          </cell>
          <cell r="AM567" t="str">
            <v>DA Street and Area Lights</v>
          </cell>
          <cell r="AN567" t="str">
            <v/>
          </cell>
          <cell r="AO567">
            <v>0</v>
          </cell>
          <cell r="AP567" t="str">
            <v>D07</v>
          </cell>
          <cell r="AR567">
            <v>0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0</v>
          </cell>
          <cell r="AX567">
            <v>0</v>
          </cell>
          <cell r="AY567">
            <v>0</v>
          </cell>
          <cell r="AZ567">
            <v>0</v>
          </cell>
          <cell r="BA567">
            <v>0</v>
          </cell>
          <cell r="BB567">
            <v>0</v>
          </cell>
          <cell r="BC567">
            <v>0</v>
          </cell>
        </row>
        <row r="568">
          <cell r="AJ568">
            <v>571</v>
          </cell>
          <cell r="AL568" t="str">
            <v>D</v>
          </cell>
          <cell r="AM568" t="str">
            <v>Avg Customers-Secondary</v>
          </cell>
          <cell r="AN568" t="str">
            <v/>
          </cell>
          <cell r="AO568">
            <v>0</v>
          </cell>
          <cell r="AP568" t="str">
            <v>C02</v>
          </cell>
          <cell r="AR568">
            <v>0</v>
          </cell>
          <cell r="AS568">
            <v>0</v>
          </cell>
          <cell r="AT568">
            <v>0</v>
          </cell>
          <cell r="AU568">
            <v>0</v>
          </cell>
          <cell r="AV568">
            <v>0</v>
          </cell>
          <cell r="AW568">
            <v>0</v>
          </cell>
          <cell r="AX568">
            <v>0</v>
          </cell>
          <cell r="AY568">
            <v>0</v>
          </cell>
          <cell r="AZ568">
            <v>0</v>
          </cell>
          <cell r="BA568">
            <v>0</v>
          </cell>
          <cell r="BB568">
            <v>0</v>
          </cell>
          <cell r="BC568">
            <v>0</v>
          </cell>
        </row>
        <row r="569">
          <cell r="AJ569">
            <v>572</v>
          </cell>
          <cell r="AL569" t="str">
            <v>D</v>
          </cell>
          <cell r="AM569" t="str">
            <v>Wt Customers-Meters</v>
          </cell>
          <cell r="AN569" t="str">
            <v/>
          </cell>
          <cell r="AO569">
            <v>0</v>
          </cell>
          <cell r="AP569" t="str">
            <v>C04</v>
          </cell>
          <cell r="AR569">
            <v>0</v>
          </cell>
          <cell r="AS569">
            <v>0</v>
          </cell>
          <cell r="AT569">
            <v>0</v>
          </cell>
          <cell r="AU569">
            <v>0</v>
          </cell>
          <cell r="AV569">
            <v>0</v>
          </cell>
          <cell r="AW569">
            <v>0</v>
          </cell>
          <cell r="AX569">
            <v>0</v>
          </cell>
          <cell r="AY569">
            <v>0</v>
          </cell>
          <cell r="AZ569">
            <v>0</v>
          </cell>
          <cell r="BA569">
            <v>0</v>
          </cell>
          <cell r="BB569">
            <v>0</v>
          </cell>
          <cell r="BC569">
            <v>0</v>
          </cell>
        </row>
        <row r="570">
          <cell r="AJ570">
            <v>573</v>
          </cell>
          <cell r="AL570" t="str">
            <v>D</v>
          </cell>
          <cell r="AM570" t="str">
            <v>DA Street &amp; Area Lights</v>
          </cell>
          <cell r="AN570" t="str">
            <v/>
          </cell>
          <cell r="AO570">
            <v>0</v>
          </cell>
          <cell r="AP570" t="str">
            <v>C05</v>
          </cell>
          <cell r="AR570">
            <v>0</v>
          </cell>
          <cell r="AS570">
            <v>0</v>
          </cell>
          <cell r="AT570">
            <v>0</v>
          </cell>
          <cell r="AU570">
            <v>0</v>
          </cell>
          <cell r="AV570">
            <v>0</v>
          </cell>
          <cell r="AW570">
            <v>0</v>
          </cell>
          <cell r="AX570">
            <v>0</v>
          </cell>
          <cell r="AY570">
            <v>0</v>
          </cell>
          <cell r="AZ570">
            <v>0</v>
          </cell>
          <cell r="BA570">
            <v>0</v>
          </cell>
          <cell r="BB570">
            <v>0</v>
          </cell>
          <cell r="BC570">
            <v>0</v>
          </cell>
        </row>
        <row r="571">
          <cell r="AJ571">
            <v>574</v>
          </cell>
          <cell r="AL571" t="str">
            <v>D</v>
          </cell>
          <cell r="AM571" t="str">
            <v>DA Sch 25I</v>
          </cell>
          <cell r="AN571" t="str">
            <v/>
          </cell>
          <cell r="AO571">
            <v>0</v>
          </cell>
          <cell r="AP571" t="str">
            <v>D05</v>
          </cell>
          <cell r="AR571">
            <v>0</v>
          </cell>
          <cell r="AS571">
            <v>0</v>
          </cell>
          <cell r="AT571">
            <v>0</v>
          </cell>
          <cell r="AU571">
            <v>0</v>
          </cell>
          <cell r="AV571">
            <v>0</v>
          </cell>
          <cell r="AW571">
            <v>0</v>
          </cell>
          <cell r="AX571">
            <v>0</v>
          </cell>
          <cell r="AY571">
            <v>0</v>
          </cell>
          <cell r="AZ571">
            <v>0</v>
          </cell>
          <cell r="BA571">
            <v>0</v>
          </cell>
          <cell r="BB571">
            <v>0</v>
          </cell>
          <cell r="BC571">
            <v>0</v>
          </cell>
        </row>
        <row r="572">
          <cell r="AJ572">
            <v>575</v>
          </cell>
          <cell r="AL572" t="str">
            <v>D</v>
          </cell>
          <cell r="AM572" t="str">
            <v>NCP-Secondary</v>
          </cell>
          <cell r="AN572" t="str">
            <v/>
          </cell>
          <cell r="AO572">
            <v>0</v>
          </cell>
          <cell r="AP572" t="str">
            <v>D06</v>
          </cell>
          <cell r="AR572">
            <v>0</v>
          </cell>
          <cell r="AS572">
            <v>0</v>
          </cell>
          <cell r="AT572">
            <v>0</v>
          </cell>
          <cell r="AU572">
            <v>0</v>
          </cell>
          <cell r="AV572">
            <v>0</v>
          </cell>
          <cell r="AW572">
            <v>0</v>
          </cell>
          <cell r="AX572">
            <v>0</v>
          </cell>
          <cell r="AY572">
            <v>0</v>
          </cell>
          <cell r="AZ572">
            <v>0</v>
          </cell>
          <cell r="BA572">
            <v>0</v>
          </cell>
          <cell r="BB572">
            <v>0</v>
          </cell>
          <cell r="BC572">
            <v>0</v>
          </cell>
        </row>
        <row r="573">
          <cell r="AJ573">
            <v>576</v>
          </cell>
          <cell r="AL573" t="str">
            <v>D</v>
          </cell>
          <cell r="AM573" t="str">
            <v>NCP-Primary</v>
          </cell>
          <cell r="AN573" t="str">
            <v/>
          </cell>
          <cell r="AO573">
            <v>0</v>
          </cell>
          <cell r="AP573" t="str">
            <v>D08</v>
          </cell>
          <cell r="AR573">
            <v>0</v>
          </cell>
          <cell r="AS573">
            <v>0</v>
          </cell>
          <cell r="AT573">
            <v>0</v>
          </cell>
          <cell r="AU573">
            <v>0</v>
          </cell>
          <cell r="AV573">
            <v>0</v>
          </cell>
          <cell r="AW573">
            <v>0</v>
          </cell>
          <cell r="AX573">
            <v>0</v>
          </cell>
          <cell r="AY573">
            <v>0</v>
          </cell>
          <cell r="AZ573">
            <v>0</v>
          </cell>
          <cell r="BA573">
            <v>0</v>
          </cell>
          <cell r="BB573">
            <v>0</v>
          </cell>
          <cell r="BC573">
            <v>0</v>
          </cell>
        </row>
        <row r="574">
          <cell r="AJ574">
            <v>577</v>
          </cell>
          <cell r="AK574">
            <v>363</v>
          </cell>
          <cell r="AL574" t="str">
            <v>Storage Battery Equipment Depr Exp</v>
          </cell>
          <cell r="AO574" t="str">
            <v>X01</v>
          </cell>
          <cell r="AP574" t="str">
            <v/>
          </cell>
          <cell r="AQ574">
            <v>0</v>
          </cell>
        </row>
        <row r="575">
          <cell r="AJ575">
            <v>578</v>
          </cell>
          <cell r="AL575" t="str">
            <v>D</v>
          </cell>
          <cell r="AM575" t="str">
            <v>NCP-All</v>
          </cell>
          <cell r="AN575" t="str">
            <v/>
          </cell>
          <cell r="AO575">
            <v>0</v>
          </cell>
          <cell r="AP575" t="str">
            <v>D02</v>
          </cell>
          <cell r="AR575">
            <v>0</v>
          </cell>
          <cell r="AS575">
            <v>0</v>
          </cell>
          <cell r="AT575">
            <v>0</v>
          </cell>
          <cell r="AU575">
            <v>0</v>
          </cell>
          <cell r="AV575">
            <v>0</v>
          </cell>
          <cell r="AW575">
            <v>0</v>
          </cell>
          <cell r="AX575">
            <v>0</v>
          </cell>
          <cell r="AY575">
            <v>0</v>
          </cell>
          <cell r="AZ575">
            <v>0</v>
          </cell>
          <cell r="BA575">
            <v>0</v>
          </cell>
          <cell r="BB575">
            <v>0</v>
          </cell>
          <cell r="BC575">
            <v>0</v>
          </cell>
        </row>
        <row r="576">
          <cell r="AJ576">
            <v>579</v>
          </cell>
          <cell r="AL576" t="str">
            <v>D</v>
          </cell>
          <cell r="AM576" t="str">
            <v>NCP-w/o DA</v>
          </cell>
          <cell r="AN576" t="str">
            <v/>
          </cell>
          <cell r="AO576">
            <v>0</v>
          </cell>
          <cell r="AP576" t="str">
            <v>D03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0</v>
          </cell>
          <cell r="BA576">
            <v>0</v>
          </cell>
          <cell r="BB576">
            <v>0</v>
          </cell>
          <cell r="BC576">
            <v>0</v>
          </cell>
        </row>
        <row r="577">
          <cell r="AJ577">
            <v>580</v>
          </cell>
          <cell r="AL577" t="str">
            <v>D</v>
          </cell>
          <cell r="AM577" t="str">
            <v xml:space="preserve">DA Sch 25 </v>
          </cell>
          <cell r="AN577" t="str">
            <v/>
          </cell>
          <cell r="AO577">
            <v>0</v>
          </cell>
          <cell r="AP577" t="str">
            <v>D04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  <cell r="BA577">
            <v>0</v>
          </cell>
          <cell r="BB577">
            <v>0</v>
          </cell>
          <cell r="BC577">
            <v>0</v>
          </cell>
        </row>
        <row r="578">
          <cell r="AJ578">
            <v>581</v>
          </cell>
          <cell r="AL578" t="str">
            <v>D</v>
          </cell>
          <cell r="AM578" t="str">
            <v>DA Street and Area Lights</v>
          </cell>
          <cell r="AN578" t="str">
            <v/>
          </cell>
          <cell r="AO578">
            <v>0</v>
          </cell>
          <cell r="AP578" t="str">
            <v>D07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  <cell r="BA578">
            <v>0</v>
          </cell>
          <cell r="BB578">
            <v>0</v>
          </cell>
          <cell r="BC578">
            <v>0</v>
          </cell>
        </row>
        <row r="579">
          <cell r="AJ579">
            <v>582</v>
          </cell>
          <cell r="AL579" t="str">
            <v>D</v>
          </cell>
          <cell r="AM579" t="str">
            <v>Avg Customers-Secondary</v>
          </cell>
          <cell r="AN579" t="str">
            <v/>
          </cell>
          <cell r="AO579">
            <v>0</v>
          </cell>
          <cell r="AP579" t="str">
            <v>C02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0</v>
          </cell>
          <cell r="AX579">
            <v>0</v>
          </cell>
          <cell r="AY579">
            <v>0</v>
          </cell>
          <cell r="AZ579">
            <v>0</v>
          </cell>
          <cell r="BA579">
            <v>0</v>
          </cell>
          <cell r="BB579">
            <v>0</v>
          </cell>
          <cell r="BC579">
            <v>0</v>
          </cell>
        </row>
        <row r="580">
          <cell r="AJ580">
            <v>583</v>
          </cell>
          <cell r="AL580" t="str">
            <v>D</v>
          </cell>
          <cell r="AM580" t="str">
            <v>Wt Customers-Meters</v>
          </cell>
          <cell r="AN580" t="str">
            <v/>
          </cell>
          <cell r="AO580">
            <v>0</v>
          </cell>
          <cell r="AP580" t="str">
            <v>C04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  <cell r="BA580">
            <v>0</v>
          </cell>
          <cell r="BB580">
            <v>0</v>
          </cell>
          <cell r="BC580">
            <v>0</v>
          </cell>
        </row>
        <row r="581">
          <cell r="AJ581">
            <v>584</v>
          </cell>
          <cell r="AL581" t="str">
            <v>D</v>
          </cell>
          <cell r="AM581" t="str">
            <v>DA Street &amp; Area Lights</v>
          </cell>
          <cell r="AN581" t="str">
            <v/>
          </cell>
          <cell r="AO581">
            <v>0</v>
          </cell>
          <cell r="AP581" t="str">
            <v>C05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0</v>
          </cell>
          <cell r="AZ581">
            <v>0</v>
          </cell>
          <cell r="BA581">
            <v>0</v>
          </cell>
          <cell r="BB581">
            <v>0</v>
          </cell>
          <cell r="BC581">
            <v>0</v>
          </cell>
        </row>
        <row r="582">
          <cell r="AJ582">
            <v>585</v>
          </cell>
          <cell r="AL582" t="str">
            <v>D</v>
          </cell>
          <cell r="AM582" t="str">
            <v>DA Sch 25I</v>
          </cell>
          <cell r="AN582" t="str">
            <v/>
          </cell>
          <cell r="AO582">
            <v>0</v>
          </cell>
          <cell r="AP582" t="str">
            <v>D05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  <cell r="AX582">
            <v>0</v>
          </cell>
          <cell r="AY582">
            <v>0</v>
          </cell>
          <cell r="AZ582">
            <v>0</v>
          </cell>
          <cell r="BA582">
            <v>0</v>
          </cell>
          <cell r="BB582">
            <v>0</v>
          </cell>
          <cell r="BC582">
            <v>0</v>
          </cell>
        </row>
        <row r="583">
          <cell r="AJ583">
            <v>586</v>
          </cell>
          <cell r="AL583" t="str">
            <v>D</v>
          </cell>
          <cell r="AM583" t="str">
            <v>NCP-Secondary</v>
          </cell>
          <cell r="AN583" t="str">
            <v/>
          </cell>
          <cell r="AO583">
            <v>0</v>
          </cell>
          <cell r="AP583" t="str">
            <v>D06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0</v>
          </cell>
          <cell r="AX583">
            <v>0</v>
          </cell>
          <cell r="AY583">
            <v>0</v>
          </cell>
          <cell r="AZ583">
            <v>0</v>
          </cell>
          <cell r="BA583">
            <v>0</v>
          </cell>
          <cell r="BB583">
            <v>0</v>
          </cell>
          <cell r="BC583">
            <v>0</v>
          </cell>
        </row>
        <row r="584">
          <cell r="AJ584">
            <v>587</v>
          </cell>
          <cell r="AL584" t="str">
            <v>D</v>
          </cell>
          <cell r="AM584" t="str">
            <v>NCP-Primary</v>
          </cell>
          <cell r="AN584" t="str">
            <v/>
          </cell>
          <cell r="AO584">
            <v>100</v>
          </cell>
          <cell r="AP584" t="str">
            <v>D08</v>
          </cell>
          <cell r="AR584">
            <v>0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  <cell r="AW584">
            <v>0</v>
          </cell>
          <cell r="AX584">
            <v>0</v>
          </cell>
          <cell r="AY584">
            <v>0</v>
          </cell>
          <cell r="AZ584">
            <v>0</v>
          </cell>
          <cell r="BA584">
            <v>0</v>
          </cell>
          <cell r="BB584">
            <v>0</v>
          </cell>
          <cell r="BC584">
            <v>0</v>
          </cell>
        </row>
        <row r="585">
          <cell r="AJ585">
            <v>588</v>
          </cell>
          <cell r="AK585">
            <v>364</v>
          </cell>
          <cell r="AL585" t="str">
            <v>Poles, Towers &amp; Fixtures Depr Exp</v>
          </cell>
          <cell r="AO585" t="str">
            <v>X05</v>
          </cell>
          <cell r="AP585" t="str">
            <v/>
          </cell>
          <cell r="AQ585">
            <v>3593000</v>
          </cell>
        </row>
        <row r="586">
          <cell r="AJ586">
            <v>589</v>
          </cell>
          <cell r="AL586" t="str">
            <v>D</v>
          </cell>
          <cell r="AM586" t="str">
            <v>NCP-All</v>
          </cell>
          <cell r="AN586" t="str">
            <v/>
          </cell>
          <cell r="AO586">
            <v>0</v>
          </cell>
          <cell r="AP586" t="str">
            <v>D02</v>
          </cell>
          <cell r="AR586">
            <v>0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0</v>
          </cell>
          <cell r="AX586">
            <v>0</v>
          </cell>
          <cell r="AY586">
            <v>0</v>
          </cell>
          <cell r="AZ586">
            <v>0</v>
          </cell>
          <cell r="BA586">
            <v>0</v>
          </cell>
          <cell r="BB586">
            <v>0</v>
          </cell>
          <cell r="BC586">
            <v>0</v>
          </cell>
        </row>
        <row r="587">
          <cell r="AJ587">
            <v>590</v>
          </cell>
          <cell r="AL587" t="str">
            <v>D</v>
          </cell>
          <cell r="AM587" t="str">
            <v>NCP-w/o DA</v>
          </cell>
          <cell r="AN587" t="str">
            <v/>
          </cell>
          <cell r="AO587">
            <v>88.5</v>
          </cell>
          <cell r="AP587" t="str">
            <v>D03</v>
          </cell>
          <cell r="AR587">
            <v>3179805</v>
          </cell>
          <cell r="AS587">
            <v>1743696.3952659466</v>
          </cell>
          <cell r="AT587">
            <v>308869.92283856077</v>
          </cell>
          <cell r="AU587">
            <v>1015696.713017366</v>
          </cell>
          <cell r="AV587">
            <v>0</v>
          </cell>
          <cell r="AW587">
            <v>88187.326805845005</v>
          </cell>
          <cell r="AX587">
            <v>23354.642072281695</v>
          </cell>
          <cell r="AY587">
            <v>0</v>
          </cell>
          <cell r="AZ587">
            <v>0</v>
          </cell>
          <cell r="BA587">
            <v>0</v>
          </cell>
          <cell r="BB587">
            <v>0</v>
          </cell>
          <cell r="BC587">
            <v>0</v>
          </cell>
        </row>
        <row r="588">
          <cell r="AJ588">
            <v>591</v>
          </cell>
          <cell r="AL588" t="str">
            <v>D</v>
          </cell>
          <cell r="AM588" t="str">
            <v xml:space="preserve">DA Sch 25 </v>
          </cell>
          <cell r="AN588" t="str">
            <v/>
          </cell>
          <cell r="AO588">
            <v>3.34</v>
          </cell>
          <cell r="AP588" t="str">
            <v>D04</v>
          </cell>
          <cell r="AR588">
            <v>120006.2</v>
          </cell>
          <cell r="AS588">
            <v>0</v>
          </cell>
          <cell r="AT588">
            <v>0</v>
          </cell>
          <cell r="AU588">
            <v>0</v>
          </cell>
          <cell r="AV588">
            <v>120006.2</v>
          </cell>
          <cell r="AW588">
            <v>0</v>
          </cell>
          <cell r="AX588">
            <v>0</v>
          </cell>
          <cell r="AY588">
            <v>0</v>
          </cell>
          <cell r="AZ588">
            <v>0</v>
          </cell>
          <cell r="BA588">
            <v>0</v>
          </cell>
          <cell r="BB588">
            <v>0</v>
          </cell>
          <cell r="BC588">
            <v>0</v>
          </cell>
        </row>
        <row r="589">
          <cell r="AJ589">
            <v>592</v>
          </cell>
          <cell r="AL589" t="str">
            <v>D</v>
          </cell>
          <cell r="AM589" t="str">
            <v>DA Street and Area Lights</v>
          </cell>
          <cell r="AN589" t="str">
            <v/>
          </cell>
          <cell r="AO589">
            <v>7.72</v>
          </cell>
          <cell r="AP589" t="str">
            <v>D07</v>
          </cell>
          <cell r="AR589">
            <v>277379.59999999998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  <cell r="AX589">
            <v>277379.59999999998</v>
          </cell>
          <cell r="AY589">
            <v>0</v>
          </cell>
          <cell r="AZ589">
            <v>0</v>
          </cell>
          <cell r="BA589">
            <v>0</v>
          </cell>
          <cell r="BB589">
            <v>0</v>
          </cell>
          <cell r="BC589">
            <v>0</v>
          </cell>
        </row>
        <row r="590">
          <cell r="AJ590">
            <v>593</v>
          </cell>
          <cell r="AL590" t="str">
            <v>D</v>
          </cell>
          <cell r="AM590" t="str">
            <v>Avg Customers-Secondary</v>
          </cell>
          <cell r="AN590" t="str">
            <v/>
          </cell>
          <cell r="AO590">
            <v>0</v>
          </cell>
          <cell r="AP590" t="str">
            <v>C02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  <cell r="AX590">
            <v>0</v>
          </cell>
          <cell r="AY590">
            <v>0</v>
          </cell>
          <cell r="AZ590">
            <v>0</v>
          </cell>
          <cell r="BA590">
            <v>0</v>
          </cell>
          <cell r="BB590">
            <v>0</v>
          </cell>
          <cell r="BC590">
            <v>0</v>
          </cell>
        </row>
        <row r="591">
          <cell r="AJ591">
            <v>594</v>
          </cell>
          <cell r="AL591" t="str">
            <v>D</v>
          </cell>
          <cell r="AM591" t="str">
            <v>Wt Customers-Meters</v>
          </cell>
          <cell r="AN591" t="str">
            <v/>
          </cell>
          <cell r="AO591">
            <v>0</v>
          </cell>
          <cell r="AP591" t="str">
            <v>C04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</row>
        <row r="592">
          <cell r="AJ592">
            <v>595</v>
          </cell>
          <cell r="AL592" t="str">
            <v>D</v>
          </cell>
          <cell r="AM592" t="str">
            <v>DA Street &amp; Area Lights</v>
          </cell>
          <cell r="AN592" t="str">
            <v/>
          </cell>
          <cell r="AO592">
            <v>0</v>
          </cell>
          <cell r="AP592" t="str">
            <v>C05</v>
          </cell>
          <cell r="AR592">
            <v>0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0</v>
          </cell>
          <cell r="AX592">
            <v>0</v>
          </cell>
          <cell r="AY592">
            <v>0</v>
          </cell>
          <cell r="AZ592">
            <v>0</v>
          </cell>
          <cell r="BA592">
            <v>0</v>
          </cell>
          <cell r="BB592">
            <v>0</v>
          </cell>
          <cell r="BC592">
            <v>0</v>
          </cell>
        </row>
        <row r="593">
          <cell r="AJ593">
            <v>596</v>
          </cell>
          <cell r="AL593" t="str">
            <v>D</v>
          </cell>
          <cell r="AM593" t="str">
            <v>DA Sch 25I</v>
          </cell>
          <cell r="AN593" t="str">
            <v/>
          </cell>
          <cell r="AO593">
            <v>0</v>
          </cell>
          <cell r="AP593" t="str">
            <v>D05</v>
          </cell>
          <cell r="AR593">
            <v>0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0</v>
          </cell>
          <cell r="AX593">
            <v>0</v>
          </cell>
          <cell r="AY593">
            <v>0</v>
          </cell>
          <cell r="AZ593">
            <v>0</v>
          </cell>
          <cell r="BA593">
            <v>0</v>
          </cell>
          <cell r="BB593">
            <v>0</v>
          </cell>
          <cell r="BC593">
            <v>0</v>
          </cell>
        </row>
        <row r="594">
          <cell r="AJ594">
            <v>597</v>
          </cell>
          <cell r="AL594" t="str">
            <v>D</v>
          </cell>
          <cell r="AM594" t="str">
            <v>NCP-Secondary</v>
          </cell>
          <cell r="AN594" t="str">
            <v/>
          </cell>
          <cell r="AO594">
            <v>0.44</v>
          </cell>
          <cell r="AP594" t="str">
            <v>D06</v>
          </cell>
          <cell r="AR594">
            <v>15809.2</v>
          </cell>
          <cell r="AS594">
            <v>8861.2061529563653</v>
          </cell>
          <cell r="AT594">
            <v>1569.6310826534539</v>
          </cell>
          <cell r="AU594">
            <v>4811.5230418219789</v>
          </cell>
          <cell r="AV594">
            <v>0</v>
          </cell>
          <cell r="AW594">
            <v>448.15489957214845</v>
          </cell>
          <cell r="AX594">
            <v>118.68482299605394</v>
          </cell>
          <cell r="AY594">
            <v>0</v>
          </cell>
          <cell r="AZ594">
            <v>0</v>
          </cell>
          <cell r="BA594">
            <v>0</v>
          </cell>
          <cell r="BB594">
            <v>0</v>
          </cell>
          <cell r="BC594">
            <v>0</v>
          </cell>
        </row>
        <row r="595">
          <cell r="AJ595">
            <v>598</v>
          </cell>
          <cell r="AL595" t="str">
            <v>D</v>
          </cell>
          <cell r="AM595" t="str">
            <v>NCP-Primary</v>
          </cell>
          <cell r="AN595" t="str">
            <v/>
          </cell>
          <cell r="AO595">
            <v>0</v>
          </cell>
          <cell r="AP595" t="str">
            <v>D08</v>
          </cell>
          <cell r="AR595">
            <v>0</v>
          </cell>
          <cell r="AS595">
            <v>0</v>
          </cell>
          <cell r="AT595">
            <v>0</v>
          </cell>
          <cell r="AU595">
            <v>0</v>
          </cell>
          <cell r="AV595">
            <v>0</v>
          </cell>
          <cell r="AW595">
            <v>0</v>
          </cell>
          <cell r="AX595">
            <v>0</v>
          </cell>
          <cell r="AY595">
            <v>0</v>
          </cell>
          <cell r="AZ595">
            <v>0</v>
          </cell>
          <cell r="BA595">
            <v>0</v>
          </cell>
          <cell r="BB595">
            <v>0</v>
          </cell>
          <cell r="BC595">
            <v>0</v>
          </cell>
        </row>
        <row r="596">
          <cell r="AJ596">
            <v>599</v>
          </cell>
          <cell r="AK596">
            <v>365</v>
          </cell>
          <cell r="AL596" t="str">
            <v>Overhead Conductors &amp; Devices Depr Exp</v>
          </cell>
          <cell r="AO596" t="str">
            <v>X06</v>
          </cell>
          <cell r="AP596" t="str">
            <v/>
          </cell>
          <cell r="AQ596">
            <v>2357000</v>
          </cell>
        </row>
        <row r="597">
          <cell r="AJ597">
            <v>600</v>
          </cell>
          <cell r="AL597" t="str">
            <v>D</v>
          </cell>
          <cell r="AM597" t="str">
            <v>NCP-All</v>
          </cell>
          <cell r="AN597" t="str">
            <v/>
          </cell>
          <cell r="AO597">
            <v>0</v>
          </cell>
          <cell r="AP597" t="str">
            <v>D02</v>
          </cell>
          <cell r="AR597">
            <v>0</v>
          </cell>
          <cell r="AS597">
            <v>0</v>
          </cell>
          <cell r="AT597">
            <v>0</v>
          </cell>
          <cell r="AU597">
            <v>0</v>
          </cell>
          <cell r="AV597">
            <v>0</v>
          </cell>
          <cell r="AW597">
            <v>0</v>
          </cell>
          <cell r="AX597">
            <v>0</v>
          </cell>
          <cell r="AY597">
            <v>0</v>
          </cell>
          <cell r="AZ597">
            <v>0</v>
          </cell>
          <cell r="BA597">
            <v>0</v>
          </cell>
          <cell r="BB597">
            <v>0</v>
          </cell>
          <cell r="BC597">
            <v>0</v>
          </cell>
        </row>
        <row r="598">
          <cell r="AJ598">
            <v>601</v>
          </cell>
          <cell r="AL598" t="str">
            <v>D</v>
          </cell>
          <cell r="AM598" t="str">
            <v>NCP-w/o DA</v>
          </cell>
          <cell r="AN598" t="str">
            <v/>
          </cell>
          <cell r="AO598">
            <v>96.06</v>
          </cell>
          <cell r="AP598" t="str">
            <v>D03</v>
          </cell>
          <cell r="AR598">
            <v>2264134.2000000002</v>
          </cell>
          <cell r="AS598">
            <v>1241573.8207023225</v>
          </cell>
          <cell r="AT598">
            <v>219926.36518596159</v>
          </cell>
          <cell r="AU598">
            <v>723212.16702602943</v>
          </cell>
          <cell r="AV598">
            <v>0</v>
          </cell>
          <cell r="AW598">
            <v>62792.511687883518</v>
          </cell>
          <cell r="AX598">
            <v>16629.335397803283</v>
          </cell>
          <cell r="AY598">
            <v>0</v>
          </cell>
          <cell r="AZ598">
            <v>0</v>
          </cell>
          <cell r="BA598">
            <v>0</v>
          </cell>
          <cell r="BB598">
            <v>0</v>
          </cell>
          <cell r="BC598">
            <v>0</v>
          </cell>
        </row>
        <row r="599">
          <cell r="AJ599">
            <v>602</v>
          </cell>
          <cell r="AL599" t="str">
            <v>D</v>
          </cell>
          <cell r="AM599" t="str">
            <v xml:space="preserve">DA Sch 25 </v>
          </cell>
          <cell r="AN599" t="str">
            <v/>
          </cell>
          <cell r="AO599">
            <v>3.67</v>
          </cell>
          <cell r="AP599" t="str">
            <v>D04</v>
          </cell>
          <cell r="AR599">
            <v>86501.9</v>
          </cell>
          <cell r="AS599">
            <v>0</v>
          </cell>
          <cell r="AT599">
            <v>0</v>
          </cell>
          <cell r="AU599">
            <v>0</v>
          </cell>
          <cell r="AV599">
            <v>86501.9</v>
          </cell>
          <cell r="AW599">
            <v>0</v>
          </cell>
          <cell r="AX599">
            <v>0</v>
          </cell>
          <cell r="AY599">
            <v>0</v>
          </cell>
          <cell r="AZ599">
            <v>0</v>
          </cell>
          <cell r="BA599">
            <v>0</v>
          </cell>
          <cell r="BB599">
            <v>0</v>
          </cell>
          <cell r="BC599">
            <v>0</v>
          </cell>
        </row>
        <row r="600">
          <cell r="AJ600">
            <v>603</v>
          </cell>
          <cell r="AL600" t="str">
            <v>D</v>
          </cell>
          <cell r="AM600" t="str">
            <v>DA Street and Area Lights</v>
          </cell>
          <cell r="AN600" t="str">
            <v/>
          </cell>
          <cell r="AO600">
            <v>0</v>
          </cell>
          <cell r="AP600" t="str">
            <v>D07</v>
          </cell>
          <cell r="AR600">
            <v>0</v>
          </cell>
          <cell r="AS600">
            <v>0</v>
          </cell>
          <cell r="AT600">
            <v>0</v>
          </cell>
          <cell r="AU600">
            <v>0</v>
          </cell>
          <cell r="AV600">
            <v>0</v>
          </cell>
          <cell r="AW600">
            <v>0</v>
          </cell>
          <cell r="AX600">
            <v>0</v>
          </cell>
          <cell r="AY600">
            <v>0</v>
          </cell>
          <cell r="AZ600">
            <v>0</v>
          </cell>
          <cell r="BA600">
            <v>0</v>
          </cell>
          <cell r="BB600">
            <v>0</v>
          </cell>
          <cell r="BC600">
            <v>0</v>
          </cell>
        </row>
        <row r="601">
          <cell r="AJ601">
            <v>604</v>
          </cell>
          <cell r="AL601" t="str">
            <v>D</v>
          </cell>
          <cell r="AM601" t="str">
            <v>Avg Customers-Secondary</v>
          </cell>
          <cell r="AN601" t="str">
            <v/>
          </cell>
          <cell r="AO601">
            <v>0</v>
          </cell>
          <cell r="AP601" t="str">
            <v>C02</v>
          </cell>
          <cell r="AR601">
            <v>0</v>
          </cell>
          <cell r="AS601">
            <v>0</v>
          </cell>
          <cell r="AT601">
            <v>0</v>
          </cell>
          <cell r="AU601">
            <v>0</v>
          </cell>
          <cell r="AV601">
            <v>0</v>
          </cell>
          <cell r="AW601">
            <v>0</v>
          </cell>
          <cell r="AX601">
            <v>0</v>
          </cell>
          <cell r="AY601">
            <v>0</v>
          </cell>
          <cell r="AZ601">
            <v>0</v>
          </cell>
          <cell r="BA601">
            <v>0</v>
          </cell>
          <cell r="BB601">
            <v>0</v>
          </cell>
          <cell r="BC601">
            <v>0</v>
          </cell>
        </row>
        <row r="602">
          <cell r="AJ602">
            <v>605</v>
          </cell>
          <cell r="AL602" t="str">
            <v>D</v>
          </cell>
          <cell r="AM602" t="str">
            <v>Wt Customers-Meters</v>
          </cell>
          <cell r="AN602" t="str">
            <v/>
          </cell>
          <cell r="AO602">
            <v>0</v>
          </cell>
          <cell r="AP602" t="str">
            <v>C04</v>
          </cell>
          <cell r="AR602">
            <v>0</v>
          </cell>
          <cell r="AS602">
            <v>0</v>
          </cell>
          <cell r="AT602">
            <v>0</v>
          </cell>
          <cell r="AU602">
            <v>0</v>
          </cell>
          <cell r="AV602">
            <v>0</v>
          </cell>
          <cell r="AW602">
            <v>0</v>
          </cell>
          <cell r="AX602">
            <v>0</v>
          </cell>
          <cell r="AY602">
            <v>0</v>
          </cell>
          <cell r="AZ602">
            <v>0</v>
          </cell>
          <cell r="BA602">
            <v>0</v>
          </cell>
          <cell r="BB602">
            <v>0</v>
          </cell>
          <cell r="BC602">
            <v>0</v>
          </cell>
        </row>
        <row r="603">
          <cell r="AJ603">
            <v>606</v>
          </cell>
          <cell r="AL603" t="str">
            <v>D</v>
          </cell>
          <cell r="AM603" t="str">
            <v>DA Street &amp; Area Lights</v>
          </cell>
          <cell r="AN603" t="str">
            <v/>
          </cell>
          <cell r="AO603">
            <v>0</v>
          </cell>
          <cell r="AP603" t="str">
            <v>C05</v>
          </cell>
          <cell r="AR603">
            <v>0</v>
          </cell>
          <cell r="AS603">
            <v>0</v>
          </cell>
          <cell r="AT603">
            <v>0</v>
          </cell>
          <cell r="AU603">
            <v>0</v>
          </cell>
          <cell r="AV603">
            <v>0</v>
          </cell>
          <cell r="AW603">
            <v>0</v>
          </cell>
          <cell r="AX603">
            <v>0</v>
          </cell>
          <cell r="AY603">
            <v>0</v>
          </cell>
          <cell r="AZ603">
            <v>0</v>
          </cell>
          <cell r="BA603">
            <v>0</v>
          </cell>
          <cell r="BB603">
            <v>0</v>
          </cell>
          <cell r="BC603">
            <v>0</v>
          </cell>
        </row>
        <row r="604">
          <cell r="AJ604">
            <v>607</v>
          </cell>
          <cell r="AL604" t="str">
            <v>D</v>
          </cell>
          <cell r="AM604" t="str">
            <v>DA Sch 25I</v>
          </cell>
          <cell r="AN604" t="str">
            <v/>
          </cell>
          <cell r="AO604">
            <v>0</v>
          </cell>
          <cell r="AP604" t="str">
            <v>D05</v>
          </cell>
          <cell r="AR604">
            <v>0</v>
          </cell>
          <cell r="AS604">
            <v>0</v>
          </cell>
          <cell r="AT604">
            <v>0</v>
          </cell>
          <cell r="AU604">
            <v>0</v>
          </cell>
          <cell r="AV604">
            <v>0</v>
          </cell>
          <cell r="AW604">
            <v>0</v>
          </cell>
          <cell r="AX604">
            <v>0</v>
          </cell>
          <cell r="AY604">
            <v>0</v>
          </cell>
          <cell r="AZ604">
            <v>0</v>
          </cell>
          <cell r="BA604">
            <v>0</v>
          </cell>
          <cell r="BB604">
            <v>0</v>
          </cell>
          <cell r="BC604">
            <v>0</v>
          </cell>
        </row>
        <row r="605">
          <cell r="AJ605">
            <v>608</v>
          </cell>
          <cell r="AL605" t="str">
            <v>D</v>
          </cell>
          <cell r="AM605" t="str">
            <v>NCP-Secondary</v>
          </cell>
          <cell r="AN605" t="str">
            <v/>
          </cell>
          <cell r="AO605">
            <v>0.27</v>
          </cell>
          <cell r="AP605" t="str">
            <v>D06</v>
          </cell>
          <cell r="AR605">
            <v>6363.9</v>
          </cell>
          <cell r="AS605">
            <v>3567.0261516584651</v>
          </cell>
          <cell r="AT605">
            <v>631.84571305937766</v>
          </cell>
          <cell r="AU605">
            <v>1936.8501559756905</v>
          </cell>
          <cell r="AV605">
            <v>0</v>
          </cell>
          <cell r="AW605">
            <v>180.40210544412085</v>
          </cell>
          <cell r="AX605">
            <v>47.775873862345186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</row>
        <row r="606">
          <cell r="AJ606">
            <v>609</v>
          </cell>
          <cell r="AL606" t="str">
            <v>D</v>
          </cell>
          <cell r="AM606" t="str">
            <v>NCP-Primary</v>
          </cell>
          <cell r="AN606" t="str">
            <v/>
          </cell>
          <cell r="AO606">
            <v>0</v>
          </cell>
          <cell r="AP606" t="str">
            <v>D08</v>
          </cell>
          <cell r="AR606">
            <v>0</v>
          </cell>
          <cell r="AS606">
            <v>0</v>
          </cell>
          <cell r="AT606">
            <v>0</v>
          </cell>
          <cell r="AU606">
            <v>0</v>
          </cell>
          <cell r="AV606">
            <v>0</v>
          </cell>
          <cell r="AW606">
            <v>0</v>
          </cell>
          <cell r="AX606">
            <v>0</v>
          </cell>
          <cell r="AY606">
            <v>0</v>
          </cell>
          <cell r="AZ606">
            <v>0</v>
          </cell>
          <cell r="BA606">
            <v>0</v>
          </cell>
          <cell r="BB606">
            <v>0</v>
          </cell>
          <cell r="BC606">
            <v>0</v>
          </cell>
        </row>
        <row r="607">
          <cell r="AJ607">
            <v>610</v>
          </cell>
          <cell r="AK607">
            <v>366</v>
          </cell>
          <cell r="AL607" t="str">
            <v>Underground Conduit Depr Exp</v>
          </cell>
          <cell r="AO607" t="str">
            <v>X07</v>
          </cell>
          <cell r="AP607" t="str">
            <v/>
          </cell>
          <cell r="AQ607">
            <v>1288000</v>
          </cell>
        </row>
        <row r="608">
          <cell r="AJ608">
            <v>611</v>
          </cell>
          <cell r="AL608" t="str">
            <v>D</v>
          </cell>
          <cell r="AM608" t="str">
            <v>NCP-All</v>
          </cell>
          <cell r="AN608" t="str">
            <v/>
          </cell>
          <cell r="AO608">
            <v>0</v>
          </cell>
          <cell r="AP608" t="str">
            <v>D02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0</v>
          </cell>
          <cell r="AX608">
            <v>0</v>
          </cell>
          <cell r="AY608">
            <v>0</v>
          </cell>
          <cell r="AZ608">
            <v>0</v>
          </cell>
          <cell r="BA608">
            <v>0</v>
          </cell>
          <cell r="BB608">
            <v>0</v>
          </cell>
          <cell r="BC608">
            <v>0</v>
          </cell>
        </row>
        <row r="609">
          <cell r="AJ609">
            <v>612</v>
          </cell>
          <cell r="AL609" t="str">
            <v>D</v>
          </cell>
          <cell r="AM609" t="str">
            <v>NCP-w/o DA</v>
          </cell>
          <cell r="AN609" t="str">
            <v/>
          </cell>
          <cell r="AO609">
            <v>74.819999999999993</v>
          </cell>
          <cell r="AP609" t="str">
            <v>D03</v>
          </cell>
          <cell r="AR609">
            <v>963681.6</v>
          </cell>
          <cell r="AS609">
            <v>528450.0565613677</v>
          </cell>
          <cell r="AT609">
            <v>93607.080130052243</v>
          </cell>
          <cell r="AU609">
            <v>307820.20706153871</v>
          </cell>
          <cell r="AV609">
            <v>0</v>
          </cell>
          <cell r="AW609">
            <v>26726.325732546367</v>
          </cell>
          <cell r="AX609">
            <v>7077.9305144949894</v>
          </cell>
          <cell r="AY609">
            <v>0</v>
          </cell>
          <cell r="AZ609">
            <v>0</v>
          </cell>
          <cell r="BA609">
            <v>0</v>
          </cell>
          <cell r="BB609">
            <v>0</v>
          </cell>
          <cell r="BC609">
            <v>0</v>
          </cell>
        </row>
        <row r="610">
          <cell r="AJ610">
            <v>613</v>
          </cell>
          <cell r="AL610" t="str">
            <v>D</v>
          </cell>
          <cell r="AM610" t="str">
            <v xml:space="preserve">DA Sch 25 </v>
          </cell>
          <cell r="AN610" t="str">
            <v/>
          </cell>
          <cell r="AO610">
            <v>4.71</v>
          </cell>
          <cell r="AP610" t="str">
            <v>D04</v>
          </cell>
          <cell r="AR610">
            <v>60664.80000000001</v>
          </cell>
          <cell r="AS610">
            <v>0</v>
          </cell>
          <cell r="AT610">
            <v>0</v>
          </cell>
          <cell r="AU610">
            <v>0</v>
          </cell>
          <cell r="AV610">
            <v>60664.80000000001</v>
          </cell>
          <cell r="AW610">
            <v>0</v>
          </cell>
          <cell r="AX610">
            <v>0</v>
          </cell>
          <cell r="AY610">
            <v>0</v>
          </cell>
          <cell r="AZ610">
            <v>0</v>
          </cell>
          <cell r="BA610">
            <v>0</v>
          </cell>
          <cell r="BB610">
            <v>0</v>
          </cell>
          <cell r="BC610">
            <v>0</v>
          </cell>
        </row>
        <row r="611">
          <cell r="AJ611">
            <v>614</v>
          </cell>
          <cell r="AL611" t="str">
            <v>D</v>
          </cell>
          <cell r="AM611" t="str">
            <v>DA Street and Area Lights</v>
          </cell>
          <cell r="AN611" t="str">
            <v/>
          </cell>
          <cell r="AO611">
            <v>0</v>
          </cell>
          <cell r="AP611" t="str">
            <v>D07</v>
          </cell>
          <cell r="AR611">
            <v>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  <cell r="AW611">
            <v>0</v>
          </cell>
          <cell r="AX611">
            <v>0</v>
          </cell>
          <cell r="AY611">
            <v>0</v>
          </cell>
          <cell r="AZ611">
            <v>0</v>
          </cell>
          <cell r="BA611">
            <v>0</v>
          </cell>
          <cell r="BB611">
            <v>0</v>
          </cell>
          <cell r="BC611">
            <v>0</v>
          </cell>
        </row>
        <row r="612">
          <cell r="AJ612">
            <v>615</v>
          </cell>
          <cell r="AL612" t="str">
            <v>D</v>
          </cell>
          <cell r="AM612" t="str">
            <v>Avg Customers-Secondary</v>
          </cell>
          <cell r="AN612" t="str">
            <v/>
          </cell>
          <cell r="AO612">
            <v>0</v>
          </cell>
          <cell r="AP612" t="str">
            <v>C02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  <cell r="BA612">
            <v>0</v>
          </cell>
          <cell r="BB612">
            <v>0</v>
          </cell>
          <cell r="BC612">
            <v>0</v>
          </cell>
        </row>
        <row r="613">
          <cell r="AJ613">
            <v>616</v>
          </cell>
          <cell r="AL613" t="str">
            <v>D</v>
          </cell>
          <cell r="AM613" t="str">
            <v>Wt Customers-Meters</v>
          </cell>
          <cell r="AN613" t="str">
            <v/>
          </cell>
          <cell r="AO613">
            <v>0</v>
          </cell>
          <cell r="AP613" t="str">
            <v>C04</v>
          </cell>
          <cell r="AR613">
            <v>0</v>
          </cell>
          <cell r="AS613">
            <v>0</v>
          </cell>
          <cell r="AT613">
            <v>0</v>
          </cell>
          <cell r="AU613">
            <v>0</v>
          </cell>
          <cell r="AV613">
            <v>0</v>
          </cell>
          <cell r="AW613">
            <v>0</v>
          </cell>
          <cell r="AX613">
            <v>0</v>
          </cell>
          <cell r="AY613">
            <v>0</v>
          </cell>
          <cell r="AZ613">
            <v>0</v>
          </cell>
          <cell r="BA613">
            <v>0</v>
          </cell>
          <cell r="BB613">
            <v>0</v>
          </cell>
          <cell r="BC613">
            <v>0</v>
          </cell>
        </row>
        <row r="614">
          <cell r="AJ614">
            <v>617</v>
          </cell>
          <cell r="AL614" t="str">
            <v>D</v>
          </cell>
          <cell r="AM614" t="str">
            <v>DA Street &amp; Area Lights</v>
          </cell>
          <cell r="AN614" t="str">
            <v/>
          </cell>
          <cell r="AO614">
            <v>0</v>
          </cell>
          <cell r="AP614" t="str">
            <v>C05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  <cell r="BA614">
            <v>0</v>
          </cell>
          <cell r="BB614">
            <v>0</v>
          </cell>
          <cell r="BC614">
            <v>0</v>
          </cell>
        </row>
        <row r="615">
          <cell r="AJ615">
            <v>618</v>
          </cell>
          <cell r="AL615" t="str">
            <v>D</v>
          </cell>
          <cell r="AM615" t="str">
            <v>DA Sch 25I</v>
          </cell>
          <cell r="AN615" t="str">
            <v/>
          </cell>
          <cell r="AO615">
            <v>0</v>
          </cell>
          <cell r="AP615" t="str">
            <v>D05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AX615">
            <v>0</v>
          </cell>
          <cell r="AY615">
            <v>0</v>
          </cell>
          <cell r="AZ615">
            <v>0</v>
          </cell>
          <cell r="BA615">
            <v>0</v>
          </cell>
          <cell r="BB615">
            <v>0</v>
          </cell>
          <cell r="BC615">
            <v>0</v>
          </cell>
        </row>
        <row r="616">
          <cell r="AJ616">
            <v>619</v>
          </cell>
          <cell r="AL616" t="str">
            <v>D</v>
          </cell>
          <cell r="AM616" t="str">
            <v>NCP-Secondary</v>
          </cell>
          <cell r="AN616" t="str">
            <v/>
          </cell>
          <cell r="AO616">
            <v>20.47</v>
          </cell>
          <cell r="AP616" t="str">
            <v>D06</v>
          </cell>
          <cell r="AR616">
            <v>263653.60000000003</v>
          </cell>
          <cell r="AS616">
            <v>147780.3369284402</v>
          </cell>
          <cell r="AT616">
            <v>26177.092175029775</v>
          </cell>
          <cell r="AU616">
            <v>80242.856783348645</v>
          </cell>
          <cell r="AV616">
            <v>0</v>
          </cell>
          <cell r="AW616">
            <v>7473.980506909611</v>
          </cell>
          <cell r="AX616">
            <v>1979.333606271817</v>
          </cell>
          <cell r="AY616">
            <v>0</v>
          </cell>
          <cell r="AZ616">
            <v>0</v>
          </cell>
          <cell r="BA616">
            <v>0</v>
          </cell>
          <cell r="BB616">
            <v>0</v>
          </cell>
          <cell r="BC616">
            <v>0</v>
          </cell>
        </row>
        <row r="617">
          <cell r="AJ617">
            <v>620</v>
          </cell>
          <cell r="AL617" t="str">
            <v>D</v>
          </cell>
          <cell r="AM617" t="str">
            <v>NCP-Primary</v>
          </cell>
          <cell r="AN617" t="str">
            <v/>
          </cell>
          <cell r="AO617">
            <v>0</v>
          </cell>
          <cell r="AP617" t="str">
            <v>D08</v>
          </cell>
          <cell r="AR617">
            <v>0</v>
          </cell>
          <cell r="AS617">
            <v>0</v>
          </cell>
          <cell r="AT617">
            <v>0</v>
          </cell>
          <cell r="AU617">
            <v>0</v>
          </cell>
          <cell r="AV617">
            <v>0</v>
          </cell>
          <cell r="AW617">
            <v>0</v>
          </cell>
          <cell r="AX617">
            <v>0</v>
          </cell>
          <cell r="AY617">
            <v>0</v>
          </cell>
          <cell r="AZ617">
            <v>0</v>
          </cell>
          <cell r="BA617">
            <v>0</v>
          </cell>
          <cell r="BB617">
            <v>0</v>
          </cell>
          <cell r="BC617">
            <v>0</v>
          </cell>
        </row>
        <row r="618">
          <cell r="AJ618">
            <v>621</v>
          </cell>
          <cell r="AK618">
            <v>367</v>
          </cell>
          <cell r="AL618" t="str">
            <v>Underground Conductors &amp; Devices Depr Exp</v>
          </cell>
          <cell r="AO618" t="str">
            <v>X08</v>
          </cell>
          <cell r="AP618" t="str">
            <v/>
          </cell>
          <cell r="AQ618">
            <v>5237000</v>
          </cell>
        </row>
        <row r="619">
          <cell r="AJ619">
            <v>622</v>
          </cell>
          <cell r="AL619" t="str">
            <v>D</v>
          </cell>
          <cell r="AM619" t="str">
            <v>NCP-All</v>
          </cell>
          <cell r="AN619" t="str">
            <v/>
          </cell>
          <cell r="AO619">
            <v>0</v>
          </cell>
          <cell r="AP619" t="str">
            <v>D02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  <cell r="AX619">
            <v>0</v>
          </cell>
          <cell r="AY619">
            <v>0</v>
          </cell>
          <cell r="AZ619">
            <v>0</v>
          </cell>
          <cell r="BA619">
            <v>0</v>
          </cell>
          <cell r="BB619">
            <v>0</v>
          </cell>
          <cell r="BC619">
            <v>0</v>
          </cell>
        </row>
        <row r="620">
          <cell r="AJ620">
            <v>623</v>
          </cell>
          <cell r="AL620" t="str">
            <v>D</v>
          </cell>
          <cell r="AM620" t="str">
            <v>NCP-w/o DA</v>
          </cell>
          <cell r="AN620" t="str">
            <v/>
          </cell>
          <cell r="AO620">
            <v>76.95</v>
          </cell>
          <cell r="AP620" t="str">
            <v>D03</v>
          </cell>
          <cell r="AR620">
            <v>4029871.5</v>
          </cell>
          <cell r="AS620">
            <v>2209843.8136725281</v>
          </cell>
          <cell r="AT620">
            <v>391441.01580264047</v>
          </cell>
          <cell r="AU620">
            <v>1287225.8633571437</v>
          </cell>
          <cell r="AV620">
            <v>0</v>
          </cell>
          <cell r="AW620">
            <v>111762.70084362432</v>
          </cell>
          <cell r="AX620">
            <v>29598.106324063567</v>
          </cell>
          <cell r="AY620">
            <v>0</v>
          </cell>
          <cell r="AZ620">
            <v>0</v>
          </cell>
          <cell r="BA620">
            <v>0</v>
          </cell>
          <cell r="BB620">
            <v>0</v>
          </cell>
          <cell r="BC620">
            <v>0</v>
          </cell>
        </row>
        <row r="621">
          <cell r="AJ621">
            <v>624</v>
          </cell>
          <cell r="AL621" t="str">
            <v>D</v>
          </cell>
          <cell r="AM621" t="str">
            <v xml:space="preserve">DA Sch 25 </v>
          </cell>
          <cell r="AN621" t="str">
            <v/>
          </cell>
          <cell r="AO621">
            <v>5.18</v>
          </cell>
          <cell r="AP621" t="str">
            <v>D04</v>
          </cell>
          <cell r="AR621">
            <v>271276.59999999998</v>
          </cell>
          <cell r="AS621">
            <v>0</v>
          </cell>
          <cell r="AT621">
            <v>0</v>
          </cell>
          <cell r="AU621">
            <v>0</v>
          </cell>
          <cell r="AV621">
            <v>271276.59999999998</v>
          </cell>
          <cell r="AW621">
            <v>0</v>
          </cell>
          <cell r="AX621">
            <v>0</v>
          </cell>
          <cell r="AY621">
            <v>0</v>
          </cell>
          <cell r="AZ621">
            <v>0</v>
          </cell>
          <cell r="BA621">
            <v>0</v>
          </cell>
          <cell r="BB621">
            <v>0</v>
          </cell>
          <cell r="BC621">
            <v>0</v>
          </cell>
        </row>
        <row r="622">
          <cell r="AJ622">
            <v>625</v>
          </cell>
          <cell r="AL622" t="str">
            <v>D</v>
          </cell>
          <cell r="AM622" t="str">
            <v>DA Street and Area Lights</v>
          </cell>
          <cell r="AN622" t="str">
            <v/>
          </cell>
          <cell r="AO622">
            <v>0</v>
          </cell>
          <cell r="AP622" t="str">
            <v>D07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  <cell r="BA622">
            <v>0</v>
          </cell>
          <cell r="BB622">
            <v>0</v>
          </cell>
          <cell r="BC622">
            <v>0</v>
          </cell>
        </row>
        <row r="623">
          <cell r="AJ623">
            <v>626</v>
          </cell>
          <cell r="AL623" t="str">
            <v>D</v>
          </cell>
          <cell r="AM623" t="str">
            <v>Avg Customers-Secondary</v>
          </cell>
          <cell r="AN623" t="str">
            <v/>
          </cell>
          <cell r="AO623">
            <v>0</v>
          </cell>
          <cell r="AP623" t="str">
            <v>C02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0</v>
          </cell>
          <cell r="AZ623">
            <v>0</v>
          </cell>
          <cell r="BA623">
            <v>0</v>
          </cell>
          <cell r="BB623">
            <v>0</v>
          </cell>
          <cell r="BC623">
            <v>0</v>
          </cell>
        </row>
        <row r="624">
          <cell r="AJ624">
            <v>627</v>
          </cell>
          <cell r="AL624" t="str">
            <v>D</v>
          </cell>
          <cell r="AM624" t="str">
            <v>Wt Customers-Meters</v>
          </cell>
          <cell r="AN624" t="str">
            <v/>
          </cell>
          <cell r="AO624">
            <v>0</v>
          </cell>
          <cell r="AP624" t="str">
            <v>C04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0</v>
          </cell>
          <cell r="AZ624">
            <v>0</v>
          </cell>
          <cell r="BA624">
            <v>0</v>
          </cell>
          <cell r="BB624">
            <v>0</v>
          </cell>
          <cell r="BC624">
            <v>0</v>
          </cell>
        </row>
        <row r="625">
          <cell r="AJ625">
            <v>628</v>
          </cell>
          <cell r="AL625" t="str">
            <v>D</v>
          </cell>
          <cell r="AM625" t="str">
            <v>DA Street &amp; Area Lights</v>
          </cell>
          <cell r="AN625" t="str">
            <v/>
          </cell>
          <cell r="AO625">
            <v>0</v>
          </cell>
          <cell r="AP625" t="str">
            <v>C05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</row>
        <row r="626">
          <cell r="AJ626">
            <v>629</v>
          </cell>
          <cell r="AL626" t="str">
            <v>D</v>
          </cell>
          <cell r="AM626" t="str">
            <v>DA Sch 25I</v>
          </cell>
          <cell r="AN626" t="str">
            <v/>
          </cell>
          <cell r="AO626">
            <v>0</v>
          </cell>
          <cell r="AP626" t="str">
            <v>D05</v>
          </cell>
          <cell r="AR626">
            <v>0</v>
          </cell>
          <cell r="AS626">
            <v>0</v>
          </cell>
          <cell r="AT626">
            <v>0</v>
          </cell>
          <cell r="AU626">
            <v>0</v>
          </cell>
          <cell r="AV626">
            <v>0</v>
          </cell>
          <cell r="AW626">
            <v>0</v>
          </cell>
          <cell r="AX626">
            <v>0</v>
          </cell>
          <cell r="AY626">
            <v>0</v>
          </cell>
          <cell r="AZ626">
            <v>0</v>
          </cell>
          <cell r="BA626">
            <v>0</v>
          </cell>
          <cell r="BB626">
            <v>0</v>
          </cell>
          <cell r="BC626">
            <v>0</v>
          </cell>
        </row>
        <row r="627">
          <cell r="AJ627">
            <v>630</v>
          </cell>
          <cell r="AL627" t="str">
            <v>D</v>
          </cell>
          <cell r="AM627" t="str">
            <v>NCP-Secondary</v>
          </cell>
          <cell r="AN627" t="str">
            <v/>
          </cell>
          <cell r="AO627">
            <v>17.87</v>
          </cell>
          <cell r="AP627" t="str">
            <v>D06</v>
          </cell>
          <cell r="AR627">
            <v>935851.9</v>
          </cell>
          <cell r="AS627">
            <v>524553.84298610338</v>
          </cell>
          <cell r="AT627">
            <v>92916.92375327606</v>
          </cell>
          <cell r="AU627">
            <v>284826.11268014053</v>
          </cell>
          <cell r="AV627">
            <v>0</v>
          </cell>
          <cell r="AW627">
            <v>26529.274995502892</v>
          </cell>
          <cell r="AX627">
            <v>7025.7455849771504</v>
          </cell>
          <cell r="AY627">
            <v>0</v>
          </cell>
          <cell r="AZ627">
            <v>0</v>
          </cell>
          <cell r="BA627">
            <v>0</v>
          </cell>
          <cell r="BB627">
            <v>0</v>
          </cell>
          <cell r="BC627">
            <v>0</v>
          </cell>
        </row>
        <row r="628">
          <cell r="AJ628">
            <v>631</v>
          </cell>
          <cell r="AL628" t="str">
            <v>D</v>
          </cell>
          <cell r="AM628" t="str">
            <v>NCP-Primary</v>
          </cell>
          <cell r="AN628" t="str">
            <v/>
          </cell>
          <cell r="AO628">
            <v>0</v>
          </cell>
          <cell r="AP628" t="str">
            <v>D08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AY628">
            <v>0</v>
          </cell>
          <cell r="AZ628">
            <v>0</v>
          </cell>
          <cell r="BA628">
            <v>0</v>
          </cell>
          <cell r="BB628">
            <v>0</v>
          </cell>
          <cell r="BC628">
            <v>0</v>
          </cell>
        </row>
        <row r="629">
          <cell r="AJ629">
            <v>632</v>
          </cell>
          <cell r="AK629">
            <v>368</v>
          </cell>
          <cell r="AL629" t="str">
            <v>Line Transformers Depr Exp</v>
          </cell>
          <cell r="AO629" t="str">
            <v>X09</v>
          </cell>
          <cell r="AP629" t="str">
            <v/>
          </cell>
          <cell r="AQ629">
            <v>2276000</v>
          </cell>
        </row>
        <row r="630">
          <cell r="AJ630">
            <v>633</v>
          </cell>
          <cell r="AL630" t="str">
            <v>D</v>
          </cell>
          <cell r="AM630" t="str">
            <v>NCP-All</v>
          </cell>
          <cell r="AN630" t="str">
            <v/>
          </cell>
          <cell r="AO630">
            <v>0</v>
          </cell>
          <cell r="AP630" t="str">
            <v>D02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  <cell r="AX630">
            <v>0</v>
          </cell>
          <cell r="AY630">
            <v>0</v>
          </cell>
          <cell r="AZ630">
            <v>0</v>
          </cell>
          <cell r="BA630">
            <v>0</v>
          </cell>
          <cell r="BB630">
            <v>0</v>
          </cell>
          <cell r="BC630">
            <v>0</v>
          </cell>
        </row>
        <row r="631">
          <cell r="AJ631">
            <v>634</v>
          </cell>
          <cell r="AL631" t="str">
            <v>D</v>
          </cell>
          <cell r="AM631" t="str">
            <v>NCP-w/o DA</v>
          </cell>
          <cell r="AN631" t="str">
            <v/>
          </cell>
          <cell r="AO631">
            <v>0</v>
          </cell>
          <cell r="AP631" t="str">
            <v>D03</v>
          </cell>
          <cell r="AR631">
            <v>0</v>
          </cell>
          <cell r="AS631">
            <v>0</v>
          </cell>
          <cell r="AT631">
            <v>0</v>
          </cell>
          <cell r="AU631">
            <v>0</v>
          </cell>
          <cell r="AV631">
            <v>0</v>
          </cell>
          <cell r="AW631">
            <v>0</v>
          </cell>
          <cell r="AX631">
            <v>0</v>
          </cell>
          <cell r="AY631">
            <v>0</v>
          </cell>
          <cell r="AZ631">
            <v>0</v>
          </cell>
          <cell r="BA631">
            <v>0</v>
          </cell>
          <cell r="BB631">
            <v>0</v>
          </cell>
          <cell r="BC631">
            <v>0</v>
          </cell>
        </row>
        <row r="632">
          <cell r="AJ632">
            <v>635</v>
          </cell>
          <cell r="AL632" t="str">
            <v>D</v>
          </cell>
          <cell r="AM632" t="str">
            <v xml:space="preserve">DA Sch 25 </v>
          </cell>
          <cell r="AN632" t="str">
            <v/>
          </cell>
          <cell r="AO632">
            <v>0</v>
          </cell>
          <cell r="AP632" t="str">
            <v>D04</v>
          </cell>
          <cell r="AR632">
            <v>0</v>
          </cell>
          <cell r="AS632">
            <v>0</v>
          </cell>
          <cell r="AT632">
            <v>0</v>
          </cell>
          <cell r="AU632">
            <v>0</v>
          </cell>
          <cell r="AV632">
            <v>0</v>
          </cell>
          <cell r="AW632">
            <v>0</v>
          </cell>
          <cell r="AX632">
            <v>0</v>
          </cell>
          <cell r="AY632">
            <v>0</v>
          </cell>
          <cell r="AZ632">
            <v>0</v>
          </cell>
          <cell r="BA632">
            <v>0</v>
          </cell>
          <cell r="BB632">
            <v>0</v>
          </cell>
          <cell r="BC632">
            <v>0</v>
          </cell>
        </row>
        <row r="633">
          <cell r="AJ633">
            <v>636</v>
          </cell>
          <cell r="AL633" t="str">
            <v>D</v>
          </cell>
          <cell r="AM633" t="str">
            <v>DA Street and Area Lights</v>
          </cell>
          <cell r="AN633" t="str">
            <v/>
          </cell>
          <cell r="AO633">
            <v>0</v>
          </cell>
          <cell r="AP633" t="str">
            <v>D07</v>
          </cell>
          <cell r="AR633">
            <v>0</v>
          </cell>
          <cell r="AS633">
            <v>0</v>
          </cell>
          <cell r="AT633">
            <v>0</v>
          </cell>
          <cell r="AU633">
            <v>0</v>
          </cell>
          <cell r="AV633">
            <v>0</v>
          </cell>
          <cell r="AW633">
            <v>0</v>
          </cell>
          <cell r="AX633">
            <v>0</v>
          </cell>
          <cell r="AY633">
            <v>0</v>
          </cell>
          <cell r="AZ633">
            <v>0</v>
          </cell>
          <cell r="BA633">
            <v>0</v>
          </cell>
          <cell r="BB633">
            <v>0</v>
          </cell>
          <cell r="BC633">
            <v>0</v>
          </cell>
        </row>
        <row r="634">
          <cell r="AJ634">
            <v>637</v>
          </cell>
          <cell r="AL634" t="str">
            <v>D</v>
          </cell>
          <cell r="AM634" t="str">
            <v>Avg Customers-Secondary</v>
          </cell>
          <cell r="AN634" t="str">
            <v/>
          </cell>
          <cell r="AO634">
            <v>0</v>
          </cell>
          <cell r="AP634" t="str">
            <v>C02</v>
          </cell>
          <cell r="AR634">
            <v>0</v>
          </cell>
          <cell r="AS634">
            <v>0</v>
          </cell>
          <cell r="AT634">
            <v>0</v>
          </cell>
          <cell r="AU634">
            <v>0</v>
          </cell>
          <cell r="AV634">
            <v>0</v>
          </cell>
          <cell r="AW634">
            <v>0</v>
          </cell>
          <cell r="AX634">
            <v>0</v>
          </cell>
          <cell r="AY634">
            <v>0</v>
          </cell>
          <cell r="AZ634">
            <v>0</v>
          </cell>
          <cell r="BA634">
            <v>0</v>
          </cell>
          <cell r="BB634">
            <v>0</v>
          </cell>
          <cell r="BC634">
            <v>0</v>
          </cell>
        </row>
        <row r="635">
          <cell r="AJ635">
            <v>638</v>
          </cell>
          <cell r="AL635" t="str">
            <v>D</v>
          </cell>
          <cell r="AM635" t="str">
            <v>Wt Customers-Meters</v>
          </cell>
          <cell r="AN635" t="str">
            <v/>
          </cell>
          <cell r="AO635">
            <v>0</v>
          </cell>
          <cell r="AP635" t="str">
            <v>C04</v>
          </cell>
          <cell r="AR635">
            <v>0</v>
          </cell>
          <cell r="AS635">
            <v>0</v>
          </cell>
          <cell r="AT635">
            <v>0</v>
          </cell>
          <cell r="AU635">
            <v>0</v>
          </cell>
          <cell r="AV635">
            <v>0</v>
          </cell>
          <cell r="AW635">
            <v>0</v>
          </cell>
          <cell r="AX635">
            <v>0</v>
          </cell>
          <cell r="AY635">
            <v>0</v>
          </cell>
          <cell r="AZ635">
            <v>0</v>
          </cell>
          <cell r="BA635">
            <v>0</v>
          </cell>
          <cell r="BB635">
            <v>0</v>
          </cell>
          <cell r="BC635">
            <v>0</v>
          </cell>
        </row>
        <row r="636">
          <cell r="AJ636">
            <v>639</v>
          </cell>
          <cell r="AL636" t="str">
            <v>D</v>
          </cell>
          <cell r="AM636" t="str">
            <v>DA Street &amp; Area Lights</v>
          </cell>
          <cell r="AN636" t="str">
            <v/>
          </cell>
          <cell r="AO636">
            <v>0</v>
          </cell>
          <cell r="AP636" t="str">
            <v>C05</v>
          </cell>
          <cell r="AR636">
            <v>0</v>
          </cell>
          <cell r="AS636">
            <v>0</v>
          </cell>
          <cell r="AT636">
            <v>0</v>
          </cell>
          <cell r="AU636">
            <v>0</v>
          </cell>
          <cell r="AV636">
            <v>0</v>
          </cell>
          <cell r="AW636">
            <v>0</v>
          </cell>
          <cell r="AX636">
            <v>0</v>
          </cell>
          <cell r="AY636">
            <v>0</v>
          </cell>
          <cell r="AZ636">
            <v>0</v>
          </cell>
          <cell r="BA636">
            <v>0</v>
          </cell>
          <cell r="BB636">
            <v>0</v>
          </cell>
          <cell r="BC636">
            <v>0</v>
          </cell>
        </row>
        <row r="637">
          <cell r="AJ637">
            <v>640</v>
          </cell>
          <cell r="AL637" t="str">
            <v>D</v>
          </cell>
          <cell r="AM637" t="str">
            <v>DA Sch 25I</v>
          </cell>
          <cell r="AN637" t="str">
            <v/>
          </cell>
          <cell r="AO637">
            <v>0</v>
          </cell>
          <cell r="AP637" t="str">
            <v>D05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0</v>
          </cell>
          <cell r="AW637">
            <v>0</v>
          </cell>
          <cell r="AX637">
            <v>0</v>
          </cell>
          <cell r="AY637">
            <v>0</v>
          </cell>
          <cell r="AZ637">
            <v>0</v>
          </cell>
          <cell r="BA637">
            <v>0</v>
          </cell>
          <cell r="BB637">
            <v>0</v>
          </cell>
          <cell r="BC637">
            <v>0</v>
          </cell>
        </row>
        <row r="638">
          <cell r="AJ638">
            <v>641</v>
          </cell>
          <cell r="AL638" t="str">
            <v>D</v>
          </cell>
          <cell r="AM638" t="str">
            <v>NCP-Secondary</v>
          </cell>
          <cell r="AN638" t="str">
            <v/>
          </cell>
          <cell r="AO638">
            <v>100</v>
          </cell>
          <cell r="AP638" t="str">
            <v>D06</v>
          </cell>
          <cell r="AR638">
            <v>2276000</v>
          </cell>
          <cell r="AS638">
            <v>1275719.5306611774</v>
          </cell>
          <cell r="AT638">
            <v>225974.77064742433</v>
          </cell>
          <cell r="AU638">
            <v>692699.59537401155</v>
          </cell>
          <cell r="AV638">
            <v>0</v>
          </cell>
          <cell r="AW638">
            <v>64519.428650798895</v>
          </cell>
          <cell r="AX638">
            <v>17086.674666587729</v>
          </cell>
          <cell r="AY638">
            <v>0</v>
          </cell>
          <cell r="AZ638">
            <v>0</v>
          </cell>
          <cell r="BA638">
            <v>0</v>
          </cell>
          <cell r="BB638">
            <v>0</v>
          </cell>
          <cell r="BC638">
            <v>0</v>
          </cell>
        </row>
        <row r="639">
          <cell r="AJ639">
            <v>642</v>
          </cell>
          <cell r="AL639" t="str">
            <v>D</v>
          </cell>
          <cell r="AM639" t="str">
            <v>NCP-Primary</v>
          </cell>
          <cell r="AN639" t="str">
            <v/>
          </cell>
          <cell r="AO639">
            <v>0</v>
          </cell>
          <cell r="AP639" t="str">
            <v>D08</v>
          </cell>
          <cell r="AR639">
            <v>0</v>
          </cell>
          <cell r="AS639">
            <v>0</v>
          </cell>
          <cell r="AT639">
            <v>0</v>
          </cell>
          <cell r="AU639">
            <v>0</v>
          </cell>
          <cell r="AV639">
            <v>0</v>
          </cell>
          <cell r="AW639">
            <v>0</v>
          </cell>
          <cell r="AX639">
            <v>0</v>
          </cell>
          <cell r="AY639">
            <v>0</v>
          </cell>
          <cell r="AZ639">
            <v>0</v>
          </cell>
          <cell r="BA639">
            <v>0</v>
          </cell>
          <cell r="BB639">
            <v>0</v>
          </cell>
          <cell r="BC639">
            <v>0</v>
          </cell>
        </row>
        <row r="640">
          <cell r="AJ640">
            <v>643</v>
          </cell>
          <cell r="AK640">
            <v>369</v>
          </cell>
          <cell r="AL640" t="str">
            <v>Services Depr Exp</v>
          </cell>
          <cell r="AO640" t="str">
            <v>X10</v>
          </cell>
          <cell r="AP640" t="str">
            <v/>
          </cell>
          <cell r="AQ640">
            <v>1190000</v>
          </cell>
        </row>
        <row r="641">
          <cell r="AJ641">
            <v>644</v>
          </cell>
          <cell r="AL641" t="str">
            <v>D</v>
          </cell>
          <cell r="AM641" t="str">
            <v>NCP-All</v>
          </cell>
          <cell r="AN641" t="str">
            <v/>
          </cell>
          <cell r="AO641">
            <v>0</v>
          </cell>
          <cell r="AP641" t="str">
            <v>D02</v>
          </cell>
          <cell r="AR641">
            <v>0</v>
          </cell>
          <cell r="AS641">
            <v>0</v>
          </cell>
          <cell r="AT641">
            <v>0</v>
          </cell>
          <cell r="AU641">
            <v>0</v>
          </cell>
          <cell r="AV641">
            <v>0</v>
          </cell>
          <cell r="AW641">
            <v>0</v>
          </cell>
          <cell r="AX641">
            <v>0</v>
          </cell>
          <cell r="AY641">
            <v>0</v>
          </cell>
          <cell r="AZ641">
            <v>0</v>
          </cell>
          <cell r="BA641">
            <v>0</v>
          </cell>
          <cell r="BB641">
            <v>0</v>
          </cell>
          <cell r="BC641">
            <v>0</v>
          </cell>
        </row>
        <row r="642">
          <cell r="AJ642">
            <v>645</v>
          </cell>
          <cell r="AL642" t="str">
            <v>D</v>
          </cell>
          <cell r="AM642" t="str">
            <v>NCP-w/o DA</v>
          </cell>
          <cell r="AN642" t="str">
            <v/>
          </cell>
          <cell r="AO642">
            <v>0</v>
          </cell>
          <cell r="AP642" t="str">
            <v>D03</v>
          </cell>
          <cell r="AR642">
            <v>0</v>
          </cell>
          <cell r="AS642">
            <v>0</v>
          </cell>
          <cell r="AT642">
            <v>0</v>
          </cell>
          <cell r="AU642">
            <v>0</v>
          </cell>
          <cell r="AV642">
            <v>0</v>
          </cell>
          <cell r="AW642">
            <v>0</v>
          </cell>
          <cell r="AX642">
            <v>0</v>
          </cell>
          <cell r="AY642">
            <v>0</v>
          </cell>
          <cell r="AZ642">
            <v>0</v>
          </cell>
          <cell r="BA642">
            <v>0</v>
          </cell>
          <cell r="BB642">
            <v>0</v>
          </cell>
          <cell r="BC642">
            <v>0</v>
          </cell>
        </row>
        <row r="643">
          <cell r="AJ643">
            <v>646</v>
          </cell>
          <cell r="AL643" t="str">
            <v>D</v>
          </cell>
          <cell r="AM643" t="str">
            <v xml:space="preserve">DA Sch 25 </v>
          </cell>
          <cell r="AN643" t="str">
            <v/>
          </cell>
          <cell r="AO643">
            <v>0</v>
          </cell>
          <cell r="AP643" t="str">
            <v>D04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  <cell r="BA643">
            <v>0</v>
          </cell>
          <cell r="BB643">
            <v>0</v>
          </cell>
          <cell r="BC643">
            <v>0</v>
          </cell>
        </row>
        <row r="644">
          <cell r="AJ644">
            <v>647</v>
          </cell>
          <cell r="AL644" t="str">
            <v>D</v>
          </cell>
          <cell r="AM644" t="str">
            <v>DA Street and Area Lights</v>
          </cell>
          <cell r="AN644" t="str">
            <v/>
          </cell>
          <cell r="AO644">
            <v>0</v>
          </cell>
          <cell r="AP644" t="str">
            <v>D07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AY644">
            <v>0</v>
          </cell>
          <cell r="AZ644">
            <v>0</v>
          </cell>
          <cell r="BA644">
            <v>0</v>
          </cell>
          <cell r="BB644">
            <v>0</v>
          </cell>
          <cell r="BC644">
            <v>0</v>
          </cell>
        </row>
        <row r="645">
          <cell r="AJ645">
            <v>648</v>
          </cell>
          <cell r="AL645" t="str">
            <v>D</v>
          </cell>
          <cell r="AM645" t="str">
            <v>Avg Customers-Secondary</v>
          </cell>
          <cell r="AN645" t="str">
            <v/>
          </cell>
          <cell r="AO645">
            <v>100</v>
          </cell>
          <cell r="AP645" t="str">
            <v>C02</v>
          </cell>
          <cell r="AR645">
            <v>1190000</v>
          </cell>
          <cell r="AS645">
            <v>1021436.8851407226</v>
          </cell>
          <cell r="AT645">
            <v>139951.14631155721</v>
          </cell>
          <cell r="AU645">
            <v>16497.850665830221</v>
          </cell>
          <cell r="AV645">
            <v>0</v>
          </cell>
          <cell r="AW645">
            <v>12114.117881889988</v>
          </cell>
          <cell r="AX645">
            <v>0</v>
          </cell>
          <cell r="AY645">
            <v>0</v>
          </cell>
          <cell r="AZ645">
            <v>0</v>
          </cell>
          <cell r="BA645">
            <v>0</v>
          </cell>
          <cell r="BB645">
            <v>0</v>
          </cell>
          <cell r="BC645">
            <v>0</v>
          </cell>
        </row>
        <row r="646">
          <cell r="AJ646">
            <v>649</v>
          </cell>
          <cell r="AL646" t="str">
            <v>D</v>
          </cell>
          <cell r="AM646" t="str">
            <v>Wt Customers-Meters</v>
          </cell>
          <cell r="AN646" t="str">
            <v/>
          </cell>
          <cell r="AO646">
            <v>0</v>
          </cell>
          <cell r="AP646" t="str">
            <v>C04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  <cell r="AW646">
            <v>0</v>
          </cell>
          <cell r="AX646">
            <v>0</v>
          </cell>
          <cell r="AY646">
            <v>0</v>
          </cell>
          <cell r="AZ646">
            <v>0</v>
          </cell>
          <cell r="BA646">
            <v>0</v>
          </cell>
          <cell r="BB646">
            <v>0</v>
          </cell>
          <cell r="BC646">
            <v>0</v>
          </cell>
        </row>
        <row r="647">
          <cell r="AJ647">
            <v>650</v>
          </cell>
          <cell r="AL647" t="str">
            <v>D</v>
          </cell>
          <cell r="AM647" t="str">
            <v>DA Street &amp; Area Lights</v>
          </cell>
          <cell r="AN647" t="str">
            <v/>
          </cell>
          <cell r="AO647">
            <v>0</v>
          </cell>
          <cell r="AP647" t="str">
            <v>C05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  <cell r="AW647">
            <v>0</v>
          </cell>
          <cell r="AX647">
            <v>0</v>
          </cell>
          <cell r="AY647">
            <v>0</v>
          </cell>
          <cell r="AZ647">
            <v>0</v>
          </cell>
          <cell r="BA647">
            <v>0</v>
          </cell>
          <cell r="BB647">
            <v>0</v>
          </cell>
          <cell r="BC647">
            <v>0</v>
          </cell>
        </row>
        <row r="648">
          <cell r="AJ648">
            <v>651</v>
          </cell>
          <cell r="AL648" t="str">
            <v>D</v>
          </cell>
          <cell r="AM648" t="str">
            <v>DA Sch 25I</v>
          </cell>
          <cell r="AN648" t="str">
            <v/>
          </cell>
          <cell r="AO648">
            <v>0</v>
          </cell>
          <cell r="AP648" t="str">
            <v>D05</v>
          </cell>
          <cell r="AR648">
            <v>0</v>
          </cell>
          <cell r="AS648">
            <v>0</v>
          </cell>
          <cell r="AT648">
            <v>0</v>
          </cell>
          <cell r="AU648">
            <v>0</v>
          </cell>
          <cell r="AV648">
            <v>0</v>
          </cell>
          <cell r="AW648">
            <v>0</v>
          </cell>
          <cell r="AX648">
            <v>0</v>
          </cell>
          <cell r="AY648">
            <v>0</v>
          </cell>
          <cell r="AZ648">
            <v>0</v>
          </cell>
          <cell r="BA648">
            <v>0</v>
          </cell>
          <cell r="BB648">
            <v>0</v>
          </cell>
          <cell r="BC648">
            <v>0</v>
          </cell>
        </row>
        <row r="649">
          <cell r="AJ649">
            <v>652</v>
          </cell>
          <cell r="AL649" t="str">
            <v>D</v>
          </cell>
          <cell r="AM649" t="str">
            <v>NCP-Secondary</v>
          </cell>
          <cell r="AN649" t="str">
            <v/>
          </cell>
          <cell r="AO649">
            <v>0</v>
          </cell>
          <cell r="AP649" t="str">
            <v>D06</v>
          </cell>
          <cell r="AR649">
            <v>0</v>
          </cell>
          <cell r="AS649">
            <v>0</v>
          </cell>
          <cell r="AT649">
            <v>0</v>
          </cell>
          <cell r="AU649">
            <v>0</v>
          </cell>
          <cell r="AV649">
            <v>0</v>
          </cell>
          <cell r="AW649">
            <v>0</v>
          </cell>
          <cell r="AX649">
            <v>0</v>
          </cell>
          <cell r="AY649">
            <v>0</v>
          </cell>
          <cell r="AZ649">
            <v>0</v>
          </cell>
          <cell r="BA649">
            <v>0</v>
          </cell>
          <cell r="BB649">
            <v>0</v>
          </cell>
          <cell r="BC649">
            <v>0</v>
          </cell>
        </row>
        <row r="650">
          <cell r="AJ650">
            <v>653</v>
          </cell>
          <cell r="AL650" t="str">
            <v>D</v>
          </cell>
          <cell r="AM650" t="str">
            <v>NCP-Primary</v>
          </cell>
          <cell r="AN650" t="str">
            <v/>
          </cell>
          <cell r="AO650">
            <v>0</v>
          </cell>
          <cell r="AP650" t="str">
            <v>D08</v>
          </cell>
          <cell r="AR650">
            <v>0</v>
          </cell>
          <cell r="AS650">
            <v>0</v>
          </cell>
          <cell r="AT650">
            <v>0</v>
          </cell>
          <cell r="AU650">
            <v>0</v>
          </cell>
          <cell r="AV650">
            <v>0</v>
          </cell>
          <cell r="AW650">
            <v>0</v>
          </cell>
          <cell r="AX650">
            <v>0</v>
          </cell>
          <cell r="AY650">
            <v>0</v>
          </cell>
          <cell r="AZ650">
            <v>0</v>
          </cell>
          <cell r="BA650">
            <v>0</v>
          </cell>
          <cell r="BB650">
            <v>0</v>
          </cell>
          <cell r="BC650">
            <v>0</v>
          </cell>
        </row>
        <row r="651">
          <cell r="AJ651">
            <v>654</v>
          </cell>
          <cell r="AK651">
            <v>370</v>
          </cell>
          <cell r="AL651" t="str">
            <v>Meters Depr Exp</v>
          </cell>
          <cell r="AO651" t="str">
            <v>X11</v>
          </cell>
          <cell r="AP651" t="str">
            <v/>
          </cell>
          <cell r="AQ651">
            <v>402000</v>
          </cell>
        </row>
        <row r="652">
          <cell r="AJ652">
            <v>655</v>
          </cell>
          <cell r="AL652" t="str">
            <v>D</v>
          </cell>
          <cell r="AM652" t="str">
            <v>NCP-All</v>
          </cell>
          <cell r="AN652" t="str">
            <v/>
          </cell>
          <cell r="AO652">
            <v>0</v>
          </cell>
          <cell r="AP652" t="str">
            <v>D02</v>
          </cell>
          <cell r="AR652">
            <v>0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  <cell r="AW652">
            <v>0</v>
          </cell>
          <cell r="AX652">
            <v>0</v>
          </cell>
          <cell r="AY652">
            <v>0</v>
          </cell>
          <cell r="AZ652">
            <v>0</v>
          </cell>
          <cell r="BA652">
            <v>0</v>
          </cell>
          <cell r="BB652">
            <v>0</v>
          </cell>
          <cell r="BC652">
            <v>0</v>
          </cell>
        </row>
        <row r="653">
          <cell r="AJ653">
            <v>656</v>
          </cell>
          <cell r="AL653" t="str">
            <v>D</v>
          </cell>
          <cell r="AM653" t="str">
            <v>NCP-w/o DA</v>
          </cell>
          <cell r="AN653" t="str">
            <v/>
          </cell>
          <cell r="AO653">
            <v>0</v>
          </cell>
          <cell r="AP653" t="str">
            <v>D03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0</v>
          </cell>
        </row>
        <row r="654">
          <cell r="AJ654">
            <v>657</v>
          </cell>
          <cell r="AL654" t="str">
            <v>D</v>
          </cell>
          <cell r="AM654" t="str">
            <v xml:space="preserve">DA Sch 25 </v>
          </cell>
          <cell r="AN654" t="str">
            <v/>
          </cell>
          <cell r="AO654">
            <v>0</v>
          </cell>
          <cell r="AP654" t="str">
            <v>D04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  <cell r="AX654">
            <v>0</v>
          </cell>
          <cell r="AY654">
            <v>0</v>
          </cell>
          <cell r="AZ654">
            <v>0</v>
          </cell>
          <cell r="BA654">
            <v>0</v>
          </cell>
          <cell r="BB654">
            <v>0</v>
          </cell>
          <cell r="BC654">
            <v>0</v>
          </cell>
        </row>
        <row r="655">
          <cell r="AJ655">
            <v>658</v>
          </cell>
          <cell r="AL655" t="str">
            <v>D</v>
          </cell>
          <cell r="AM655" t="str">
            <v>DA Street and Area Lights</v>
          </cell>
          <cell r="AN655" t="str">
            <v/>
          </cell>
          <cell r="AO655">
            <v>0</v>
          </cell>
          <cell r="AP655" t="str">
            <v>D07</v>
          </cell>
          <cell r="AR655">
            <v>0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AX655">
            <v>0</v>
          </cell>
          <cell r="AY655">
            <v>0</v>
          </cell>
          <cell r="AZ655">
            <v>0</v>
          </cell>
          <cell r="BA655">
            <v>0</v>
          </cell>
          <cell r="BB655">
            <v>0</v>
          </cell>
          <cell r="BC655">
            <v>0</v>
          </cell>
        </row>
        <row r="656">
          <cell r="AJ656">
            <v>659</v>
          </cell>
          <cell r="AL656" t="str">
            <v>D</v>
          </cell>
          <cell r="AM656" t="str">
            <v>Avg Customers-Secondary</v>
          </cell>
          <cell r="AN656" t="str">
            <v/>
          </cell>
          <cell r="AO656">
            <v>0</v>
          </cell>
          <cell r="AP656" t="str">
            <v>C02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0</v>
          </cell>
          <cell r="AZ656">
            <v>0</v>
          </cell>
          <cell r="BA656">
            <v>0</v>
          </cell>
          <cell r="BB656">
            <v>0</v>
          </cell>
          <cell r="BC656">
            <v>0</v>
          </cell>
        </row>
        <row r="657">
          <cell r="AJ657">
            <v>660</v>
          </cell>
          <cell r="AL657" t="str">
            <v>D</v>
          </cell>
          <cell r="AM657" t="str">
            <v>Wt Customers-Meters</v>
          </cell>
          <cell r="AN657" t="str">
            <v/>
          </cell>
          <cell r="AO657">
            <v>100</v>
          </cell>
          <cell r="AP657" t="str">
            <v>C04</v>
          </cell>
          <cell r="AR657">
            <v>402000</v>
          </cell>
          <cell r="AS657">
            <v>241813.49268977324</v>
          </cell>
          <cell r="AT657">
            <v>87468.03704460313</v>
          </cell>
          <cell r="AU657">
            <v>56910.650196250434</v>
          </cell>
          <cell r="AV657">
            <v>1439.747441063809</v>
          </cell>
          <cell r="AW657">
            <v>14368.072628309405</v>
          </cell>
          <cell r="AX657">
            <v>0</v>
          </cell>
          <cell r="AY657">
            <v>0</v>
          </cell>
          <cell r="AZ657">
            <v>0</v>
          </cell>
          <cell r="BA657">
            <v>0</v>
          </cell>
          <cell r="BB657">
            <v>0</v>
          </cell>
          <cell r="BC657">
            <v>0</v>
          </cell>
        </row>
        <row r="658">
          <cell r="AJ658">
            <v>661</v>
          </cell>
          <cell r="AL658" t="str">
            <v>D</v>
          </cell>
          <cell r="AM658" t="str">
            <v>DA Street &amp; Area Lights</v>
          </cell>
          <cell r="AN658" t="str">
            <v/>
          </cell>
          <cell r="AO658">
            <v>0</v>
          </cell>
          <cell r="AP658" t="str">
            <v>C05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0</v>
          </cell>
          <cell r="AW658">
            <v>0</v>
          </cell>
          <cell r="AX658">
            <v>0</v>
          </cell>
          <cell r="AY658">
            <v>0</v>
          </cell>
          <cell r="AZ658">
            <v>0</v>
          </cell>
          <cell r="BA658">
            <v>0</v>
          </cell>
          <cell r="BB658">
            <v>0</v>
          </cell>
          <cell r="BC658">
            <v>0</v>
          </cell>
        </row>
        <row r="659">
          <cell r="AJ659">
            <v>662</v>
          </cell>
          <cell r="AL659" t="str">
            <v>D</v>
          </cell>
          <cell r="AM659" t="str">
            <v>DA Sch 25I</v>
          </cell>
          <cell r="AN659" t="str">
            <v/>
          </cell>
          <cell r="AO659">
            <v>0</v>
          </cell>
          <cell r="AP659" t="str">
            <v>D05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</row>
        <row r="660">
          <cell r="AJ660">
            <v>663</v>
          </cell>
          <cell r="AL660" t="str">
            <v>D</v>
          </cell>
          <cell r="AM660" t="str">
            <v>NCP-Secondary</v>
          </cell>
          <cell r="AN660" t="str">
            <v/>
          </cell>
          <cell r="AO660">
            <v>0</v>
          </cell>
          <cell r="AP660" t="str">
            <v>D06</v>
          </cell>
          <cell r="AR660">
            <v>0</v>
          </cell>
          <cell r="AS660">
            <v>0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  <cell r="AX660">
            <v>0</v>
          </cell>
          <cell r="AY660">
            <v>0</v>
          </cell>
          <cell r="AZ660">
            <v>0</v>
          </cell>
          <cell r="BA660">
            <v>0</v>
          </cell>
          <cell r="BB660">
            <v>0</v>
          </cell>
          <cell r="BC660">
            <v>0</v>
          </cell>
        </row>
        <row r="661">
          <cell r="AJ661">
            <v>664</v>
          </cell>
          <cell r="AL661" t="str">
            <v>D</v>
          </cell>
          <cell r="AM661" t="str">
            <v>NCP-Primary</v>
          </cell>
          <cell r="AN661" t="str">
            <v/>
          </cell>
          <cell r="AO661">
            <v>0</v>
          </cell>
          <cell r="AP661" t="str">
            <v>D08</v>
          </cell>
          <cell r="AR661">
            <v>0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0</v>
          </cell>
          <cell r="AZ661">
            <v>0</v>
          </cell>
          <cell r="BA661">
            <v>0</v>
          </cell>
          <cell r="BB661">
            <v>0</v>
          </cell>
          <cell r="BC661">
            <v>0</v>
          </cell>
        </row>
        <row r="662">
          <cell r="AJ662">
            <v>665</v>
          </cell>
          <cell r="AK662">
            <v>371</v>
          </cell>
          <cell r="AL662" t="str">
            <v>Installations on Customer Premises Depr Exp</v>
          </cell>
          <cell r="AO662" t="str">
            <v>X10</v>
          </cell>
          <cell r="AP662" t="str">
            <v/>
          </cell>
          <cell r="AQ662">
            <v>0</v>
          </cell>
        </row>
        <row r="663">
          <cell r="AJ663">
            <v>666</v>
          </cell>
          <cell r="AL663" t="str">
            <v>D</v>
          </cell>
          <cell r="AM663" t="str">
            <v>NCP-All</v>
          </cell>
          <cell r="AN663" t="str">
            <v/>
          </cell>
          <cell r="AO663">
            <v>0</v>
          </cell>
          <cell r="AP663" t="str">
            <v>D02</v>
          </cell>
          <cell r="AR663">
            <v>0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0</v>
          </cell>
          <cell r="AZ663">
            <v>0</v>
          </cell>
          <cell r="BA663">
            <v>0</v>
          </cell>
          <cell r="BB663">
            <v>0</v>
          </cell>
          <cell r="BC663">
            <v>0</v>
          </cell>
        </row>
        <row r="664">
          <cell r="AJ664">
            <v>667</v>
          </cell>
          <cell r="AL664" t="str">
            <v>D</v>
          </cell>
          <cell r="AM664" t="str">
            <v>NCP-w/o DA</v>
          </cell>
          <cell r="AN664" t="str">
            <v/>
          </cell>
          <cell r="AO664">
            <v>0</v>
          </cell>
          <cell r="AP664" t="str">
            <v>D03</v>
          </cell>
          <cell r="AR664">
            <v>0</v>
          </cell>
          <cell r="AS664">
            <v>0</v>
          </cell>
          <cell r="AT664">
            <v>0</v>
          </cell>
          <cell r="AU664">
            <v>0</v>
          </cell>
          <cell r="AV664">
            <v>0</v>
          </cell>
          <cell r="AW664">
            <v>0</v>
          </cell>
          <cell r="AX664">
            <v>0</v>
          </cell>
          <cell r="AY664">
            <v>0</v>
          </cell>
          <cell r="AZ664">
            <v>0</v>
          </cell>
          <cell r="BA664">
            <v>0</v>
          </cell>
          <cell r="BB664">
            <v>0</v>
          </cell>
          <cell r="BC664">
            <v>0</v>
          </cell>
        </row>
        <row r="665">
          <cell r="AJ665">
            <v>668</v>
          </cell>
          <cell r="AL665" t="str">
            <v>D</v>
          </cell>
          <cell r="AM665" t="str">
            <v xml:space="preserve">DA Sch 25 </v>
          </cell>
          <cell r="AN665" t="str">
            <v/>
          </cell>
          <cell r="AO665">
            <v>0</v>
          </cell>
          <cell r="AP665" t="str">
            <v>D04</v>
          </cell>
          <cell r="AR665">
            <v>0</v>
          </cell>
          <cell r="AS665">
            <v>0</v>
          </cell>
          <cell r="AT665">
            <v>0</v>
          </cell>
          <cell r="AU665">
            <v>0</v>
          </cell>
          <cell r="AV665">
            <v>0</v>
          </cell>
          <cell r="AW665">
            <v>0</v>
          </cell>
          <cell r="AX665">
            <v>0</v>
          </cell>
          <cell r="AY665">
            <v>0</v>
          </cell>
          <cell r="AZ665">
            <v>0</v>
          </cell>
          <cell r="BA665">
            <v>0</v>
          </cell>
          <cell r="BB665">
            <v>0</v>
          </cell>
          <cell r="BC665">
            <v>0</v>
          </cell>
        </row>
        <row r="666">
          <cell r="AJ666">
            <v>669</v>
          </cell>
          <cell r="AL666" t="str">
            <v>D</v>
          </cell>
          <cell r="AM666" t="str">
            <v>DA Street and Area Lights</v>
          </cell>
          <cell r="AN666" t="str">
            <v/>
          </cell>
          <cell r="AO666">
            <v>0</v>
          </cell>
          <cell r="AP666" t="str">
            <v>D07</v>
          </cell>
          <cell r="AR666">
            <v>0</v>
          </cell>
          <cell r="AS666">
            <v>0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0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</row>
        <row r="667">
          <cell r="AJ667">
            <v>670</v>
          </cell>
          <cell r="AL667" t="str">
            <v>D</v>
          </cell>
          <cell r="AM667" t="str">
            <v>Avg Customers-Secondary</v>
          </cell>
          <cell r="AN667" t="str">
            <v/>
          </cell>
          <cell r="AO667">
            <v>100</v>
          </cell>
          <cell r="AP667" t="str">
            <v>C02</v>
          </cell>
          <cell r="AR667">
            <v>0</v>
          </cell>
          <cell r="AS667">
            <v>0</v>
          </cell>
          <cell r="AT667">
            <v>0</v>
          </cell>
          <cell r="AU667">
            <v>0</v>
          </cell>
          <cell r="AV667">
            <v>0</v>
          </cell>
          <cell r="AW667">
            <v>0</v>
          </cell>
          <cell r="AX667">
            <v>0</v>
          </cell>
          <cell r="AY667">
            <v>0</v>
          </cell>
          <cell r="AZ667">
            <v>0</v>
          </cell>
          <cell r="BA667">
            <v>0</v>
          </cell>
          <cell r="BB667">
            <v>0</v>
          </cell>
          <cell r="BC667">
            <v>0</v>
          </cell>
        </row>
        <row r="668">
          <cell r="AJ668">
            <v>671</v>
          </cell>
          <cell r="AL668" t="str">
            <v>D</v>
          </cell>
          <cell r="AM668" t="str">
            <v>Wt Customers-Meters</v>
          </cell>
          <cell r="AN668" t="str">
            <v/>
          </cell>
          <cell r="AO668">
            <v>0</v>
          </cell>
          <cell r="AP668" t="str">
            <v>C04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</row>
        <row r="669">
          <cell r="AJ669">
            <v>672</v>
          </cell>
          <cell r="AL669" t="str">
            <v>D</v>
          </cell>
          <cell r="AM669" t="str">
            <v>DA Street &amp; Area Lights</v>
          </cell>
          <cell r="AN669" t="str">
            <v/>
          </cell>
          <cell r="AO669">
            <v>0</v>
          </cell>
          <cell r="AP669" t="str">
            <v>C05</v>
          </cell>
          <cell r="AR669">
            <v>0</v>
          </cell>
          <cell r="AS669">
            <v>0</v>
          </cell>
          <cell r="AT669">
            <v>0</v>
          </cell>
          <cell r="AU669">
            <v>0</v>
          </cell>
          <cell r="AV669">
            <v>0</v>
          </cell>
          <cell r="AW669">
            <v>0</v>
          </cell>
          <cell r="AX669">
            <v>0</v>
          </cell>
          <cell r="AY669">
            <v>0</v>
          </cell>
          <cell r="AZ669">
            <v>0</v>
          </cell>
          <cell r="BA669">
            <v>0</v>
          </cell>
          <cell r="BB669">
            <v>0</v>
          </cell>
          <cell r="BC669">
            <v>0</v>
          </cell>
        </row>
        <row r="670">
          <cell r="AJ670">
            <v>673</v>
          </cell>
          <cell r="AL670" t="str">
            <v>D</v>
          </cell>
          <cell r="AM670" t="str">
            <v>DA Sch 25I</v>
          </cell>
          <cell r="AN670" t="str">
            <v/>
          </cell>
          <cell r="AO670">
            <v>0</v>
          </cell>
          <cell r="AP670" t="str">
            <v>D05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  <cell r="AX670">
            <v>0</v>
          </cell>
          <cell r="AY670">
            <v>0</v>
          </cell>
          <cell r="AZ670">
            <v>0</v>
          </cell>
          <cell r="BA670">
            <v>0</v>
          </cell>
          <cell r="BB670">
            <v>0</v>
          </cell>
          <cell r="BC670">
            <v>0</v>
          </cell>
        </row>
        <row r="671">
          <cell r="AJ671">
            <v>674</v>
          </cell>
          <cell r="AL671" t="str">
            <v>D</v>
          </cell>
          <cell r="AM671" t="str">
            <v>NCP-Secondary</v>
          </cell>
          <cell r="AN671" t="str">
            <v/>
          </cell>
          <cell r="AO671">
            <v>0</v>
          </cell>
          <cell r="AP671" t="str">
            <v>D06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0</v>
          </cell>
          <cell r="AW671">
            <v>0</v>
          </cell>
          <cell r="AX671">
            <v>0</v>
          </cell>
          <cell r="AY671">
            <v>0</v>
          </cell>
          <cell r="AZ671">
            <v>0</v>
          </cell>
          <cell r="BA671">
            <v>0</v>
          </cell>
          <cell r="BB671">
            <v>0</v>
          </cell>
          <cell r="BC671">
            <v>0</v>
          </cell>
        </row>
        <row r="672">
          <cell r="AJ672">
            <v>675</v>
          </cell>
          <cell r="AL672" t="str">
            <v>D</v>
          </cell>
          <cell r="AM672" t="str">
            <v>NCP-Primary</v>
          </cell>
          <cell r="AN672" t="str">
            <v/>
          </cell>
          <cell r="AO672">
            <v>0</v>
          </cell>
          <cell r="AP672" t="str">
            <v>D08</v>
          </cell>
          <cell r="AR672">
            <v>0</v>
          </cell>
          <cell r="AS672">
            <v>0</v>
          </cell>
          <cell r="AT672">
            <v>0</v>
          </cell>
          <cell r="AU672">
            <v>0</v>
          </cell>
          <cell r="AV672">
            <v>0</v>
          </cell>
          <cell r="AW672">
            <v>0</v>
          </cell>
          <cell r="AX672">
            <v>0</v>
          </cell>
          <cell r="AY672">
            <v>0</v>
          </cell>
          <cell r="AZ672">
            <v>0</v>
          </cell>
          <cell r="BA672">
            <v>0</v>
          </cell>
          <cell r="BB672">
            <v>0</v>
          </cell>
          <cell r="BC672">
            <v>0</v>
          </cell>
        </row>
        <row r="673">
          <cell r="AJ673">
            <v>676</v>
          </cell>
          <cell r="AK673">
            <v>372</v>
          </cell>
          <cell r="AL673" t="str">
            <v>Leased Property on Customer Premises Depr Exp</v>
          </cell>
          <cell r="AO673" t="str">
            <v>X10</v>
          </cell>
          <cell r="AP673" t="str">
            <v/>
          </cell>
          <cell r="AQ673">
            <v>0</v>
          </cell>
        </row>
        <row r="674">
          <cell r="AJ674">
            <v>677</v>
          </cell>
          <cell r="AL674" t="str">
            <v>D</v>
          </cell>
          <cell r="AM674" t="str">
            <v>NCP-All</v>
          </cell>
          <cell r="AN674" t="str">
            <v/>
          </cell>
          <cell r="AO674">
            <v>0</v>
          </cell>
          <cell r="AP674" t="str">
            <v>D02</v>
          </cell>
          <cell r="AR674">
            <v>0</v>
          </cell>
          <cell r="AS674">
            <v>0</v>
          </cell>
          <cell r="AT674">
            <v>0</v>
          </cell>
          <cell r="AU674">
            <v>0</v>
          </cell>
          <cell r="AV674">
            <v>0</v>
          </cell>
          <cell r="AW674">
            <v>0</v>
          </cell>
          <cell r="AX674">
            <v>0</v>
          </cell>
          <cell r="AY674">
            <v>0</v>
          </cell>
          <cell r="AZ674">
            <v>0</v>
          </cell>
          <cell r="BA674">
            <v>0</v>
          </cell>
          <cell r="BB674">
            <v>0</v>
          </cell>
          <cell r="BC674">
            <v>0</v>
          </cell>
        </row>
        <row r="675">
          <cell r="AJ675">
            <v>678</v>
          </cell>
          <cell r="AL675" t="str">
            <v>D</v>
          </cell>
          <cell r="AM675" t="str">
            <v>NCP-w/o DA</v>
          </cell>
          <cell r="AN675" t="str">
            <v/>
          </cell>
          <cell r="AO675">
            <v>0</v>
          </cell>
          <cell r="AP675" t="str">
            <v>D03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  <cell r="AX675">
            <v>0</v>
          </cell>
          <cell r="AY675">
            <v>0</v>
          </cell>
          <cell r="AZ675">
            <v>0</v>
          </cell>
          <cell r="BA675">
            <v>0</v>
          </cell>
          <cell r="BB675">
            <v>0</v>
          </cell>
          <cell r="BC675">
            <v>0</v>
          </cell>
        </row>
        <row r="676">
          <cell r="AJ676">
            <v>679</v>
          </cell>
          <cell r="AL676" t="str">
            <v>D</v>
          </cell>
          <cell r="AM676" t="str">
            <v xml:space="preserve">DA Sch 25 </v>
          </cell>
          <cell r="AN676" t="str">
            <v/>
          </cell>
          <cell r="AO676">
            <v>0</v>
          </cell>
          <cell r="AP676" t="str">
            <v>D04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  <cell r="AX676">
            <v>0</v>
          </cell>
          <cell r="AY676">
            <v>0</v>
          </cell>
          <cell r="AZ676">
            <v>0</v>
          </cell>
          <cell r="BA676">
            <v>0</v>
          </cell>
          <cell r="BB676">
            <v>0</v>
          </cell>
          <cell r="BC676">
            <v>0</v>
          </cell>
        </row>
        <row r="677">
          <cell r="AJ677">
            <v>680</v>
          </cell>
          <cell r="AL677" t="str">
            <v>D</v>
          </cell>
          <cell r="AM677" t="str">
            <v>DA Street and Area Lights</v>
          </cell>
          <cell r="AN677" t="str">
            <v/>
          </cell>
          <cell r="AO677">
            <v>0</v>
          </cell>
          <cell r="AP677" t="str">
            <v>D07</v>
          </cell>
          <cell r="AR677">
            <v>0</v>
          </cell>
          <cell r="AS677">
            <v>0</v>
          </cell>
          <cell r="AT677">
            <v>0</v>
          </cell>
          <cell r="AU677">
            <v>0</v>
          </cell>
          <cell r="AV677">
            <v>0</v>
          </cell>
          <cell r="AW677">
            <v>0</v>
          </cell>
          <cell r="AX677">
            <v>0</v>
          </cell>
          <cell r="AY677">
            <v>0</v>
          </cell>
          <cell r="AZ677">
            <v>0</v>
          </cell>
          <cell r="BA677">
            <v>0</v>
          </cell>
          <cell r="BB677">
            <v>0</v>
          </cell>
          <cell r="BC677">
            <v>0</v>
          </cell>
        </row>
        <row r="678">
          <cell r="AJ678">
            <v>681</v>
          </cell>
          <cell r="AL678" t="str">
            <v>D</v>
          </cell>
          <cell r="AM678" t="str">
            <v>Avg Customers-Secondary</v>
          </cell>
          <cell r="AN678" t="str">
            <v/>
          </cell>
          <cell r="AO678">
            <v>100</v>
          </cell>
          <cell r="AP678" t="str">
            <v>C02</v>
          </cell>
          <cell r="AR678">
            <v>0</v>
          </cell>
          <cell r="AS678">
            <v>0</v>
          </cell>
          <cell r="AT678">
            <v>0</v>
          </cell>
          <cell r="AU678">
            <v>0</v>
          </cell>
          <cell r="AV678">
            <v>0</v>
          </cell>
          <cell r="AW678">
            <v>0</v>
          </cell>
          <cell r="AX678">
            <v>0</v>
          </cell>
          <cell r="AY678">
            <v>0</v>
          </cell>
          <cell r="AZ678">
            <v>0</v>
          </cell>
          <cell r="BA678">
            <v>0</v>
          </cell>
          <cell r="BB678">
            <v>0</v>
          </cell>
          <cell r="BC678">
            <v>0</v>
          </cell>
        </row>
        <row r="679">
          <cell r="AJ679">
            <v>682</v>
          </cell>
          <cell r="AL679" t="str">
            <v>D</v>
          </cell>
          <cell r="AM679" t="str">
            <v>Wt Customers-Meters</v>
          </cell>
          <cell r="AN679" t="str">
            <v/>
          </cell>
          <cell r="AO679">
            <v>0</v>
          </cell>
          <cell r="AP679" t="str">
            <v>C04</v>
          </cell>
          <cell r="AR679">
            <v>0</v>
          </cell>
          <cell r="AS679">
            <v>0</v>
          </cell>
          <cell r="AT679">
            <v>0</v>
          </cell>
          <cell r="AU679">
            <v>0</v>
          </cell>
          <cell r="AV679">
            <v>0</v>
          </cell>
          <cell r="AW679">
            <v>0</v>
          </cell>
          <cell r="AX679">
            <v>0</v>
          </cell>
          <cell r="AY679">
            <v>0</v>
          </cell>
          <cell r="AZ679">
            <v>0</v>
          </cell>
          <cell r="BA679">
            <v>0</v>
          </cell>
          <cell r="BB679">
            <v>0</v>
          </cell>
          <cell r="BC679">
            <v>0</v>
          </cell>
        </row>
        <row r="680">
          <cell r="AJ680">
            <v>683</v>
          </cell>
          <cell r="AL680" t="str">
            <v>D</v>
          </cell>
          <cell r="AM680" t="str">
            <v>DA Street &amp; Area Lights</v>
          </cell>
          <cell r="AN680" t="str">
            <v/>
          </cell>
          <cell r="AO680">
            <v>0</v>
          </cell>
          <cell r="AP680" t="str">
            <v>C05</v>
          </cell>
          <cell r="AR680">
            <v>0</v>
          </cell>
          <cell r="AS680">
            <v>0</v>
          </cell>
          <cell r="AT680">
            <v>0</v>
          </cell>
          <cell r="AU680">
            <v>0</v>
          </cell>
          <cell r="AV680">
            <v>0</v>
          </cell>
          <cell r="AW680">
            <v>0</v>
          </cell>
          <cell r="AX680">
            <v>0</v>
          </cell>
          <cell r="AY680">
            <v>0</v>
          </cell>
          <cell r="AZ680">
            <v>0</v>
          </cell>
          <cell r="BA680">
            <v>0</v>
          </cell>
          <cell r="BB680">
            <v>0</v>
          </cell>
          <cell r="BC680">
            <v>0</v>
          </cell>
        </row>
        <row r="681">
          <cell r="AJ681">
            <v>684</v>
          </cell>
          <cell r="AL681" t="str">
            <v>D</v>
          </cell>
          <cell r="AM681" t="str">
            <v>DA Sch 25I</v>
          </cell>
          <cell r="AN681" t="str">
            <v/>
          </cell>
          <cell r="AO681">
            <v>0</v>
          </cell>
          <cell r="AP681" t="str">
            <v>D05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0</v>
          </cell>
          <cell r="AW681">
            <v>0</v>
          </cell>
          <cell r="AX681">
            <v>0</v>
          </cell>
          <cell r="AY681">
            <v>0</v>
          </cell>
          <cell r="AZ681">
            <v>0</v>
          </cell>
          <cell r="BA681">
            <v>0</v>
          </cell>
          <cell r="BB681">
            <v>0</v>
          </cell>
          <cell r="BC681">
            <v>0</v>
          </cell>
        </row>
        <row r="682">
          <cell r="AJ682">
            <v>685</v>
          </cell>
          <cell r="AL682" t="str">
            <v>D</v>
          </cell>
          <cell r="AM682" t="str">
            <v>NCP-Secondary</v>
          </cell>
          <cell r="AN682" t="str">
            <v/>
          </cell>
          <cell r="AO682">
            <v>0</v>
          </cell>
          <cell r="AP682" t="str">
            <v>D06</v>
          </cell>
          <cell r="AR682">
            <v>0</v>
          </cell>
          <cell r="AS682">
            <v>0</v>
          </cell>
          <cell r="AT682">
            <v>0</v>
          </cell>
          <cell r="AU682">
            <v>0</v>
          </cell>
          <cell r="AV682">
            <v>0</v>
          </cell>
          <cell r="AW682">
            <v>0</v>
          </cell>
          <cell r="AX682">
            <v>0</v>
          </cell>
          <cell r="AY682">
            <v>0</v>
          </cell>
          <cell r="AZ682">
            <v>0</v>
          </cell>
          <cell r="BA682">
            <v>0</v>
          </cell>
          <cell r="BB682">
            <v>0</v>
          </cell>
          <cell r="BC682">
            <v>0</v>
          </cell>
        </row>
        <row r="683">
          <cell r="AJ683">
            <v>686</v>
          </cell>
          <cell r="AL683" t="str">
            <v>D</v>
          </cell>
          <cell r="AM683" t="str">
            <v>NCP-Primary</v>
          </cell>
          <cell r="AN683" t="str">
            <v/>
          </cell>
          <cell r="AO683">
            <v>0</v>
          </cell>
          <cell r="AP683" t="str">
            <v>D08</v>
          </cell>
          <cell r="AR683">
            <v>0</v>
          </cell>
          <cell r="AS683">
            <v>0</v>
          </cell>
          <cell r="AT683">
            <v>0</v>
          </cell>
          <cell r="AU683">
            <v>0</v>
          </cell>
          <cell r="AV683">
            <v>0</v>
          </cell>
          <cell r="AW683">
            <v>0</v>
          </cell>
          <cell r="AX683">
            <v>0</v>
          </cell>
          <cell r="AY683">
            <v>0</v>
          </cell>
          <cell r="AZ683">
            <v>0</v>
          </cell>
          <cell r="BA683">
            <v>0</v>
          </cell>
          <cell r="BB683">
            <v>0</v>
          </cell>
          <cell r="BC683">
            <v>0</v>
          </cell>
        </row>
        <row r="684">
          <cell r="AJ684">
            <v>687</v>
          </cell>
          <cell r="AK684">
            <v>373</v>
          </cell>
          <cell r="AL684" t="str">
            <v>Street Lights &amp; Signal Systems Depr Exp</v>
          </cell>
          <cell r="AO684" t="str">
            <v>X12</v>
          </cell>
          <cell r="AP684" t="str">
            <v/>
          </cell>
          <cell r="AQ684">
            <v>317000</v>
          </cell>
        </row>
        <row r="685">
          <cell r="AJ685">
            <v>688</v>
          </cell>
          <cell r="AL685" t="str">
            <v>D</v>
          </cell>
          <cell r="AM685" t="str">
            <v>NCP-All</v>
          </cell>
          <cell r="AN685" t="str">
            <v/>
          </cell>
          <cell r="AO685">
            <v>0</v>
          </cell>
          <cell r="AP685" t="str">
            <v>D02</v>
          </cell>
          <cell r="AR685">
            <v>0</v>
          </cell>
          <cell r="AS685">
            <v>0</v>
          </cell>
          <cell r="AT685">
            <v>0</v>
          </cell>
          <cell r="AU685">
            <v>0</v>
          </cell>
          <cell r="AV685">
            <v>0</v>
          </cell>
          <cell r="AW685">
            <v>0</v>
          </cell>
          <cell r="AX685">
            <v>0</v>
          </cell>
          <cell r="AY685">
            <v>0</v>
          </cell>
          <cell r="AZ685">
            <v>0</v>
          </cell>
          <cell r="BA685">
            <v>0</v>
          </cell>
          <cell r="BB685">
            <v>0</v>
          </cell>
          <cell r="BC685">
            <v>0</v>
          </cell>
        </row>
        <row r="686">
          <cell r="AJ686">
            <v>689</v>
          </cell>
          <cell r="AL686" t="str">
            <v>D</v>
          </cell>
          <cell r="AM686" t="str">
            <v>NCP-w/o DA</v>
          </cell>
          <cell r="AN686" t="str">
            <v/>
          </cell>
          <cell r="AO686">
            <v>0</v>
          </cell>
          <cell r="AP686" t="str">
            <v>D03</v>
          </cell>
          <cell r="AR686">
            <v>0</v>
          </cell>
          <cell r="AS686">
            <v>0</v>
          </cell>
          <cell r="AT686">
            <v>0</v>
          </cell>
          <cell r="AU686">
            <v>0</v>
          </cell>
          <cell r="AV686">
            <v>0</v>
          </cell>
          <cell r="AW686">
            <v>0</v>
          </cell>
          <cell r="AX686">
            <v>0</v>
          </cell>
          <cell r="AY686">
            <v>0</v>
          </cell>
          <cell r="AZ686">
            <v>0</v>
          </cell>
          <cell r="BA686">
            <v>0</v>
          </cell>
          <cell r="BB686">
            <v>0</v>
          </cell>
          <cell r="BC686">
            <v>0</v>
          </cell>
        </row>
        <row r="687">
          <cell r="AJ687">
            <v>690</v>
          </cell>
          <cell r="AL687" t="str">
            <v>D</v>
          </cell>
          <cell r="AM687" t="str">
            <v xml:space="preserve">DA Sch 25 </v>
          </cell>
          <cell r="AN687" t="str">
            <v/>
          </cell>
          <cell r="AO687">
            <v>0</v>
          </cell>
          <cell r="AP687" t="str">
            <v>D04</v>
          </cell>
          <cell r="AR687">
            <v>0</v>
          </cell>
          <cell r="AS687">
            <v>0</v>
          </cell>
          <cell r="AT687">
            <v>0</v>
          </cell>
          <cell r="AU687">
            <v>0</v>
          </cell>
          <cell r="AV687">
            <v>0</v>
          </cell>
          <cell r="AW687">
            <v>0</v>
          </cell>
          <cell r="AX687">
            <v>0</v>
          </cell>
          <cell r="AY687">
            <v>0</v>
          </cell>
          <cell r="AZ687">
            <v>0</v>
          </cell>
          <cell r="BA687">
            <v>0</v>
          </cell>
          <cell r="BB687">
            <v>0</v>
          </cell>
          <cell r="BC687">
            <v>0</v>
          </cell>
        </row>
        <row r="688">
          <cell r="AJ688">
            <v>691</v>
          </cell>
          <cell r="AL688" t="str">
            <v>D</v>
          </cell>
          <cell r="AM688" t="str">
            <v>DA Street and Area Lights</v>
          </cell>
          <cell r="AN688" t="str">
            <v/>
          </cell>
          <cell r="AO688">
            <v>0</v>
          </cell>
          <cell r="AP688" t="str">
            <v>D07</v>
          </cell>
          <cell r="AR688">
            <v>0</v>
          </cell>
          <cell r="AS688">
            <v>0</v>
          </cell>
          <cell r="AT688">
            <v>0</v>
          </cell>
          <cell r="AU688">
            <v>0</v>
          </cell>
          <cell r="AV688">
            <v>0</v>
          </cell>
          <cell r="AW688">
            <v>0</v>
          </cell>
          <cell r="AX688">
            <v>0</v>
          </cell>
          <cell r="AY688">
            <v>0</v>
          </cell>
          <cell r="AZ688">
            <v>0</v>
          </cell>
          <cell r="BA688">
            <v>0</v>
          </cell>
          <cell r="BB688">
            <v>0</v>
          </cell>
          <cell r="BC688">
            <v>0</v>
          </cell>
        </row>
        <row r="689">
          <cell r="AJ689">
            <v>692</v>
          </cell>
          <cell r="AL689" t="str">
            <v>D</v>
          </cell>
          <cell r="AM689" t="str">
            <v>Avg Customers-Secondary</v>
          </cell>
          <cell r="AN689" t="str">
            <v/>
          </cell>
          <cell r="AO689">
            <v>0</v>
          </cell>
          <cell r="AP689" t="str">
            <v>C02</v>
          </cell>
          <cell r="AR689">
            <v>0</v>
          </cell>
          <cell r="AS689">
            <v>0</v>
          </cell>
          <cell r="AT689">
            <v>0</v>
          </cell>
          <cell r="AU689">
            <v>0</v>
          </cell>
          <cell r="AV689">
            <v>0</v>
          </cell>
          <cell r="AW689">
            <v>0</v>
          </cell>
          <cell r="AX689">
            <v>0</v>
          </cell>
          <cell r="AY689">
            <v>0</v>
          </cell>
          <cell r="AZ689">
            <v>0</v>
          </cell>
          <cell r="BA689">
            <v>0</v>
          </cell>
          <cell r="BB689">
            <v>0</v>
          </cell>
          <cell r="BC689">
            <v>0</v>
          </cell>
        </row>
        <row r="690">
          <cell r="AJ690">
            <v>693</v>
          </cell>
          <cell r="AL690" t="str">
            <v>D</v>
          </cell>
          <cell r="AM690" t="str">
            <v>Wt Customers-Meters</v>
          </cell>
          <cell r="AN690" t="str">
            <v/>
          </cell>
          <cell r="AO690">
            <v>0</v>
          </cell>
          <cell r="AP690" t="str">
            <v>C04</v>
          </cell>
          <cell r="AR690">
            <v>0</v>
          </cell>
          <cell r="AS690">
            <v>0</v>
          </cell>
          <cell r="AT690">
            <v>0</v>
          </cell>
          <cell r="AU690">
            <v>0</v>
          </cell>
          <cell r="AV690">
            <v>0</v>
          </cell>
          <cell r="AW690">
            <v>0</v>
          </cell>
          <cell r="AX690">
            <v>0</v>
          </cell>
          <cell r="AY690">
            <v>0</v>
          </cell>
          <cell r="AZ690">
            <v>0</v>
          </cell>
          <cell r="BA690">
            <v>0</v>
          </cell>
          <cell r="BB690">
            <v>0</v>
          </cell>
          <cell r="BC690">
            <v>0</v>
          </cell>
        </row>
        <row r="691">
          <cell r="AJ691">
            <v>694</v>
          </cell>
          <cell r="AL691" t="str">
            <v>D</v>
          </cell>
          <cell r="AM691" t="str">
            <v>DA Street &amp; Area Lights</v>
          </cell>
          <cell r="AN691" t="str">
            <v/>
          </cell>
          <cell r="AO691">
            <v>100</v>
          </cell>
          <cell r="AP691" t="str">
            <v>C05</v>
          </cell>
          <cell r="AR691">
            <v>317000</v>
          </cell>
          <cell r="AS691">
            <v>0</v>
          </cell>
          <cell r="AT691">
            <v>0</v>
          </cell>
          <cell r="AU691">
            <v>0</v>
          </cell>
          <cell r="AV691">
            <v>0</v>
          </cell>
          <cell r="AW691">
            <v>0</v>
          </cell>
          <cell r="AX691">
            <v>317000</v>
          </cell>
          <cell r="AY691">
            <v>0</v>
          </cell>
          <cell r="AZ691">
            <v>0</v>
          </cell>
          <cell r="BA691">
            <v>0</v>
          </cell>
          <cell r="BB691">
            <v>0</v>
          </cell>
          <cell r="BC691">
            <v>0</v>
          </cell>
        </row>
        <row r="692">
          <cell r="AJ692">
            <v>695</v>
          </cell>
          <cell r="AL692" t="str">
            <v>D</v>
          </cell>
          <cell r="AM692" t="str">
            <v>DA Sch 25I</v>
          </cell>
          <cell r="AN692" t="str">
            <v/>
          </cell>
          <cell r="AO692">
            <v>0</v>
          </cell>
          <cell r="AP692" t="str">
            <v>D05</v>
          </cell>
          <cell r="AR692">
            <v>0</v>
          </cell>
          <cell r="AS692">
            <v>0</v>
          </cell>
          <cell r="AT692">
            <v>0</v>
          </cell>
          <cell r="AU692">
            <v>0</v>
          </cell>
          <cell r="AV692">
            <v>0</v>
          </cell>
          <cell r="AW692">
            <v>0</v>
          </cell>
          <cell r="AX692">
            <v>0</v>
          </cell>
          <cell r="AY692">
            <v>0</v>
          </cell>
          <cell r="AZ692">
            <v>0</v>
          </cell>
          <cell r="BA692">
            <v>0</v>
          </cell>
          <cell r="BB692">
            <v>0</v>
          </cell>
          <cell r="BC692">
            <v>0</v>
          </cell>
        </row>
        <row r="693">
          <cell r="AJ693">
            <v>696</v>
          </cell>
          <cell r="AL693" t="str">
            <v>D</v>
          </cell>
          <cell r="AM693" t="str">
            <v>NCP-Secondary</v>
          </cell>
          <cell r="AN693" t="str">
            <v/>
          </cell>
          <cell r="AO693">
            <v>0</v>
          </cell>
          <cell r="AP693" t="str">
            <v>D06</v>
          </cell>
          <cell r="AR693">
            <v>0</v>
          </cell>
          <cell r="AS693">
            <v>0</v>
          </cell>
          <cell r="AT693">
            <v>0</v>
          </cell>
          <cell r="AU693">
            <v>0</v>
          </cell>
          <cell r="AV693">
            <v>0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0</v>
          </cell>
        </row>
        <row r="694">
          <cell r="AJ694">
            <v>697</v>
          </cell>
          <cell r="AL694" t="str">
            <v>D</v>
          </cell>
          <cell r="AM694" t="str">
            <v>NCP-Primary</v>
          </cell>
          <cell r="AN694" t="str">
            <v/>
          </cell>
          <cell r="AO694">
            <v>0</v>
          </cell>
          <cell r="AP694" t="str">
            <v>D08</v>
          </cell>
          <cell r="AR694">
            <v>0</v>
          </cell>
          <cell r="AS694">
            <v>0</v>
          </cell>
          <cell r="AT694">
            <v>0</v>
          </cell>
          <cell r="AU694">
            <v>0</v>
          </cell>
          <cell r="AV694">
            <v>0</v>
          </cell>
          <cell r="AW694">
            <v>0</v>
          </cell>
          <cell r="AX694">
            <v>0</v>
          </cell>
          <cell r="AY694">
            <v>0</v>
          </cell>
          <cell r="AZ694">
            <v>0</v>
          </cell>
          <cell r="BA694">
            <v>0</v>
          </cell>
          <cell r="BB694">
            <v>0</v>
          </cell>
          <cell r="BC694">
            <v>0</v>
          </cell>
        </row>
        <row r="695">
          <cell r="AJ695">
            <v>698</v>
          </cell>
          <cell r="AL695" t="str">
            <v>Total Distribution Plant Depreciation Expense</v>
          </cell>
          <cell r="AP695" t="str">
            <v/>
          </cell>
          <cell r="AQ695">
            <v>18408000</v>
          </cell>
          <cell r="AR695">
            <v>18408000</v>
          </cell>
          <cell r="AS695">
            <v>9834756.9150343779</v>
          </cell>
          <cell r="AT695">
            <v>1745734.2810670729</v>
          </cell>
          <cell r="AU695">
            <v>4988822.8590914821</v>
          </cell>
          <cell r="AV695">
            <v>669516.13576384063</v>
          </cell>
          <cell r="AW695">
            <v>459985.55168423383</v>
          </cell>
          <cell r="AX695">
            <v>709184.25735899364</v>
          </cell>
          <cell r="AY695">
            <v>0</v>
          </cell>
          <cell r="AZ695">
            <v>0</v>
          </cell>
          <cell r="BA695">
            <v>0</v>
          </cell>
          <cell r="BB695">
            <v>0</v>
          </cell>
          <cell r="BC695">
            <v>0</v>
          </cell>
        </row>
        <row r="696">
          <cell r="AJ696">
            <v>699</v>
          </cell>
        </row>
        <row r="697">
          <cell r="AJ697">
            <v>700</v>
          </cell>
          <cell r="AL697" t="str">
            <v>General Plant Depreciation Expense</v>
          </cell>
        </row>
        <row r="698">
          <cell r="AJ698">
            <v>701</v>
          </cell>
          <cell r="AK698" t="str">
            <v>303.1X</v>
          </cell>
          <cell r="AL698" t="str">
            <v>Computer Software Amort Exp</v>
          </cell>
          <cell r="AO698" t="str">
            <v>M04</v>
          </cell>
          <cell r="AQ698">
            <v>3062000</v>
          </cell>
        </row>
        <row r="699">
          <cell r="AJ699">
            <v>702</v>
          </cell>
          <cell r="AL699" t="str">
            <v>O</v>
          </cell>
          <cell r="AM699" t="str">
            <v>P/T/D Plant</v>
          </cell>
          <cell r="AO699">
            <v>0</v>
          </cell>
          <cell r="AP699" t="str">
            <v>S05</v>
          </cell>
          <cell r="AR699">
            <v>0</v>
          </cell>
          <cell r="AS699">
            <v>0</v>
          </cell>
          <cell r="AT699">
            <v>0</v>
          </cell>
          <cell r="AU699">
            <v>0</v>
          </cell>
          <cell r="AV699">
            <v>0</v>
          </cell>
          <cell r="AW699">
            <v>0</v>
          </cell>
          <cell r="AX699">
            <v>0</v>
          </cell>
          <cell r="AY699">
            <v>0</v>
          </cell>
          <cell r="AZ699">
            <v>0</v>
          </cell>
          <cell r="BA699">
            <v>0</v>
          </cell>
          <cell r="BB699">
            <v>0</v>
          </cell>
          <cell r="BC699">
            <v>0</v>
          </cell>
        </row>
        <row r="700">
          <cell r="AJ700">
            <v>703</v>
          </cell>
          <cell r="AL700" t="str">
            <v>O</v>
          </cell>
          <cell r="AM700" t="str">
            <v>Labor P/T/D Total</v>
          </cell>
          <cell r="AN700" t="str">
            <v/>
          </cell>
          <cell r="AO700">
            <v>0</v>
          </cell>
          <cell r="AP700" t="str">
            <v>S21</v>
          </cell>
          <cell r="AR700">
            <v>0</v>
          </cell>
          <cell r="AS700">
            <v>0</v>
          </cell>
          <cell r="AT700">
            <v>0</v>
          </cell>
          <cell r="AU700">
            <v>0</v>
          </cell>
          <cell r="AV700">
            <v>0</v>
          </cell>
          <cell r="AW700">
            <v>0</v>
          </cell>
          <cell r="AX700">
            <v>0</v>
          </cell>
          <cell r="AY700">
            <v>0</v>
          </cell>
          <cell r="AZ700">
            <v>0</v>
          </cell>
          <cell r="BA700">
            <v>0</v>
          </cell>
          <cell r="BB700">
            <v>0</v>
          </cell>
          <cell r="BC700">
            <v>0</v>
          </cell>
        </row>
        <row r="701">
          <cell r="AJ701">
            <v>704</v>
          </cell>
          <cell r="AL701" t="str">
            <v>O</v>
          </cell>
          <cell r="AM701" t="str">
            <v>Labor O&amp;M excl A&amp;G</v>
          </cell>
          <cell r="AO701">
            <v>0</v>
          </cell>
          <cell r="AP701" t="str">
            <v>S22</v>
          </cell>
          <cell r="AR701">
            <v>0</v>
          </cell>
          <cell r="AS701">
            <v>0</v>
          </cell>
          <cell r="AT701">
            <v>0</v>
          </cell>
          <cell r="AU701">
            <v>0</v>
          </cell>
          <cell r="AV701">
            <v>0</v>
          </cell>
          <cell r="AW701">
            <v>0</v>
          </cell>
          <cell r="AX701">
            <v>0</v>
          </cell>
          <cell r="AY701">
            <v>0</v>
          </cell>
          <cell r="AZ701">
            <v>0</v>
          </cell>
          <cell r="BA701">
            <v>0</v>
          </cell>
          <cell r="BB701">
            <v>0</v>
          </cell>
          <cell r="BC701">
            <v>0</v>
          </cell>
        </row>
        <row r="702">
          <cell r="AJ702">
            <v>705</v>
          </cell>
          <cell r="AL702" t="str">
            <v>O</v>
          </cell>
          <cell r="AM702" t="str">
            <v>P/T/D/G Plant</v>
          </cell>
          <cell r="AO702">
            <v>100</v>
          </cell>
          <cell r="AP702" t="str">
            <v>S06</v>
          </cell>
          <cell r="AR702">
            <v>3062000</v>
          </cell>
          <cell r="AS702">
            <v>1519462.353678992</v>
          </cell>
          <cell r="AT702">
            <v>254210.11489756592</v>
          </cell>
          <cell r="AU702">
            <v>792544.91904061998</v>
          </cell>
          <cell r="AV702">
            <v>367163.36905746884</v>
          </cell>
          <cell r="AW702">
            <v>66565.716819320238</v>
          </cell>
          <cell r="AX702">
            <v>62053.526506032838</v>
          </cell>
          <cell r="AY702">
            <v>0</v>
          </cell>
          <cell r="AZ702">
            <v>0</v>
          </cell>
          <cell r="BA702">
            <v>0</v>
          </cell>
          <cell r="BB702">
            <v>0</v>
          </cell>
          <cell r="BC702">
            <v>0</v>
          </cell>
        </row>
        <row r="703">
          <cell r="AJ703">
            <v>706</v>
          </cell>
          <cell r="AK703">
            <v>389</v>
          </cell>
          <cell r="AL703" t="str">
            <v>Land &amp; Land Rights Depr Exp</v>
          </cell>
          <cell r="AO703" t="str">
            <v>M02</v>
          </cell>
          <cell r="AQ703">
            <v>11000</v>
          </cell>
        </row>
        <row r="704">
          <cell r="AJ704">
            <v>707</v>
          </cell>
          <cell r="AL704" t="str">
            <v>O</v>
          </cell>
          <cell r="AM704" t="str">
            <v>P/T/D Plant</v>
          </cell>
          <cell r="AO704">
            <v>0</v>
          </cell>
          <cell r="AP704" t="str">
            <v>S05</v>
          </cell>
          <cell r="AR704">
            <v>0</v>
          </cell>
          <cell r="AS704">
            <v>0</v>
          </cell>
          <cell r="AT704">
            <v>0</v>
          </cell>
          <cell r="AU704">
            <v>0</v>
          </cell>
          <cell r="AV704">
            <v>0</v>
          </cell>
          <cell r="AW704">
            <v>0</v>
          </cell>
          <cell r="AX704">
            <v>0</v>
          </cell>
          <cell r="AY704">
            <v>0</v>
          </cell>
          <cell r="AZ704">
            <v>0</v>
          </cell>
          <cell r="BA704">
            <v>0</v>
          </cell>
          <cell r="BB704">
            <v>0</v>
          </cell>
          <cell r="BC704">
            <v>0</v>
          </cell>
        </row>
        <row r="705">
          <cell r="AJ705">
            <v>708</v>
          </cell>
          <cell r="AL705" t="str">
            <v>O</v>
          </cell>
          <cell r="AM705" t="str">
            <v>Labor P/T/D Total</v>
          </cell>
          <cell r="AN705" t="str">
            <v/>
          </cell>
          <cell r="AO705">
            <v>0</v>
          </cell>
          <cell r="AP705" t="str">
            <v>S21</v>
          </cell>
          <cell r="AR705">
            <v>0</v>
          </cell>
          <cell r="AS705">
            <v>0</v>
          </cell>
          <cell r="AT705">
            <v>0</v>
          </cell>
          <cell r="AU705">
            <v>0</v>
          </cell>
          <cell r="AV705">
            <v>0</v>
          </cell>
          <cell r="AW705">
            <v>0</v>
          </cell>
          <cell r="AX705">
            <v>0</v>
          </cell>
          <cell r="AY705">
            <v>0</v>
          </cell>
          <cell r="AZ705">
            <v>0</v>
          </cell>
          <cell r="BA705">
            <v>0</v>
          </cell>
          <cell r="BB705">
            <v>0</v>
          </cell>
          <cell r="BC705">
            <v>0</v>
          </cell>
        </row>
        <row r="706">
          <cell r="AJ706">
            <v>709</v>
          </cell>
          <cell r="AL706" t="str">
            <v>O</v>
          </cell>
          <cell r="AM706" t="str">
            <v>Labor O&amp;M excl A&amp;G</v>
          </cell>
          <cell r="AO706">
            <v>100</v>
          </cell>
          <cell r="AP706" t="str">
            <v>S22</v>
          </cell>
          <cell r="AR706">
            <v>11000</v>
          </cell>
          <cell r="AS706">
            <v>6152.9787198659787</v>
          </cell>
          <cell r="AT706">
            <v>984.32528626835926</v>
          </cell>
          <cell r="AU706">
            <v>2388.6921920642949</v>
          </cell>
          <cell r="AV706">
            <v>1049.2337732965252</v>
          </cell>
          <cell r="AW706">
            <v>219.08313290784614</v>
          </cell>
          <cell r="AX706">
            <v>205.68689559699425</v>
          </cell>
          <cell r="AY706">
            <v>0</v>
          </cell>
          <cell r="AZ706">
            <v>0</v>
          </cell>
          <cell r="BA706">
            <v>0</v>
          </cell>
          <cell r="BB706">
            <v>0</v>
          </cell>
          <cell r="BC706">
            <v>0</v>
          </cell>
        </row>
        <row r="707">
          <cell r="AJ707">
            <v>710</v>
          </cell>
          <cell r="AL707" t="str">
            <v>O</v>
          </cell>
          <cell r="AM707" t="str">
            <v>Corporate Cost Allocator</v>
          </cell>
          <cell r="AO707">
            <v>0</v>
          </cell>
          <cell r="AP707" t="str">
            <v>S23</v>
          </cell>
          <cell r="AR707">
            <v>0</v>
          </cell>
          <cell r="AS707">
            <v>0</v>
          </cell>
          <cell r="AT707">
            <v>0</v>
          </cell>
          <cell r="AU707">
            <v>0</v>
          </cell>
          <cell r="AV707">
            <v>0</v>
          </cell>
          <cell r="AW707">
            <v>0</v>
          </cell>
          <cell r="AX707">
            <v>0</v>
          </cell>
          <cell r="AY707">
            <v>0</v>
          </cell>
          <cell r="AZ707">
            <v>0</v>
          </cell>
          <cell r="BA707">
            <v>0</v>
          </cell>
          <cell r="BB707">
            <v>0</v>
          </cell>
          <cell r="BC707">
            <v>0</v>
          </cell>
        </row>
        <row r="708">
          <cell r="AJ708">
            <v>711</v>
          </cell>
          <cell r="AK708">
            <v>390</v>
          </cell>
          <cell r="AL708" t="str">
            <v>Structures &amp; Improvements Depr Exp</v>
          </cell>
          <cell r="AO708" t="str">
            <v>M02</v>
          </cell>
          <cell r="AQ708">
            <v>489000</v>
          </cell>
        </row>
        <row r="709">
          <cell r="AJ709">
            <v>712</v>
          </cell>
          <cell r="AL709" t="str">
            <v>O</v>
          </cell>
          <cell r="AM709" t="str">
            <v>P/T/D Plant</v>
          </cell>
          <cell r="AO709">
            <v>0</v>
          </cell>
          <cell r="AP709" t="str">
            <v>S05</v>
          </cell>
          <cell r="AR709">
            <v>0</v>
          </cell>
          <cell r="AS709">
            <v>0</v>
          </cell>
          <cell r="AT709">
            <v>0</v>
          </cell>
          <cell r="AU709">
            <v>0</v>
          </cell>
          <cell r="AV709">
            <v>0</v>
          </cell>
          <cell r="AW709">
            <v>0</v>
          </cell>
          <cell r="AX709">
            <v>0</v>
          </cell>
          <cell r="AY709">
            <v>0</v>
          </cell>
          <cell r="AZ709">
            <v>0</v>
          </cell>
          <cell r="BA709">
            <v>0</v>
          </cell>
          <cell r="BB709">
            <v>0</v>
          </cell>
          <cell r="BC709">
            <v>0</v>
          </cell>
        </row>
        <row r="710">
          <cell r="AJ710">
            <v>713</v>
          </cell>
          <cell r="AL710" t="str">
            <v>O</v>
          </cell>
          <cell r="AM710" t="str">
            <v>Labor P/T/D Total</v>
          </cell>
          <cell r="AN710" t="str">
            <v/>
          </cell>
          <cell r="AO710">
            <v>0</v>
          </cell>
          <cell r="AP710" t="str">
            <v>S21</v>
          </cell>
          <cell r="AR710">
            <v>0</v>
          </cell>
          <cell r="AS710">
            <v>0</v>
          </cell>
          <cell r="AT710">
            <v>0</v>
          </cell>
          <cell r="AU710">
            <v>0</v>
          </cell>
          <cell r="AV710">
            <v>0</v>
          </cell>
          <cell r="AW710">
            <v>0</v>
          </cell>
          <cell r="AX710">
            <v>0</v>
          </cell>
          <cell r="AY710">
            <v>0</v>
          </cell>
          <cell r="AZ710">
            <v>0</v>
          </cell>
          <cell r="BA710">
            <v>0</v>
          </cell>
          <cell r="BB710">
            <v>0</v>
          </cell>
          <cell r="BC710">
            <v>0</v>
          </cell>
        </row>
        <row r="711">
          <cell r="AJ711">
            <v>714</v>
          </cell>
          <cell r="AL711" t="str">
            <v>O</v>
          </cell>
          <cell r="AM711" t="str">
            <v>Labor O&amp;M excl A&amp;G</v>
          </cell>
          <cell r="AO711">
            <v>100</v>
          </cell>
          <cell r="AP711" t="str">
            <v>S22</v>
          </cell>
          <cell r="AR711">
            <v>489000</v>
          </cell>
          <cell r="AS711">
            <v>273527.87218313309</v>
          </cell>
          <cell r="AT711">
            <v>43757.733180475247</v>
          </cell>
          <cell r="AU711">
            <v>106188.22562904003</v>
          </cell>
          <cell r="AV711">
            <v>46643.210467454614</v>
          </cell>
          <cell r="AW711">
            <v>9739.2410901760686</v>
          </cell>
          <cell r="AX711">
            <v>9143.7174497209271</v>
          </cell>
          <cell r="AY711">
            <v>0</v>
          </cell>
          <cell r="AZ711">
            <v>0</v>
          </cell>
          <cell r="BA711">
            <v>0</v>
          </cell>
          <cell r="BB711">
            <v>0</v>
          </cell>
          <cell r="BC711">
            <v>0</v>
          </cell>
        </row>
        <row r="712">
          <cell r="AJ712">
            <v>715</v>
          </cell>
          <cell r="AL712" t="str">
            <v>O</v>
          </cell>
          <cell r="AM712" t="str">
            <v>Corporate Cost Allocator</v>
          </cell>
          <cell r="AO712">
            <v>0</v>
          </cell>
          <cell r="AP712" t="str">
            <v>S23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0</v>
          </cell>
          <cell r="AW712">
            <v>0</v>
          </cell>
          <cell r="AX712">
            <v>0</v>
          </cell>
          <cell r="AY712">
            <v>0</v>
          </cell>
          <cell r="AZ712">
            <v>0</v>
          </cell>
          <cell r="BA712">
            <v>0</v>
          </cell>
          <cell r="BB712">
            <v>0</v>
          </cell>
          <cell r="BC712">
            <v>0</v>
          </cell>
        </row>
        <row r="713">
          <cell r="AJ713">
            <v>716</v>
          </cell>
          <cell r="AK713">
            <v>391</v>
          </cell>
          <cell r="AL713" t="str">
            <v>Office Furniture &amp; Equipment Depr Exp</v>
          </cell>
          <cell r="AO713" t="str">
            <v>M02</v>
          </cell>
          <cell r="AQ713">
            <v>2966000</v>
          </cell>
        </row>
        <row r="714">
          <cell r="AJ714">
            <v>717</v>
          </cell>
          <cell r="AL714" t="str">
            <v>O</v>
          </cell>
          <cell r="AM714" t="str">
            <v>P/T/D Plant</v>
          </cell>
          <cell r="AO714">
            <v>0</v>
          </cell>
          <cell r="AP714" t="str">
            <v>S05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0</v>
          </cell>
          <cell r="AW714">
            <v>0</v>
          </cell>
          <cell r="AX714">
            <v>0</v>
          </cell>
          <cell r="AY714">
            <v>0</v>
          </cell>
          <cell r="AZ714">
            <v>0</v>
          </cell>
          <cell r="BA714">
            <v>0</v>
          </cell>
          <cell r="BB714">
            <v>0</v>
          </cell>
          <cell r="BC714">
            <v>0</v>
          </cell>
        </row>
        <row r="715">
          <cell r="AJ715">
            <v>718</v>
          </cell>
          <cell r="AL715" t="str">
            <v>O</v>
          </cell>
          <cell r="AM715" t="str">
            <v>Labor P/T/D Total</v>
          </cell>
          <cell r="AN715" t="str">
            <v/>
          </cell>
          <cell r="AO715">
            <v>0</v>
          </cell>
          <cell r="AP715" t="str">
            <v>S21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0</v>
          </cell>
          <cell r="AW715">
            <v>0</v>
          </cell>
          <cell r="AX715">
            <v>0</v>
          </cell>
          <cell r="AY715">
            <v>0</v>
          </cell>
          <cell r="AZ715">
            <v>0</v>
          </cell>
          <cell r="BA715">
            <v>0</v>
          </cell>
          <cell r="BB715">
            <v>0</v>
          </cell>
          <cell r="BC715">
            <v>0</v>
          </cell>
        </row>
        <row r="716">
          <cell r="AJ716">
            <v>719</v>
          </cell>
          <cell r="AL716" t="str">
            <v>O</v>
          </cell>
          <cell r="AM716" t="str">
            <v>Labor O&amp;M excl A&amp;G</v>
          </cell>
          <cell r="AO716">
            <v>100</v>
          </cell>
          <cell r="AP716" t="str">
            <v>S22</v>
          </cell>
          <cell r="AR716">
            <v>2966000</v>
          </cell>
          <cell r="AS716">
            <v>1659066.8075565903</v>
          </cell>
          <cell r="AT716">
            <v>265409.89082472306</v>
          </cell>
          <cell r="AU716">
            <v>644078.27651479084</v>
          </cell>
          <cell r="AV716">
            <v>282911.57923613576</v>
          </cell>
          <cell r="AW716">
            <v>59072.779291333783</v>
          </cell>
          <cell r="AX716">
            <v>55460.666576425901</v>
          </cell>
          <cell r="AY716">
            <v>0</v>
          </cell>
          <cell r="AZ716">
            <v>0</v>
          </cell>
          <cell r="BA716">
            <v>0</v>
          </cell>
          <cell r="BB716">
            <v>0</v>
          </cell>
          <cell r="BC716">
            <v>0</v>
          </cell>
        </row>
        <row r="717">
          <cell r="AJ717">
            <v>720</v>
          </cell>
          <cell r="AL717" t="str">
            <v>O</v>
          </cell>
          <cell r="AM717" t="str">
            <v>Corporate Cost Allocator</v>
          </cell>
          <cell r="AO717">
            <v>0</v>
          </cell>
          <cell r="AP717" t="str">
            <v>S23</v>
          </cell>
          <cell r="AR717">
            <v>0</v>
          </cell>
          <cell r="AS717">
            <v>0</v>
          </cell>
          <cell r="AT717">
            <v>0</v>
          </cell>
          <cell r="AU717">
            <v>0</v>
          </cell>
          <cell r="AV717">
            <v>0</v>
          </cell>
          <cell r="AW717">
            <v>0</v>
          </cell>
          <cell r="AX717">
            <v>0</v>
          </cell>
          <cell r="AY717">
            <v>0</v>
          </cell>
          <cell r="AZ717">
            <v>0</v>
          </cell>
          <cell r="BA717">
            <v>0</v>
          </cell>
          <cell r="BB717">
            <v>0</v>
          </cell>
          <cell r="BC717">
            <v>0</v>
          </cell>
        </row>
        <row r="718">
          <cell r="AJ718">
            <v>721</v>
          </cell>
          <cell r="AK718">
            <v>392</v>
          </cell>
          <cell r="AL718" t="str">
            <v>Transportation Equipment Depr Exp</v>
          </cell>
          <cell r="AO718" t="str">
            <v>M02</v>
          </cell>
          <cell r="AQ718">
            <v>89000</v>
          </cell>
        </row>
        <row r="719">
          <cell r="AJ719">
            <v>722</v>
          </cell>
          <cell r="AL719" t="str">
            <v>O</v>
          </cell>
          <cell r="AM719" t="str">
            <v>P/T/D Plant</v>
          </cell>
          <cell r="AO719">
            <v>0</v>
          </cell>
          <cell r="AP719" t="str">
            <v>S05</v>
          </cell>
          <cell r="AR719">
            <v>0</v>
          </cell>
          <cell r="AS719">
            <v>0</v>
          </cell>
          <cell r="AT719">
            <v>0</v>
          </cell>
          <cell r="AU719">
            <v>0</v>
          </cell>
          <cell r="AV719">
            <v>0</v>
          </cell>
          <cell r="AW719">
            <v>0</v>
          </cell>
          <cell r="AX719">
            <v>0</v>
          </cell>
          <cell r="AY719">
            <v>0</v>
          </cell>
          <cell r="AZ719">
            <v>0</v>
          </cell>
          <cell r="BA719">
            <v>0</v>
          </cell>
          <cell r="BB719">
            <v>0</v>
          </cell>
          <cell r="BC719">
            <v>0</v>
          </cell>
        </row>
        <row r="720">
          <cell r="AJ720">
            <v>723</v>
          </cell>
          <cell r="AL720" t="str">
            <v>O</v>
          </cell>
          <cell r="AM720" t="str">
            <v>Labor P/T/D Total</v>
          </cell>
          <cell r="AN720" t="str">
            <v/>
          </cell>
          <cell r="AO720">
            <v>0</v>
          </cell>
          <cell r="AP720" t="str">
            <v>S21</v>
          </cell>
          <cell r="AR720">
            <v>0</v>
          </cell>
          <cell r="AS720">
            <v>0</v>
          </cell>
          <cell r="AT720">
            <v>0</v>
          </cell>
          <cell r="AU720">
            <v>0</v>
          </cell>
          <cell r="AV720">
            <v>0</v>
          </cell>
          <cell r="AW720">
            <v>0</v>
          </cell>
          <cell r="AX720">
            <v>0</v>
          </cell>
          <cell r="AY720">
            <v>0</v>
          </cell>
          <cell r="AZ720">
            <v>0</v>
          </cell>
          <cell r="BA720">
            <v>0</v>
          </cell>
          <cell r="BB720">
            <v>0</v>
          </cell>
          <cell r="BC720">
            <v>0</v>
          </cell>
        </row>
        <row r="721">
          <cell r="AJ721">
            <v>724</v>
          </cell>
          <cell r="AL721" t="str">
            <v>O</v>
          </cell>
          <cell r="AM721" t="str">
            <v>Labor O&amp;M excl A&amp;G</v>
          </cell>
          <cell r="AO721">
            <v>100</v>
          </cell>
          <cell r="AP721" t="str">
            <v>S22</v>
          </cell>
          <cell r="AR721">
            <v>89000</v>
          </cell>
          <cell r="AS721">
            <v>49783.191460733833</v>
          </cell>
          <cell r="AT721">
            <v>7964.0864070803618</v>
          </cell>
          <cell r="AU721">
            <v>19326.691372156569</v>
          </cell>
          <cell r="AV721">
            <v>8489.2550748537033</v>
          </cell>
          <cell r="AW721">
            <v>1772.5817117089368</v>
          </cell>
          <cell r="AX721">
            <v>1664.1939734665898</v>
          </cell>
          <cell r="AY721">
            <v>0</v>
          </cell>
          <cell r="AZ721">
            <v>0</v>
          </cell>
          <cell r="BA721">
            <v>0</v>
          </cell>
          <cell r="BB721">
            <v>0</v>
          </cell>
          <cell r="BC721">
            <v>0</v>
          </cell>
        </row>
        <row r="722">
          <cell r="AJ722">
            <v>725</v>
          </cell>
          <cell r="AL722" t="str">
            <v>O</v>
          </cell>
          <cell r="AM722" t="str">
            <v>Corporate Cost Allocator</v>
          </cell>
          <cell r="AO722">
            <v>0</v>
          </cell>
          <cell r="AP722" t="str">
            <v>S23</v>
          </cell>
          <cell r="AR722">
            <v>0</v>
          </cell>
          <cell r="AS722">
            <v>0</v>
          </cell>
          <cell r="AT722">
            <v>0</v>
          </cell>
          <cell r="AU722">
            <v>0</v>
          </cell>
          <cell r="AV722">
            <v>0</v>
          </cell>
          <cell r="AW722">
            <v>0</v>
          </cell>
          <cell r="AX722">
            <v>0</v>
          </cell>
          <cell r="AY722">
            <v>0</v>
          </cell>
          <cell r="AZ722">
            <v>0</v>
          </cell>
          <cell r="BA722">
            <v>0</v>
          </cell>
          <cell r="BB722">
            <v>0</v>
          </cell>
          <cell r="BC722">
            <v>0</v>
          </cell>
        </row>
        <row r="723">
          <cell r="AJ723">
            <v>726</v>
          </cell>
          <cell r="AK723">
            <v>393</v>
          </cell>
          <cell r="AL723" t="str">
            <v>Stores Equipment Depr Exp</v>
          </cell>
          <cell r="AO723" t="str">
            <v>M01</v>
          </cell>
          <cell r="AQ723">
            <v>26000</v>
          </cell>
        </row>
        <row r="724">
          <cell r="AJ724">
            <v>727</v>
          </cell>
          <cell r="AL724" t="str">
            <v>O</v>
          </cell>
          <cell r="AM724" t="str">
            <v>P/T/D Plant</v>
          </cell>
          <cell r="AO724">
            <v>100</v>
          </cell>
          <cell r="AP724" t="str">
            <v>S05</v>
          </cell>
          <cell r="AR724">
            <v>26000</v>
          </cell>
          <cell r="AS724">
            <v>12813.393053067814</v>
          </cell>
          <cell r="AT724">
            <v>2149.2385547400613</v>
          </cell>
          <cell r="AU724">
            <v>6787.2891456664329</v>
          </cell>
          <cell r="AV724">
            <v>3154.1830019541185</v>
          </cell>
          <cell r="AW724">
            <v>567.66567307944706</v>
          </cell>
          <cell r="AX724">
            <v>528.23057149212616</v>
          </cell>
          <cell r="AY724">
            <v>0</v>
          </cell>
          <cell r="AZ724">
            <v>0</v>
          </cell>
          <cell r="BA724">
            <v>0</v>
          </cell>
          <cell r="BB724">
            <v>0</v>
          </cell>
          <cell r="BC724">
            <v>0</v>
          </cell>
        </row>
        <row r="725">
          <cell r="AJ725">
            <v>728</v>
          </cell>
          <cell r="AL725" t="str">
            <v>O</v>
          </cell>
          <cell r="AM725" t="str">
            <v>Labor P/T/D Total</v>
          </cell>
          <cell r="AN725" t="str">
            <v/>
          </cell>
          <cell r="AO725">
            <v>0</v>
          </cell>
          <cell r="AP725" t="str">
            <v>S21</v>
          </cell>
          <cell r="AR725">
            <v>0</v>
          </cell>
          <cell r="AS725">
            <v>0</v>
          </cell>
          <cell r="AT725">
            <v>0</v>
          </cell>
          <cell r="AU725">
            <v>0</v>
          </cell>
          <cell r="AV725">
            <v>0</v>
          </cell>
          <cell r="AW725">
            <v>0</v>
          </cell>
          <cell r="AX725">
            <v>0</v>
          </cell>
          <cell r="AY725">
            <v>0</v>
          </cell>
          <cell r="AZ725">
            <v>0</v>
          </cell>
          <cell r="BA725">
            <v>0</v>
          </cell>
          <cell r="BB725">
            <v>0</v>
          </cell>
          <cell r="BC725">
            <v>0</v>
          </cell>
        </row>
        <row r="726">
          <cell r="AJ726">
            <v>729</v>
          </cell>
          <cell r="AL726" t="str">
            <v>O</v>
          </cell>
          <cell r="AM726" t="str">
            <v>Labor O&amp;M excl A&amp;G</v>
          </cell>
          <cell r="AO726">
            <v>0</v>
          </cell>
          <cell r="AP726" t="str">
            <v>S22</v>
          </cell>
          <cell r="AR726">
            <v>0</v>
          </cell>
          <cell r="AS726">
            <v>0</v>
          </cell>
          <cell r="AT726">
            <v>0</v>
          </cell>
          <cell r="AU726">
            <v>0</v>
          </cell>
          <cell r="AV726">
            <v>0</v>
          </cell>
          <cell r="AW726">
            <v>0</v>
          </cell>
          <cell r="AX726">
            <v>0</v>
          </cell>
          <cell r="AY726">
            <v>0</v>
          </cell>
          <cell r="AZ726">
            <v>0</v>
          </cell>
          <cell r="BA726">
            <v>0</v>
          </cell>
          <cell r="BB726">
            <v>0</v>
          </cell>
          <cell r="BC726">
            <v>0</v>
          </cell>
        </row>
        <row r="727">
          <cell r="AJ727">
            <v>730</v>
          </cell>
          <cell r="AL727" t="str">
            <v>O</v>
          </cell>
          <cell r="AM727" t="str">
            <v>Corporate Cost Allocator</v>
          </cell>
          <cell r="AO727">
            <v>0</v>
          </cell>
          <cell r="AP727" t="str">
            <v>S23</v>
          </cell>
          <cell r="AR727">
            <v>0</v>
          </cell>
          <cell r="AS727">
            <v>0</v>
          </cell>
          <cell r="AT727">
            <v>0</v>
          </cell>
          <cell r="AU727">
            <v>0</v>
          </cell>
          <cell r="AV727">
            <v>0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0</v>
          </cell>
        </row>
        <row r="728">
          <cell r="AJ728">
            <v>731</v>
          </cell>
          <cell r="AK728">
            <v>394</v>
          </cell>
          <cell r="AL728" t="str">
            <v>Tools, Shop &amp; Garage Equipment Depr Exp</v>
          </cell>
          <cell r="AO728" t="str">
            <v>M03</v>
          </cell>
          <cell r="AQ728">
            <v>181000</v>
          </cell>
        </row>
        <row r="729">
          <cell r="AJ729">
            <v>732</v>
          </cell>
          <cell r="AL729" t="str">
            <v>O</v>
          </cell>
          <cell r="AM729" t="str">
            <v>P/T/D Plant</v>
          </cell>
          <cell r="AO729">
            <v>0</v>
          </cell>
          <cell r="AP729" t="str">
            <v>S05</v>
          </cell>
          <cell r="AR729">
            <v>0</v>
          </cell>
          <cell r="AS729">
            <v>0</v>
          </cell>
          <cell r="AT729">
            <v>0</v>
          </cell>
          <cell r="AU729">
            <v>0</v>
          </cell>
          <cell r="AV729">
            <v>0</v>
          </cell>
          <cell r="AW729">
            <v>0</v>
          </cell>
          <cell r="AX729">
            <v>0</v>
          </cell>
          <cell r="AY729">
            <v>0</v>
          </cell>
          <cell r="AZ729">
            <v>0</v>
          </cell>
          <cell r="BA729">
            <v>0</v>
          </cell>
          <cell r="BB729">
            <v>0</v>
          </cell>
          <cell r="BC729">
            <v>0</v>
          </cell>
        </row>
        <row r="730">
          <cell r="AJ730">
            <v>733</v>
          </cell>
          <cell r="AL730" t="str">
            <v>O</v>
          </cell>
          <cell r="AM730" t="str">
            <v>Labor P/T/D Total</v>
          </cell>
          <cell r="AN730" t="str">
            <v/>
          </cell>
          <cell r="AO730">
            <v>100</v>
          </cell>
          <cell r="AP730" t="str">
            <v>S21</v>
          </cell>
          <cell r="AR730">
            <v>181000</v>
          </cell>
          <cell r="AS730">
            <v>89973.507863024279</v>
          </cell>
          <cell r="AT730">
            <v>15150.336203142684</v>
          </cell>
          <cell r="AU730">
            <v>47153.031599236994</v>
          </cell>
          <cell r="AV730">
            <v>20666.416039783744</v>
          </cell>
          <cell r="AW730">
            <v>3983.9208569060106</v>
          </cell>
          <cell r="AX730">
            <v>4072.787437906291</v>
          </cell>
          <cell r="AY730">
            <v>0</v>
          </cell>
          <cell r="AZ730">
            <v>0</v>
          </cell>
          <cell r="BA730">
            <v>0</v>
          </cell>
          <cell r="BB730">
            <v>0</v>
          </cell>
          <cell r="BC730">
            <v>0</v>
          </cell>
        </row>
        <row r="731">
          <cell r="AJ731">
            <v>734</v>
          </cell>
          <cell r="AL731" t="str">
            <v>O</v>
          </cell>
          <cell r="AM731" t="str">
            <v>Labor O&amp;M excl A&amp;G</v>
          </cell>
          <cell r="AO731">
            <v>0</v>
          </cell>
          <cell r="AP731" t="str">
            <v>S22</v>
          </cell>
          <cell r="AR731">
            <v>0</v>
          </cell>
          <cell r="AS731">
            <v>0</v>
          </cell>
          <cell r="AT731">
            <v>0</v>
          </cell>
          <cell r="AU731">
            <v>0</v>
          </cell>
          <cell r="AV731">
            <v>0</v>
          </cell>
          <cell r="AW731">
            <v>0</v>
          </cell>
          <cell r="AX731">
            <v>0</v>
          </cell>
          <cell r="AY731">
            <v>0</v>
          </cell>
          <cell r="AZ731">
            <v>0</v>
          </cell>
          <cell r="BA731">
            <v>0</v>
          </cell>
          <cell r="BB731">
            <v>0</v>
          </cell>
          <cell r="BC731">
            <v>0</v>
          </cell>
        </row>
        <row r="732">
          <cell r="AJ732">
            <v>735</v>
          </cell>
          <cell r="AL732" t="str">
            <v>O</v>
          </cell>
          <cell r="AM732" t="str">
            <v>Corporate Cost Allocator</v>
          </cell>
          <cell r="AO732">
            <v>0</v>
          </cell>
          <cell r="AP732" t="str">
            <v>S23</v>
          </cell>
          <cell r="AR732">
            <v>0</v>
          </cell>
          <cell r="AS732">
            <v>0</v>
          </cell>
          <cell r="AT732">
            <v>0</v>
          </cell>
          <cell r="AU732">
            <v>0</v>
          </cell>
          <cell r="AV732">
            <v>0</v>
          </cell>
          <cell r="AW732">
            <v>0</v>
          </cell>
          <cell r="AX732">
            <v>0</v>
          </cell>
          <cell r="AY732">
            <v>0</v>
          </cell>
          <cell r="AZ732">
            <v>0</v>
          </cell>
          <cell r="BA732">
            <v>0</v>
          </cell>
          <cell r="BB732">
            <v>0</v>
          </cell>
          <cell r="BC732">
            <v>0</v>
          </cell>
        </row>
        <row r="733">
          <cell r="AJ733">
            <v>736</v>
          </cell>
          <cell r="AK733">
            <v>395</v>
          </cell>
          <cell r="AL733" t="str">
            <v>Laboratory Equipment Depr Exp</v>
          </cell>
          <cell r="AO733" t="str">
            <v>M03</v>
          </cell>
          <cell r="AQ733">
            <v>74000</v>
          </cell>
        </row>
        <row r="734">
          <cell r="AJ734">
            <v>737</v>
          </cell>
          <cell r="AL734" t="str">
            <v>O</v>
          </cell>
          <cell r="AM734" t="str">
            <v>P/T/D Plant</v>
          </cell>
          <cell r="AO734">
            <v>0</v>
          </cell>
          <cell r="AP734" t="str">
            <v>S05</v>
          </cell>
          <cell r="AR734">
            <v>0</v>
          </cell>
          <cell r="AS734">
            <v>0</v>
          </cell>
          <cell r="AT734">
            <v>0</v>
          </cell>
          <cell r="AU734">
            <v>0</v>
          </cell>
          <cell r="AV734">
            <v>0</v>
          </cell>
          <cell r="AW734">
            <v>0</v>
          </cell>
          <cell r="AX734">
            <v>0</v>
          </cell>
          <cell r="AY734">
            <v>0</v>
          </cell>
          <cell r="AZ734">
            <v>0</v>
          </cell>
          <cell r="BA734">
            <v>0</v>
          </cell>
          <cell r="BB734">
            <v>0</v>
          </cell>
          <cell r="BC734">
            <v>0</v>
          </cell>
        </row>
        <row r="735">
          <cell r="AJ735">
            <v>738</v>
          </cell>
          <cell r="AL735" t="str">
            <v>O</v>
          </cell>
          <cell r="AM735" t="str">
            <v>Labor P/T/D Total</v>
          </cell>
          <cell r="AN735" t="str">
            <v/>
          </cell>
          <cell r="AO735">
            <v>100</v>
          </cell>
          <cell r="AP735" t="str">
            <v>S21</v>
          </cell>
          <cell r="AR735">
            <v>74000</v>
          </cell>
          <cell r="AS735">
            <v>36784.749071070699</v>
          </cell>
          <cell r="AT735">
            <v>6194.0601051522572</v>
          </cell>
          <cell r="AU735">
            <v>19278.035018472583</v>
          </cell>
          <cell r="AV735">
            <v>8449.2529665414204</v>
          </cell>
          <cell r="AW735">
            <v>1628.7853227129547</v>
          </cell>
          <cell r="AX735">
            <v>1665.1175160500859</v>
          </cell>
          <cell r="AY735">
            <v>0</v>
          </cell>
          <cell r="AZ735">
            <v>0</v>
          </cell>
          <cell r="BA735">
            <v>0</v>
          </cell>
          <cell r="BB735">
            <v>0</v>
          </cell>
          <cell r="BC735">
            <v>0</v>
          </cell>
        </row>
        <row r="736">
          <cell r="AJ736">
            <v>739</v>
          </cell>
          <cell r="AL736" t="str">
            <v>O</v>
          </cell>
          <cell r="AM736" t="str">
            <v>Labor O&amp;M excl A&amp;G</v>
          </cell>
          <cell r="AO736">
            <v>0</v>
          </cell>
          <cell r="AP736" t="str">
            <v>S22</v>
          </cell>
          <cell r="AR736">
            <v>0</v>
          </cell>
          <cell r="AS736">
            <v>0</v>
          </cell>
          <cell r="AT736">
            <v>0</v>
          </cell>
          <cell r="AU736">
            <v>0</v>
          </cell>
          <cell r="AV736">
            <v>0</v>
          </cell>
          <cell r="AW736">
            <v>0</v>
          </cell>
          <cell r="AX736">
            <v>0</v>
          </cell>
          <cell r="AY736">
            <v>0</v>
          </cell>
          <cell r="AZ736">
            <v>0</v>
          </cell>
          <cell r="BA736">
            <v>0</v>
          </cell>
          <cell r="BB736">
            <v>0</v>
          </cell>
          <cell r="BC736">
            <v>0</v>
          </cell>
        </row>
        <row r="737">
          <cell r="AJ737">
            <v>740</v>
          </cell>
          <cell r="AL737" t="str">
            <v>O</v>
          </cell>
          <cell r="AM737" t="str">
            <v>Corporate Cost Allocator</v>
          </cell>
          <cell r="AO737">
            <v>0</v>
          </cell>
          <cell r="AP737" t="str">
            <v>S23</v>
          </cell>
          <cell r="AR737">
            <v>0</v>
          </cell>
          <cell r="AS737">
            <v>0</v>
          </cell>
          <cell r="AT737">
            <v>0</v>
          </cell>
          <cell r="AU737">
            <v>0</v>
          </cell>
          <cell r="AV737">
            <v>0</v>
          </cell>
          <cell r="AW737">
            <v>0</v>
          </cell>
          <cell r="AX737">
            <v>0</v>
          </cell>
          <cell r="AY737">
            <v>0</v>
          </cell>
          <cell r="AZ737">
            <v>0</v>
          </cell>
          <cell r="BA737">
            <v>0</v>
          </cell>
          <cell r="BB737">
            <v>0</v>
          </cell>
          <cell r="BC737">
            <v>0</v>
          </cell>
        </row>
        <row r="738">
          <cell r="AJ738">
            <v>741</v>
          </cell>
          <cell r="AK738">
            <v>396</v>
          </cell>
          <cell r="AL738" t="str">
            <v>Power Operated Equipment Depr Exp</v>
          </cell>
          <cell r="AO738" t="str">
            <v>M03</v>
          </cell>
          <cell r="AQ738">
            <v>148000</v>
          </cell>
        </row>
        <row r="739">
          <cell r="AJ739">
            <v>742</v>
          </cell>
          <cell r="AL739" t="str">
            <v>O</v>
          </cell>
          <cell r="AM739" t="str">
            <v>P/T/D Plant</v>
          </cell>
          <cell r="AO739">
            <v>0</v>
          </cell>
          <cell r="AP739" t="str">
            <v>S05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0</v>
          </cell>
          <cell r="AW739">
            <v>0</v>
          </cell>
          <cell r="AX739">
            <v>0</v>
          </cell>
          <cell r="AY739">
            <v>0</v>
          </cell>
          <cell r="AZ739">
            <v>0</v>
          </cell>
          <cell r="BA739">
            <v>0</v>
          </cell>
          <cell r="BB739">
            <v>0</v>
          </cell>
          <cell r="BC739">
            <v>0</v>
          </cell>
        </row>
        <row r="740">
          <cell r="AJ740">
            <v>743</v>
          </cell>
          <cell r="AL740" t="str">
            <v>O</v>
          </cell>
          <cell r="AM740" t="str">
            <v>Labor P/T/D Total</v>
          </cell>
          <cell r="AN740" t="str">
            <v/>
          </cell>
          <cell r="AO740">
            <v>100</v>
          </cell>
          <cell r="AP740" t="str">
            <v>S21</v>
          </cell>
          <cell r="AR740">
            <v>148000</v>
          </cell>
          <cell r="AS740">
            <v>73569.498142141398</v>
          </cell>
          <cell r="AT740">
            <v>12388.120210304514</v>
          </cell>
          <cell r="AU740">
            <v>38556.070036945166</v>
          </cell>
          <cell r="AV740">
            <v>16898.505933082841</v>
          </cell>
          <cell r="AW740">
            <v>3257.5706454259093</v>
          </cell>
          <cell r="AX740">
            <v>3330.2350321001718</v>
          </cell>
          <cell r="AY740">
            <v>0</v>
          </cell>
          <cell r="AZ740">
            <v>0</v>
          </cell>
          <cell r="BA740">
            <v>0</v>
          </cell>
          <cell r="BB740">
            <v>0</v>
          </cell>
          <cell r="BC740">
            <v>0</v>
          </cell>
        </row>
        <row r="741">
          <cell r="AJ741">
            <v>744</v>
          </cell>
          <cell r="AL741" t="str">
            <v>O</v>
          </cell>
          <cell r="AM741" t="str">
            <v>Labor O&amp;M excl A&amp;G</v>
          </cell>
          <cell r="AO741">
            <v>0</v>
          </cell>
          <cell r="AP741" t="str">
            <v>S22</v>
          </cell>
          <cell r="AR741">
            <v>0</v>
          </cell>
          <cell r="AS741">
            <v>0</v>
          </cell>
          <cell r="AT741">
            <v>0</v>
          </cell>
          <cell r="AU741">
            <v>0</v>
          </cell>
          <cell r="AV741">
            <v>0</v>
          </cell>
          <cell r="AW741">
            <v>0</v>
          </cell>
          <cell r="AX741">
            <v>0</v>
          </cell>
          <cell r="AY741">
            <v>0</v>
          </cell>
          <cell r="AZ741">
            <v>0</v>
          </cell>
          <cell r="BA741">
            <v>0</v>
          </cell>
          <cell r="BB741">
            <v>0</v>
          </cell>
          <cell r="BC741">
            <v>0</v>
          </cell>
        </row>
        <row r="742">
          <cell r="AJ742">
            <v>745</v>
          </cell>
          <cell r="AL742" t="str">
            <v>O</v>
          </cell>
          <cell r="AM742" t="str">
            <v>Corporate Cost Allocator</v>
          </cell>
          <cell r="AO742">
            <v>0</v>
          </cell>
          <cell r="AP742" t="str">
            <v>S23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0</v>
          </cell>
          <cell r="AW742">
            <v>0</v>
          </cell>
          <cell r="AX742">
            <v>0</v>
          </cell>
          <cell r="AY742">
            <v>0</v>
          </cell>
          <cell r="AZ742">
            <v>0</v>
          </cell>
          <cell r="BA742">
            <v>0</v>
          </cell>
          <cell r="BB742">
            <v>0</v>
          </cell>
          <cell r="BC742">
            <v>0</v>
          </cell>
        </row>
        <row r="743">
          <cell r="AJ743">
            <v>746</v>
          </cell>
          <cell r="AK743">
            <v>397</v>
          </cell>
          <cell r="AL743" t="str">
            <v>Communication Equipment Depr Exp</v>
          </cell>
          <cell r="AO743" t="str">
            <v>M02</v>
          </cell>
          <cell r="AQ743">
            <v>2016000</v>
          </cell>
        </row>
        <row r="744">
          <cell r="AJ744">
            <v>747</v>
          </cell>
          <cell r="AL744" t="str">
            <v>O</v>
          </cell>
          <cell r="AM744" t="str">
            <v>P/T/D Plant</v>
          </cell>
          <cell r="AO744">
            <v>0</v>
          </cell>
          <cell r="AP744" t="str">
            <v>S05</v>
          </cell>
          <cell r="AR744">
            <v>0</v>
          </cell>
          <cell r="AS744">
            <v>0</v>
          </cell>
          <cell r="AT744">
            <v>0</v>
          </cell>
          <cell r="AU744">
            <v>0</v>
          </cell>
          <cell r="AV744">
            <v>0</v>
          </cell>
          <cell r="AW744">
            <v>0</v>
          </cell>
          <cell r="AX744">
            <v>0</v>
          </cell>
          <cell r="AY744">
            <v>0</v>
          </cell>
          <cell r="AZ744">
            <v>0</v>
          </cell>
          <cell r="BA744">
            <v>0</v>
          </cell>
          <cell r="BB744">
            <v>0</v>
          </cell>
          <cell r="BC744">
            <v>0</v>
          </cell>
        </row>
        <row r="745">
          <cell r="AJ745">
            <v>748</v>
          </cell>
          <cell r="AL745" t="str">
            <v>O</v>
          </cell>
          <cell r="AM745" t="str">
            <v>Labor P/T/D Total</v>
          </cell>
          <cell r="AN745" t="str">
            <v/>
          </cell>
          <cell r="AO745">
            <v>0</v>
          </cell>
          <cell r="AP745" t="str">
            <v>S21</v>
          </cell>
          <cell r="AR745">
            <v>0</v>
          </cell>
          <cell r="AS745">
            <v>0</v>
          </cell>
          <cell r="AT745">
            <v>0</v>
          </cell>
          <cell r="AU745">
            <v>0</v>
          </cell>
          <cell r="AV745">
            <v>0</v>
          </cell>
          <cell r="AW745">
            <v>0</v>
          </cell>
          <cell r="AX745">
            <v>0</v>
          </cell>
          <cell r="AY745">
            <v>0</v>
          </cell>
          <cell r="AZ745">
            <v>0</v>
          </cell>
          <cell r="BA745">
            <v>0</v>
          </cell>
          <cell r="BB745">
            <v>0</v>
          </cell>
          <cell r="BC745">
            <v>0</v>
          </cell>
        </row>
        <row r="746">
          <cell r="AJ746">
            <v>749</v>
          </cell>
          <cell r="AL746" t="str">
            <v>O</v>
          </cell>
          <cell r="AM746" t="str">
            <v>Labor O&amp;M excl A&amp;G</v>
          </cell>
          <cell r="AO746">
            <v>100</v>
          </cell>
          <cell r="AP746" t="str">
            <v>S22</v>
          </cell>
          <cell r="AR746">
            <v>2016000</v>
          </cell>
          <cell r="AS746">
            <v>1127673.1908408923</v>
          </cell>
          <cell r="AT746">
            <v>180399.97973791021</v>
          </cell>
          <cell r="AU746">
            <v>437782.13265469263</v>
          </cell>
          <cell r="AV746">
            <v>192295.93517870861</v>
          </cell>
          <cell r="AW746">
            <v>40151.963267474348</v>
          </cell>
          <cell r="AX746">
            <v>37696.798320321854</v>
          </cell>
          <cell r="AY746">
            <v>0</v>
          </cell>
          <cell r="AZ746">
            <v>0</v>
          </cell>
          <cell r="BA746">
            <v>0</v>
          </cell>
          <cell r="BB746">
            <v>0</v>
          </cell>
          <cell r="BC746">
            <v>0</v>
          </cell>
        </row>
        <row r="747">
          <cell r="AJ747">
            <v>750</v>
          </cell>
          <cell r="AL747" t="str">
            <v>O</v>
          </cell>
          <cell r="AM747" t="str">
            <v>Corporate Cost Allocator</v>
          </cell>
          <cell r="AO747">
            <v>0</v>
          </cell>
          <cell r="AP747" t="str">
            <v>S23</v>
          </cell>
          <cell r="AR747">
            <v>0</v>
          </cell>
          <cell r="AS747">
            <v>0</v>
          </cell>
          <cell r="AT747">
            <v>0</v>
          </cell>
          <cell r="AU747">
            <v>0</v>
          </cell>
          <cell r="AV747">
            <v>0</v>
          </cell>
          <cell r="AW747">
            <v>0</v>
          </cell>
          <cell r="AX747">
            <v>0</v>
          </cell>
          <cell r="AY747">
            <v>0</v>
          </cell>
          <cell r="AZ747">
            <v>0</v>
          </cell>
          <cell r="BA747">
            <v>0</v>
          </cell>
          <cell r="BB747">
            <v>0</v>
          </cell>
          <cell r="BC747">
            <v>0</v>
          </cell>
        </row>
        <row r="748">
          <cell r="AJ748">
            <v>751</v>
          </cell>
          <cell r="AK748">
            <v>398</v>
          </cell>
          <cell r="AL748" t="str">
            <v>Miscellaneous Equipment Depr Exp</v>
          </cell>
          <cell r="AO748" t="str">
            <v>M02</v>
          </cell>
          <cell r="AQ748">
            <v>-9000</v>
          </cell>
        </row>
        <row r="749">
          <cell r="AJ749">
            <v>752</v>
          </cell>
          <cell r="AL749" t="str">
            <v>O</v>
          </cell>
          <cell r="AM749" t="str">
            <v>P/T/D Plant</v>
          </cell>
          <cell r="AO749">
            <v>0</v>
          </cell>
          <cell r="AP749" t="str">
            <v>S05</v>
          </cell>
          <cell r="AR749">
            <v>0</v>
          </cell>
          <cell r="AS749">
            <v>0</v>
          </cell>
          <cell r="AT749">
            <v>0</v>
          </cell>
          <cell r="AU749">
            <v>0</v>
          </cell>
          <cell r="AV749">
            <v>0</v>
          </cell>
          <cell r="AW749">
            <v>0</v>
          </cell>
          <cell r="AX749">
            <v>0</v>
          </cell>
          <cell r="AY749">
            <v>0</v>
          </cell>
          <cell r="AZ749">
            <v>0</v>
          </cell>
          <cell r="BA749">
            <v>0</v>
          </cell>
          <cell r="BB749">
            <v>0</v>
          </cell>
          <cell r="BC749">
            <v>0</v>
          </cell>
        </row>
        <row r="750">
          <cell r="AJ750">
            <v>753</v>
          </cell>
          <cell r="AL750" t="str">
            <v>O</v>
          </cell>
          <cell r="AM750" t="str">
            <v>Labor P/T/D Total</v>
          </cell>
          <cell r="AN750" t="str">
            <v/>
          </cell>
          <cell r="AO750">
            <v>0</v>
          </cell>
          <cell r="AP750" t="str">
            <v>S21</v>
          </cell>
          <cell r="AR750">
            <v>0</v>
          </cell>
          <cell r="AS750">
            <v>0</v>
          </cell>
          <cell r="AT750">
            <v>0</v>
          </cell>
          <cell r="AU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0</v>
          </cell>
          <cell r="AZ750">
            <v>0</v>
          </cell>
          <cell r="BA750">
            <v>0</v>
          </cell>
          <cell r="BB750">
            <v>0</v>
          </cell>
          <cell r="BC750">
            <v>0</v>
          </cell>
        </row>
        <row r="751">
          <cell r="AJ751">
            <v>754</v>
          </cell>
          <cell r="AL751" t="str">
            <v>O</v>
          </cell>
          <cell r="AM751" t="str">
            <v>Labor O&amp;M excl A&amp;G</v>
          </cell>
          <cell r="AO751">
            <v>100</v>
          </cell>
          <cell r="AP751" t="str">
            <v>S22</v>
          </cell>
          <cell r="AR751">
            <v>-9000</v>
          </cell>
          <cell r="AS751">
            <v>-5034.2553162539825</v>
          </cell>
          <cell r="AT751">
            <v>-805.35705240138486</v>
          </cell>
          <cell r="AU751">
            <v>-1954.3845207798777</v>
          </cell>
          <cell r="AV751">
            <v>-858.46399633352053</v>
          </cell>
          <cell r="AW751">
            <v>-179.24983601551048</v>
          </cell>
          <cell r="AX751">
            <v>-168.28927821572256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0</v>
          </cell>
        </row>
        <row r="752">
          <cell r="AJ752">
            <v>755</v>
          </cell>
          <cell r="AL752" t="str">
            <v>O</v>
          </cell>
          <cell r="AM752" t="str">
            <v>Corporate Cost Allocator</v>
          </cell>
          <cell r="AO752">
            <v>0</v>
          </cell>
          <cell r="AP752" t="str">
            <v>S23</v>
          </cell>
          <cell r="AR752">
            <v>0</v>
          </cell>
          <cell r="AS752">
            <v>0</v>
          </cell>
          <cell r="AT752">
            <v>0</v>
          </cell>
          <cell r="AU752">
            <v>0</v>
          </cell>
          <cell r="AV752">
            <v>0</v>
          </cell>
          <cell r="AW752">
            <v>0</v>
          </cell>
          <cell r="AX752">
            <v>0</v>
          </cell>
          <cell r="AY752">
            <v>0</v>
          </cell>
          <cell r="AZ752">
            <v>0</v>
          </cell>
          <cell r="BA752">
            <v>0</v>
          </cell>
          <cell r="BB752">
            <v>0</v>
          </cell>
          <cell r="BC752">
            <v>0</v>
          </cell>
        </row>
        <row r="753">
          <cell r="AJ753">
            <v>756</v>
          </cell>
          <cell r="AL753" t="str">
            <v>Total General Plant Depreciation Expense</v>
          </cell>
          <cell r="AN753" t="str">
            <v/>
          </cell>
          <cell r="AQ753">
            <v>9053000</v>
          </cell>
          <cell r="AR753">
            <v>9053000</v>
          </cell>
          <cell r="AS753">
            <v>4843773.2872532578</v>
          </cell>
          <cell r="AT753">
            <v>787802.52835496143</v>
          </cell>
          <cell r="AU753">
            <v>2112128.9786829054</v>
          </cell>
          <cell r="AV753">
            <v>946862.4767329467</v>
          </cell>
          <cell r="AW753">
            <v>186780.05797503004</v>
          </cell>
          <cell r="AX753">
            <v>175652.67100089806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0</v>
          </cell>
        </row>
        <row r="754">
          <cell r="AJ754">
            <v>757</v>
          </cell>
          <cell r="AL754" t="str">
            <v>Total Depreciation Expense</v>
          </cell>
          <cell r="AN754" t="str">
            <v/>
          </cell>
          <cell r="AQ754">
            <v>55368000</v>
          </cell>
          <cell r="AR754">
            <v>55368000</v>
          </cell>
          <cell r="AS754">
            <v>27546638.789978225</v>
          </cell>
          <cell r="AT754">
            <v>4624656.1649140846</v>
          </cell>
          <cell r="AU754">
            <v>14497124.106644092</v>
          </cell>
          <cell r="AV754">
            <v>6481560.1136987358</v>
          </cell>
          <cell r="AW754">
            <v>1219298.7095273938</v>
          </cell>
          <cell r="AX754">
            <v>998722.11523746746</v>
          </cell>
          <cell r="AY754">
            <v>0</v>
          </cell>
          <cell r="AZ754">
            <v>0</v>
          </cell>
          <cell r="BA754">
            <v>0</v>
          </cell>
          <cell r="BB754">
            <v>0</v>
          </cell>
          <cell r="BC754">
            <v>0</v>
          </cell>
        </row>
        <row r="755">
          <cell r="AJ755">
            <v>758</v>
          </cell>
        </row>
        <row r="756">
          <cell r="AJ756">
            <v>759</v>
          </cell>
          <cell r="AK756" t="str">
            <v>Amortization</v>
          </cell>
        </row>
        <row r="757">
          <cell r="AJ757">
            <v>760</v>
          </cell>
          <cell r="AK757" t="str">
            <v xml:space="preserve">  Amortization of Misc Intangible Plant 303000</v>
          </cell>
          <cell r="AO757" t="str">
            <v>Manual Input</v>
          </cell>
          <cell r="AQ757">
            <v>92000</v>
          </cell>
        </row>
        <row r="758">
          <cell r="AJ758">
            <v>761</v>
          </cell>
          <cell r="AL758" t="str">
            <v>P</v>
          </cell>
          <cell r="AM758" t="str">
            <v xml:space="preserve">Production Plant </v>
          </cell>
          <cell r="AO758">
            <v>0</v>
          </cell>
          <cell r="AP758" t="str">
            <v>S01</v>
          </cell>
          <cell r="AR758">
            <v>0</v>
          </cell>
          <cell r="AS758">
            <v>0</v>
          </cell>
          <cell r="AT758">
            <v>0</v>
          </cell>
          <cell r="AU758">
            <v>0</v>
          </cell>
          <cell r="AV758">
            <v>0</v>
          </cell>
          <cell r="AW758">
            <v>0</v>
          </cell>
          <cell r="AX758">
            <v>0</v>
          </cell>
          <cell r="AY758">
            <v>0</v>
          </cell>
          <cell r="AZ758">
            <v>0</v>
          </cell>
          <cell r="BA758">
            <v>0</v>
          </cell>
          <cell r="BB758">
            <v>0</v>
          </cell>
          <cell r="BC758">
            <v>0</v>
          </cell>
        </row>
        <row r="759">
          <cell r="AJ759">
            <v>762</v>
          </cell>
          <cell r="AL759" t="str">
            <v>T</v>
          </cell>
          <cell r="AM759" t="str">
            <v>Transmission Plant</v>
          </cell>
          <cell r="AN759" t="str">
            <v/>
          </cell>
          <cell r="AO759">
            <v>70</v>
          </cell>
          <cell r="AP759" t="str">
            <v>S02</v>
          </cell>
          <cell r="AR759">
            <v>70000</v>
          </cell>
          <cell r="AS759">
            <v>32277.478809558233</v>
          </cell>
          <cell r="AT759">
            <v>5245.2200123425491</v>
          </cell>
          <cell r="AU759">
            <v>18552.049981039865</v>
          </cell>
          <cell r="AV759">
            <v>12203.486762609253</v>
          </cell>
          <cell r="AW759">
            <v>1436.1026620836742</v>
          </cell>
          <cell r="AX759">
            <v>285.66177236644199</v>
          </cell>
          <cell r="AY759">
            <v>0</v>
          </cell>
          <cell r="AZ759">
            <v>0</v>
          </cell>
          <cell r="BA759">
            <v>0</v>
          </cell>
          <cell r="BB759">
            <v>0</v>
          </cell>
          <cell r="BC759">
            <v>0</v>
          </cell>
        </row>
        <row r="760">
          <cell r="AJ760">
            <v>763</v>
          </cell>
          <cell r="AL760" t="str">
            <v>D</v>
          </cell>
          <cell r="AM760" t="str">
            <v>Distribution Plant</v>
          </cell>
          <cell r="AO760">
            <v>22</v>
          </cell>
          <cell r="AP760" t="str">
            <v>S03</v>
          </cell>
          <cell r="AR760">
            <v>22000</v>
          </cell>
          <cell r="AS760">
            <v>12034.977719567054</v>
          </cell>
          <cell r="AT760">
            <v>2109.3702545005112</v>
          </cell>
          <cell r="AU760">
            <v>5593.4093843554529</v>
          </cell>
          <cell r="AV760">
            <v>674.74799460365477</v>
          </cell>
          <cell r="AW760">
            <v>529.88686801987467</v>
          </cell>
          <cell r="AX760">
            <v>1057.6077789534545</v>
          </cell>
          <cell r="AY760">
            <v>0</v>
          </cell>
          <cell r="AZ760">
            <v>0</v>
          </cell>
          <cell r="BA760">
            <v>0</v>
          </cell>
          <cell r="BB760">
            <v>0</v>
          </cell>
          <cell r="BC760">
            <v>0</v>
          </cell>
        </row>
        <row r="761">
          <cell r="AJ761">
            <v>764</v>
          </cell>
          <cell r="AL761" t="str">
            <v>O</v>
          </cell>
          <cell r="AM761" t="str">
            <v>P/T/D/G Plant</v>
          </cell>
          <cell r="AO761">
            <v>0</v>
          </cell>
          <cell r="AP761" t="str">
            <v>S06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</row>
        <row r="762">
          <cell r="AJ762">
            <v>765</v>
          </cell>
          <cell r="AK762" t="str">
            <v xml:space="preserve">  Amortization of Hydro Relicensing Costs 302000</v>
          </cell>
          <cell r="AO762" t="str">
            <v>P01</v>
          </cell>
          <cell r="AP762" t="str">
            <v/>
          </cell>
          <cell r="AQ762">
            <v>1561000</v>
          </cell>
        </row>
        <row r="763">
          <cell r="AJ763">
            <v>766</v>
          </cell>
          <cell r="AL763" t="str">
            <v>P</v>
          </cell>
          <cell r="AM763" t="str">
            <v>Coincident Peak</v>
          </cell>
          <cell r="AN763" t="str">
            <v/>
          </cell>
          <cell r="AO763">
            <v>34.64</v>
          </cell>
          <cell r="AP763" t="str">
            <v>D01</v>
          </cell>
          <cell r="AR763">
            <v>540730.4</v>
          </cell>
          <cell r="AS763">
            <v>271731.30354126613</v>
          </cell>
          <cell r="AT763">
            <v>40814.829206024442</v>
          </cell>
          <cell r="AU763">
            <v>134623.46131653665</v>
          </cell>
          <cell r="AV763">
            <v>83037.678232184757</v>
          </cell>
          <cell r="AW763">
            <v>9178.1352812767709</v>
          </cell>
          <cell r="AX763">
            <v>1344.9924227112701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0</v>
          </cell>
        </row>
        <row r="764">
          <cell r="AJ764">
            <v>767</v>
          </cell>
          <cell r="AL764" t="str">
            <v>P</v>
          </cell>
          <cell r="AM764" t="str">
            <v>Generation Level Consumption</v>
          </cell>
          <cell r="AN764" t="str">
            <v/>
          </cell>
          <cell r="AO764">
            <v>65.36</v>
          </cell>
          <cell r="AP764" t="str">
            <v>E02</v>
          </cell>
          <cell r="AR764">
            <v>1020269.6</v>
          </cell>
          <cell r="AS764">
            <v>448056.47391188232</v>
          </cell>
          <cell r="AT764">
            <v>76153.577069214385</v>
          </cell>
          <cell r="AU764">
            <v>279087.25326065219</v>
          </cell>
          <cell r="AV764">
            <v>189100.07657400155</v>
          </cell>
          <cell r="AW764">
            <v>22846.954083189154</v>
          </cell>
          <cell r="AX764">
            <v>5025.2651010603849</v>
          </cell>
          <cell r="AY764">
            <v>0</v>
          </cell>
          <cell r="AZ764">
            <v>0</v>
          </cell>
          <cell r="BA764">
            <v>0</v>
          </cell>
          <cell r="BB764">
            <v>0</v>
          </cell>
          <cell r="BC764">
            <v>0</v>
          </cell>
        </row>
        <row r="765">
          <cell r="AJ765">
            <v>768</v>
          </cell>
          <cell r="AL765" t="str">
            <v>P</v>
          </cell>
          <cell r="AM765" t="str">
            <v>Open</v>
          </cell>
          <cell r="AN765" t="str">
            <v/>
          </cell>
          <cell r="AO765">
            <v>0</v>
          </cell>
          <cell r="AP765" t="str">
            <v>xxx</v>
          </cell>
          <cell r="AR765">
            <v>0</v>
          </cell>
          <cell r="AS765">
            <v>0</v>
          </cell>
          <cell r="AT765">
            <v>0</v>
          </cell>
          <cell r="AU765">
            <v>0</v>
          </cell>
          <cell r="AV765">
            <v>0</v>
          </cell>
          <cell r="AW765">
            <v>0</v>
          </cell>
          <cell r="AX765">
            <v>0</v>
          </cell>
          <cell r="AY765">
            <v>0</v>
          </cell>
          <cell r="AZ765">
            <v>0</v>
          </cell>
          <cell r="BA765">
            <v>0</v>
          </cell>
          <cell r="BB765">
            <v>0</v>
          </cell>
          <cell r="BC765">
            <v>0</v>
          </cell>
        </row>
        <row r="766">
          <cell r="AJ766">
            <v>769</v>
          </cell>
          <cell r="AL766" t="str">
            <v>P</v>
          </cell>
          <cell r="AM766" t="str">
            <v>Open</v>
          </cell>
          <cell r="AN766" t="str">
            <v/>
          </cell>
          <cell r="AO766">
            <v>0</v>
          </cell>
          <cell r="AP766" t="str">
            <v>xxx</v>
          </cell>
          <cell r="AR766">
            <v>0</v>
          </cell>
          <cell r="AS766">
            <v>0</v>
          </cell>
          <cell r="AT766">
            <v>0</v>
          </cell>
          <cell r="AU766">
            <v>0</v>
          </cell>
          <cell r="AV766">
            <v>0</v>
          </cell>
          <cell r="AW766">
            <v>0</v>
          </cell>
          <cell r="AX766">
            <v>0</v>
          </cell>
          <cell r="AY766">
            <v>0</v>
          </cell>
          <cell r="AZ766">
            <v>0</v>
          </cell>
          <cell r="BA766">
            <v>0</v>
          </cell>
          <cell r="BB766">
            <v>0</v>
          </cell>
          <cell r="BC766">
            <v>0</v>
          </cell>
        </row>
        <row r="767">
          <cell r="AJ767">
            <v>770</v>
          </cell>
          <cell r="AK767" t="str">
            <v xml:space="preserve">  Amortization of Cancelled Small Gen</v>
          </cell>
          <cell r="AO767" t="str">
            <v>P01</v>
          </cell>
          <cell r="AP767" t="str">
            <v/>
          </cell>
          <cell r="AQ767">
            <v>153000</v>
          </cell>
        </row>
        <row r="768">
          <cell r="AJ768">
            <v>771</v>
          </cell>
          <cell r="AL768" t="str">
            <v>P</v>
          </cell>
          <cell r="AM768" t="str">
            <v>Coincident Peak</v>
          </cell>
          <cell r="AN768" t="str">
            <v/>
          </cell>
          <cell r="AO768">
            <v>34.64</v>
          </cell>
          <cell r="AP768" t="str">
            <v>D01</v>
          </cell>
          <cell r="AR768">
            <v>52999.199999999997</v>
          </cell>
          <cell r="AS768">
            <v>26633.497400265031</v>
          </cell>
          <cell r="AT768">
            <v>4000.4284872016265</v>
          </cell>
          <cell r="AU768">
            <v>13194.9965287829</v>
          </cell>
          <cell r="AV768">
            <v>8138.8627607458457</v>
          </cell>
          <cell r="AW768">
            <v>899.58660988811391</v>
          </cell>
          <cell r="AX768">
            <v>131.82821311647939</v>
          </cell>
          <cell r="AY768">
            <v>0</v>
          </cell>
          <cell r="AZ768">
            <v>0</v>
          </cell>
          <cell r="BA768">
            <v>0</v>
          </cell>
          <cell r="BB768">
            <v>0</v>
          </cell>
          <cell r="BC768">
            <v>0</v>
          </cell>
        </row>
        <row r="769">
          <cell r="AJ769">
            <v>772</v>
          </cell>
          <cell r="AL769" t="str">
            <v>P</v>
          </cell>
          <cell r="AM769" t="str">
            <v>Generation Level Consumption</v>
          </cell>
          <cell r="AN769" t="str">
            <v/>
          </cell>
          <cell r="AO769">
            <v>65.36</v>
          </cell>
          <cell r="AP769" t="str">
            <v>E02</v>
          </cell>
          <cell r="AR769">
            <v>100000.8</v>
          </cell>
          <cell r="AS769">
            <v>43915.849140626517</v>
          </cell>
          <cell r="AT769">
            <v>7464.1238254899436</v>
          </cell>
          <cell r="AU769">
            <v>27354.48414406136</v>
          </cell>
          <cell r="AV769">
            <v>18534.472591814374</v>
          </cell>
          <cell r="AW769">
            <v>2239.3234943804873</v>
          </cell>
          <cell r="AX769">
            <v>492.54680362731517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</row>
        <row r="770">
          <cell r="AJ770">
            <v>773</v>
          </cell>
          <cell r="AL770" t="str">
            <v>P</v>
          </cell>
          <cell r="AM770" t="str">
            <v>Open</v>
          </cell>
          <cell r="AN770" t="str">
            <v/>
          </cell>
          <cell r="AO770">
            <v>0</v>
          </cell>
          <cell r="AP770" t="str">
            <v>xxx</v>
          </cell>
          <cell r="AR770">
            <v>0</v>
          </cell>
          <cell r="AS770">
            <v>0</v>
          </cell>
          <cell r="AT770">
            <v>0</v>
          </cell>
          <cell r="AU770">
            <v>0</v>
          </cell>
          <cell r="AV770">
            <v>0</v>
          </cell>
          <cell r="AW770">
            <v>0</v>
          </cell>
          <cell r="AX770">
            <v>0</v>
          </cell>
          <cell r="AY770">
            <v>0</v>
          </cell>
          <cell r="AZ770">
            <v>0</v>
          </cell>
          <cell r="BA770">
            <v>0</v>
          </cell>
          <cell r="BB770">
            <v>0</v>
          </cell>
          <cell r="BC770">
            <v>0</v>
          </cell>
        </row>
        <row r="771">
          <cell r="AJ771">
            <v>774</v>
          </cell>
          <cell r="AL771" t="str">
            <v>P</v>
          </cell>
          <cell r="AM771" t="str">
            <v>Open</v>
          </cell>
          <cell r="AN771" t="str">
            <v/>
          </cell>
          <cell r="AO771">
            <v>0</v>
          </cell>
          <cell r="AP771" t="str">
            <v>xxx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0</v>
          </cell>
          <cell r="AW771">
            <v>0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</row>
        <row r="772">
          <cell r="AJ772">
            <v>775</v>
          </cell>
          <cell r="AK772" t="str">
            <v xml:space="preserve">  Amortization Colstrip Common AFUDC / Lancaster Gen</v>
          </cell>
          <cell r="AO772" t="str">
            <v>P01</v>
          </cell>
          <cell r="AP772" t="str">
            <v/>
          </cell>
          <cell r="AQ772">
            <v>145000</v>
          </cell>
        </row>
        <row r="773">
          <cell r="AJ773">
            <v>776</v>
          </cell>
          <cell r="AL773" t="str">
            <v>P</v>
          </cell>
          <cell r="AM773" t="str">
            <v>Coincident Peak</v>
          </cell>
          <cell r="AN773" t="str">
            <v/>
          </cell>
          <cell r="AO773">
            <v>34.64</v>
          </cell>
          <cell r="AP773" t="str">
            <v>D01</v>
          </cell>
          <cell r="AR773">
            <v>50228</v>
          </cell>
          <cell r="AS773">
            <v>25240.896229009344</v>
          </cell>
          <cell r="AT773">
            <v>3791.2557558446788</v>
          </cell>
          <cell r="AU773">
            <v>12505.062069761572</v>
          </cell>
          <cell r="AV773">
            <v>7713.3013092035799</v>
          </cell>
          <cell r="AW773">
            <v>852.5494015279512</v>
          </cell>
          <cell r="AX773">
            <v>124.93523465287262</v>
          </cell>
          <cell r="AY773">
            <v>0</v>
          </cell>
          <cell r="AZ773">
            <v>0</v>
          </cell>
          <cell r="BA773">
            <v>0</v>
          </cell>
          <cell r="BB773">
            <v>0</v>
          </cell>
          <cell r="BC773">
            <v>0</v>
          </cell>
        </row>
        <row r="774">
          <cell r="AJ774">
            <v>777</v>
          </cell>
          <cell r="AL774" t="str">
            <v>P</v>
          </cell>
          <cell r="AM774" t="str">
            <v>Generation Level Consumption</v>
          </cell>
          <cell r="AN774" t="str">
            <v/>
          </cell>
          <cell r="AO774">
            <v>65.36</v>
          </cell>
          <cell r="AP774" t="str">
            <v>E02</v>
          </cell>
          <cell r="AR774">
            <v>94772</v>
          </cell>
          <cell r="AS774">
            <v>41619.595590789839</v>
          </cell>
          <cell r="AT774">
            <v>7073.8428411506002</v>
          </cell>
          <cell r="AU774">
            <v>25924.184319535274</v>
          </cell>
          <cell r="AV774">
            <v>17565.349841915584</v>
          </cell>
          <cell r="AW774">
            <v>2122.2346842168017</v>
          </cell>
          <cell r="AX774">
            <v>466.79272239189999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</row>
        <row r="775">
          <cell r="AJ775">
            <v>778</v>
          </cell>
          <cell r="AL775" t="str">
            <v>P</v>
          </cell>
          <cell r="AM775" t="str">
            <v>Open</v>
          </cell>
          <cell r="AN775" t="str">
            <v/>
          </cell>
          <cell r="AO775">
            <v>0</v>
          </cell>
          <cell r="AP775" t="str">
            <v>xxx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0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0</v>
          </cell>
        </row>
        <row r="776">
          <cell r="AJ776">
            <v>779</v>
          </cell>
          <cell r="AL776" t="str">
            <v>P</v>
          </cell>
          <cell r="AM776" t="str">
            <v>Open</v>
          </cell>
          <cell r="AN776" t="str">
            <v/>
          </cell>
          <cell r="AO776">
            <v>0</v>
          </cell>
          <cell r="AP776" t="str">
            <v>xxx</v>
          </cell>
          <cell r="AR776">
            <v>0</v>
          </cell>
          <cell r="AS776">
            <v>0</v>
          </cell>
          <cell r="AT776">
            <v>0</v>
          </cell>
          <cell r="AU776">
            <v>0</v>
          </cell>
          <cell r="AV776">
            <v>0</v>
          </cell>
          <cell r="AW776">
            <v>0</v>
          </cell>
          <cell r="AX776">
            <v>0</v>
          </cell>
          <cell r="AY776">
            <v>0</v>
          </cell>
          <cell r="AZ776">
            <v>0</v>
          </cell>
          <cell r="BA776">
            <v>0</v>
          </cell>
          <cell r="BB776">
            <v>0</v>
          </cell>
          <cell r="BC776">
            <v>0</v>
          </cell>
        </row>
        <row r="777">
          <cell r="AJ777">
            <v>780</v>
          </cell>
          <cell r="AK777" t="str">
            <v xml:space="preserve">  Amortization of Kettle Falls Disallowance</v>
          </cell>
          <cell r="AQ777">
            <v>-135000</v>
          </cell>
        </row>
        <row r="778">
          <cell r="AJ778">
            <v>781</v>
          </cell>
          <cell r="AL778" t="str">
            <v>P</v>
          </cell>
          <cell r="AM778" t="str">
            <v xml:space="preserve">Production Plant </v>
          </cell>
          <cell r="AN778" t="str">
            <v/>
          </cell>
          <cell r="AO778">
            <v>100</v>
          </cell>
          <cell r="AP778" t="str">
            <v>S01</v>
          </cell>
          <cell r="AR778">
            <v>-135000</v>
          </cell>
          <cell r="AS778">
            <v>-62249.423418433704</v>
          </cell>
          <cell r="AT778">
            <v>-10115.781452374913</v>
          </cell>
          <cell r="AU778">
            <v>-35778.95353486258</v>
          </cell>
          <cell r="AV778">
            <v>-23535.295899317836</v>
          </cell>
          <cell r="AW778">
            <v>-2769.6265625899418</v>
          </cell>
          <cell r="AX778">
            <v>-550.9191324209952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</row>
        <row r="779">
          <cell r="AJ779">
            <v>782</v>
          </cell>
          <cell r="AL779" t="str">
            <v>Total Amortization Expense</v>
          </cell>
          <cell r="AP779" t="str">
            <v/>
          </cell>
          <cell r="AQ779">
            <v>1816000</v>
          </cell>
          <cell r="AR779">
            <v>1816000</v>
          </cell>
          <cell r="AS779">
            <v>839260.64892453072</v>
          </cell>
          <cell r="AT779">
            <v>136536.86599939381</v>
          </cell>
          <cell r="AU779">
            <v>481055.94746986264</v>
          </cell>
          <cell r="AV779">
            <v>313432.68016776076</v>
          </cell>
          <cell r="AW779">
            <v>37335.146521992894</v>
          </cell>
          <cell r="AX779">
            <v>8378.7109164591238</v>
          </cell>
          <cell r="AY779">
            <v>0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</row>
        <row r="780">
          <cell r="AJ780">
            <v>783</v>
          </cell>
          <cell r="AL780" t="str">
            <v>Total Depreciation &amp; Amortization Expense</v>
          </cell>
          <cell r="AP780" t="str">
            <v/>
          </cell>
          <cell r="AQ780">
            <v>57184000</v>
          </cell>
          <cell r="AR780">
            <v>57184000</v>
          </cell>
          <cell r="AS780">
            <v>28385899.438902754</v>
          </cell>
          <cell r="AT780">
            <v>4761193.0309134787</v>
          </cell>
          <cell r="AU780">
            <v>14978180.054113954</v>
          </cell>
          <cell r="AV780">
            <v>6794992.7938664965</v>
          </cell>
          <cell r="AW780">
            <v>1256633.8560493868</v>
          </cell>
          <cell r="AX780">
            <v>1007100.8261539266</v>
          </cell>
          <cell r="AY780">
            <v>0</v>
          </cell>
          <cell r="AZ780">
            <v>0</v>
          </cell>
          <cell r="BA780">
            <v>0</v>
          </cell>
          <cell r="BB780">
            <v>0</v>
          </cell>
          <cell r="BC780">
            <v>0</v>
          </cell>
        </row>
        <row r="781">
          <cell r="AJ781">
            <v>784</v>
          </cell>
        </row>
        <row r="782">
          <cell r="AJ782">
            <v>785</v>
          </cell>
          <cell r="AK782" t="str">
            <v>Other Income Related Items</v>
          </cell>
        </row>
        <row r="783">
          <cell r="AJ783">
            <v>786</v>
          </cell>
          <cell r="AK783" t="str">
            <v xml:space="preserve">  Open</v>
          </cell>
          <cell r="AO783" t="str">
            <v>Manual Input</v>
          </cell>
          <cell r="AQ783">
            <v>0</v>
          </cell>
        </row>
        <row r="784">
          <cell r="AJ784">
            <v>787</v>
          </cell>
          <cell r="AL784" t="str">
            <v>P</v>
          </cell>
          <cell r="AM784" t="str">
            <v xml:space="preserve">Production Plant </v>
          </cell>
          <cell r="AO784">
            <v>0</v>
          </cell>
          <cell r="AP784" t="str">
            <v>S01</v>
          </cell>
          <cell r="AR784">
            <v>0</v>
          </cell>
          <cell r="AS784">
            <v>0</v>
          </cell>
          <cell r="AT784">
            <v>0</v>
          </cell>
          <cell r="AU784">
            <v>0</v>
          </cell>
          <cell r="AV784">
            <v>0</v>
          </cell>
          <cell r="AW784">
            <v>0</v>
          </cell>
          <cell r="AX784">
            <v>0</v>
          </cell>
          <cell r="AY784">
            <v>0</v>
          </cell>
          <cell r="AZ784">
            <v>0</v>
          </cell>
          <cell r="BA784">
            <v>0</v>
          </cell>
          <cell r="BB784">
            <v>0</v>
          </cell>
          <cell r="BC784">
            <v>0</v>
          </cell>
        </row>
        <row r="785">
          <cell r="AJ785">
            <v>788</v>
          </cell>
          <cell r="AL785" t="str">
            <v>T</v>
          </cell>
          <cell r="AM785" t="str">
            <v>Transmission Plant</v>
          </cell>
          <cell r="AN785" t="str">
            <v/>
          </cell>
          <cell r="AO785">
            <v>100</v>
          </cell>
          <cell r="AP785" t="str">
            <v>S02</v>
          </cell>
          <cell r="AR785">
            <v>0</v>
          </cell>
          <cell r="AS785">
            <v>0</v>
          </cell>
          <cell r="AT785">
            <v>0</v>
          </cell>
          <cell r="AU785">
            <v>0</v>
          </cell>
          <cell r="AV785">
            <v>0</v>
          </cell>
          <cell r="AW785">
            <v>0</v>
          </cell>
          <cell r="AX785">
            <v>0</v>
          </cell>
          <cell r="AY785">
            <v>0</v>
          </cell>
          <cell r="AZ785">
            <v>0</v>
          </cell>
          <cell r="BA785">
            <v>0</v>
          </cell>
          <cell r="BB785">
            <v>0</v>
          </cell>
          <cell r="BC785">
            <v>0</v>
          </cell>
        </row>
        <row r="786">
          <cell r="AJ786">
            <v>789</v>
          </cell>
          <cell r="AL786" t="str">
            <v>D</v>
          </cell>
          <cell r="AM786" t="str">
            <v>Distribution Plant</v>
          </cell>
          <cell r="AO786">
            <v>0</v>
          </cell>
          <cell r="AP786" t="str">
            <v>S03</v>
          </cell>
          <cell r="AR786">
            <v>0</v>
          </cell>
          <cell r="AS786">
            <v>0</v>
          </cell>
          <cell r="AT786">
            <v>0</v>
          </cell>
          <cell r="AU786">
            <v>0</v>
          </cell>
          <cell r="AV786">
            <v>0</v>
          </cell>
          <cell r="AW786">
            <v>0</v>
          </cell>
          <cell r="AX786">
            <v>0</v>
          </cell>
          <cell r="AY786">
            <v>0</v>
          </cell>
          <cell r="AZ786">
            <v>0</v>
          </cell>
          <cell r="BA786">
            <v>0</v>
          </cell>
          <cell r="BB786">
            <v>0</v>
          </cell>
          <cell r="BC786">
            <v>0</v>
          </cell>
        </row>
        <row r="787">
          <cell r="AJ787">
            <v>790</v>
          </cell>
          <cell r="AL787" t="str">
            <v>O</v>
          </cell>
          <cell r="AM787" t="str">
            <v>P/T/D/G Plant</v>
          </cell>
          <cell r="AO787">
            <v>0</v>
          </cell>
          <cell r="AP787" t="str">
            <v>S06</v>
          </cell>
          <cell r="AR787">
            <v>0</v>
          </cell>
          <cell r="AS787">
            <v>0</v>
          </cell>
          <cell r="AT787">
            <v>0</v>
          </cell>
          <cell r="AU787">
            <v>0</v>
          </cell>
          <cell r="AV787">
            <v>0</v>
          </cell>
          <cell r="AW787">
            <v>0</v>
          </cell>
          <cell r="AX787">
            <v>0</v>
          </cell>
          <cell r="AY787">
            <v>0</v>
          </cell>
          <cell r="AZ787">
            <v>0</v>
          </cell>
          <cell r="BA787">
            <v>0</v>
          </cell>
          <cell r="BB787">
            <v>0</v>
          </cell>
          <cell r="BC787">
            <v>0</v>
          </cell>
        </row>
        <row r="788">
          <cell r="AJ788">
            <v>791</v>
          </cell>
          <cell r="AK788" t="str">
            <v xml:space="preserve">  Amortization of Gain on Sale of Misc Property</v>
          </cell>
          <cell r="AO788" t="str">
            <v>Manual Input</v>
          </cell>
          <cell r="AQ788">
            <v>-80000</v>
          </cell>
        </row>
        <row r="789">
          <cell r="AJ789">
            <v>792</v>
          </cell>
          <cell r="AL789" t="str">
            <v>D</v>
          </cell>
          <cell r="AM789" t="str">
            <v>Distribution Plant</v>
          </cell>
          <cell r="AN789" t="str">
            <v/>
          </cell>
          <cell r="AO789">
            <v>100</v>
          </cell>
          <cell r="AP789" t="str">
            <v>S03</v>
          </cell>
          <cell r="AR789">
            <v>-80000</v>
          </cell>
          <cell r="AS789">
            <v>-43763.555343880194</v>
          </cell>
          <cell r="AT789">
            <v>-7670.4372890927689</v>
          </cell>
          <cell r="AU789">
            <v>-20339.670488565283</v>
          </cell>
          <cell r="AV789">
            <v>-2453.6290712860173</v>
          </cell>
          <cell r="AW789">
            <v>-1926.8613382540898</v>
          </cell>
          <cell r="AX789">
            <v>-3845.8464689216526</v>
          </cell>
          <cell r="AY789">
            <v>0</v>
          </cell>
          <cell r="AZ789">
            <v>0</v>
          </cell>
          <cell r="BA789">
            <v>0</v>
          </cell>
          <cell r="BB789">
            <v>0</v>
          </cell>
          <cell r="BC789">
            <v>0</v>
          </cell>
        </row>
        <row r="790">
          <cell r="AJ790">
            <v>793</v>
          </cell>
          <cell r="AL790" t="str">
            <v>D</v>
          </cell>
          <cell r="AM790" t="str">
            <v>Open</v>
          </cell>
          <cell r="AN790" t="str">
            <v/>
          </cell>
          <cell r="AO790">
            <v>0</v>
          </cell>
          <cell r="AP790" t="str">
            <v>xxx</v>
          </cell>
          <cell r="AR790">
            <v>0</v>
          </cell>
          <cell r="AS790">
            <v>0</v>
          </cell>
          <cell r="AT790">
            <v>0</v>
          </cell>
          <cell r="AU790">
            <v>0</v>
          </cell>
          <cell r="AV790">
            <v>0</v>
          </cell>
          <cell r="AW790">
            <v>0</v>
          </cell>
          <cell r="AX790">
            <v>0</v>
          </cell>
          <cell r="AY790">
            <v>0</v>
          </cell>
          <cell r="AZ790">
            <v>0</v>
          </cell>
          <cell r="BA790">
            <v>0</v>
          </cell>
          <cell r="BB790">
            <v>0</v>
          </cell>
          <cell r="BC790">
            <v>0</v>
          </cell>
        </row>
        <row r="791">
          <cell r="AJ791">
            <v>794</v>
          </cell>
          <cell r="AL791" t="str">
            <v>D</v>
          </cell>
          <cell r="AM791" t="str">
            <v>Open</v>
          </cell>
          <cell r="AN791" t="str">
            <v/>
          </cell>
          <cell r="AO791">
            <v>0</v>
          </cell>
          <cell r="AP791" t="str">
            <v>xxx</v>
          </cell>
          <cell r="AR791">
            <v>0</v>
          </cell>
          <cell r="AS791">
            <v>0</v>
          </cell>
          <cell r="AT791">
            <v>0</v>
          </cell>
          <cell r="AU791">
            <v>0</v>
          </cell>
          <cell r="AV791">
            <v>0</v>
          </cell>
          <cell r="AW791">
            <v>0</v>
          </cell>
          <cell r="AX791">
            <v>0</v>
          </cell>
          <cell r="AY791">
            <v>0</v>
          </cell>
          <cell r="AZ791">
            <v>0</v>
          </cell>
          <cell r="BA791">
            <v>0</v>
          </cell>
          <cell r="BB791">
            <v>0</v>
          </cell>
          <cell r="BC791">
            <v>0</v>
          </cell>
        </row>
        <row r="792">
          <cell r="AJ792">
            <v>795</v>
          </cell>
          <cell r="AL792" t="str">
            <v>D</v>
          </cell>
          <cell r="AM792" t="str">
            <v>Open</v>
          </cell>
          <cell r="AN792" t="str">
            <v/>
          </cell>
          <cell r="AO792">
            <v>0</v>
          </cell>
          <cell r="AP792" t="str">
            <v>xxx</v>
          </cell>
          <cell r="AR792">
            <v>0</v>
          </cell>
          <cell r="AS792">
            <v>0</v>
          </cell>
          <cell r="AT792">
            <v>0</v>
          </cell>
          <cell r="AU792">
            <v>0</v>
          </cell>
          <cell r="AV792">
            <v>0</v>
          </cell>
          <cell r="AW792">
            <v>0</v>
          </cell>
          <cell r="AX792">
            <v>0</v>
          </cell>
          <cell r="AY792">
            <v>0</v>
          </cell>
          <cell r="AZ792">
            <v>0</v>
          </cell>
          <cell r="BA792">
            <v>0</v>
          </cell>
          <cell r="BB792">
            <v>0</v>
          </cell>
          <cell r="BC792">
            <v>0</v>
          </cell>
        </row>
        <row r="793">
          <cell r="AJ793">
            <v>796</v>
          </cell>
          <cell r="AK793" t="str">
            <v xml:space="preserve">  Optional Renewable Power Offset</v>
          </cell>
          <cell r="AQ793">
            <v>0</v>
          </cell>
        </row>
        <row r="794">
          <cell r="AJ794">
            <v>797</v>
          </cell>
          <cell r="AK794" t="str">
            <v xml:space="preserve">  BPA Residential Exchange Amortization</v>
          </cell>
          <cell r="AQ794">
            <v>0</v>
          </cell>
        </row>
        <row r="795">
          <cell r="AJ795">
            <v>798</v>
          </cell>
          <cell r="AK795" t="str">
            <v xml:space="preserve">  Open</v>
          </cell>
          <cell r="AQ795">
            <v>0</v>
          </cell>
        </row>
        <row r="796">
          <cell r="AJ796">
            <v>799</v>
          </cell>
          <cell r="AK796" t="str">
            <v xml:space="preserve">  Open</v>
          </cell>
          <cell r="AQ796">
            <v>0</v>
          </cell>
        </row>
        <row r="797">
          <cell r="AJ797">
            <v>800</v>
          </cell>
          <cell r="AK797" t="str">
            <v xml:space="preserve">  Open</v>
          </cell>
          <cell r="AQ797">
            <v>0</v>
          </cell>
        </row>
        <row r="798">
          <cell r="AJ798">
            <v>801</v>
          </cell>
          <cell r="AK798" t="str">
            <v xml:space="preserve">  Open</v>
          </cell>
          <cell r="AQ798">
            <v>0</v>
          </cell>
        </row>
        <row r="799">
          <cell r="AJ799">
            <v>802</v>
          </cell>
          <cell r="AK799" t="str">
            <v xml:space="preserve">  Open</v>
          </cell>
          <cell r="AQ799">
            <v>0</v>
          </cell>
        </row>
        <row r="800">
          <cell r="AJ800">
            <v>803</v>
          </cell>
          <cell r="AL800" t="str">
            <v>Total Other Income Items</v>
          </cell>
          <cell r="AN800" t="str">
            <v/>
          </cell>
          <cell r="AQ800">
            <v>-80000</v>
          </cell>
          <cell r="AR800">
            <v>-80000</v>
          </cell>
          <cell r="AS800">
            <v>-43763.555343880194</v>
          </cell>
          <cell r="AT800">
            <v>-7670.4372890927689</v>
          </cell>
          <cell r="AU800">
            <v>-20339.670488565283</v>
          </cell>
          <cell r="AV800">
            <v>-2453.6290712860173</v>
          </cell>
          <cell r="AW800">
            <v>-1926.8613382540898</v>
          </cell>
          <cell r="AX800">
            <v>-3845.8464689216526</v>
          </cell>
          <cell r="AY800">
            <v>0</v>
          </cell>
          <cell r="AZ800">
            <v>0</v>
          </cell>
          <cell r="BA800">
            <v>0</v>
          </cell>
          <cell r="BB800">
            <v>0</v>
          </cell>
          <cell r="BC800">
            <v>0</v>
          </cell>
        </row>
        <row r="801">
          <cell r="AJ801">
            <v>804</v>
          </cell>
          <cell r="AK801" t="str">
            <v>Operating Expenses Before Income Tax Items</v>
          </cell>
          <cell r="AP801" t="str">
            <v/>
          </cell>
          <cell r="AQ801">
            <v>377536000</v>
          </cell>
          <cell r="AR801">
            <v>377536000</v>
          </cell>
          <cell r="AS801">
            <v>184039708.20428661</v>
          </cell>
          <cell r="AT801">
            <v>31196889.788835034</v>
          </cell>
          <cell r="AU801">
            <v>96059489.108283654</v>
          </cell>
          <cell r="AV801">
            <v>53955793.584935762</v>
          </cell>
          <cell r="AW801">
            <v>7879632.7991860099</v>
          </cell>
          <cell r="AX801">
            <v>4404486.514472926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0</v>
          </cell>
        </row>
        <row r="802">
          <cell r="AJ802">
            <v>805</v>
          </cell>
          <cell r="AL802" t="str">
            <v>Income Tax Items</v>
          </cell>
        </row>
        <row r="803">
          <cell r="AJ803">
            <v>806</v>
          </cell>
          <cell r="AK803" t="str">
            <v>Total Income Tax- State</v>
          </cell>
          <cell r="AO803" t="str">
            <v>Sum</v>
          </cell>
          <cell r="AQ803">
            <v>0</v>
          </cell>
        </row>
        <row r="804">
          <cell r="AJ804">
            <v>807</v>
          </cell>
          <cell r="AL804" t="str">
            <v>R</v>
          </cell>
          <cell r="AM804" t="str">
            <v xml:space="preserve">Income Tax Allocator A </v>
          </cell>
          <cell r="AN804" t="str">
            <v/>
          </cell>
          <cell r="AO804">
            <v>100</v>
          </cell>
          <cell r="AP804" t="str">
            <v>R03</v>
          </cell>
          <cell r="AR804">
            <v>0</v>
          </cell>
          <cell r="AS804">
            <v>0</v>
          </cell>
          <cell r="AT804">
            <v>0</v>
          </cell>
          <cell r="AU804">
            <v>0</v>
          </cell>
          <cell r="AV804">
            <v>0</v>
          </cell>
          <cell r="AW804">
            <v>0</v>
          </cell>
          <cell r="AX804">
            <v>0</v>
          </cell>
          <cell r="AY804">
            <v>0</v>
          </cell>
          <cell r="AZ804">
            <v>0</v>
          </cell>
          <cell r="BA804">
            <v>0</v>
          </cell>
          <cell r="BB804">
            <v>0</v>
          </cell>
          <cell r="BC804">
            <v>0</v>
          </cell>
        </row>
        <row r="805">
          <cell r="AJ805">
            <v>808</v>
          </cell>
          <cell r="AK805" t="str">
            <v>Total Income Tax- Federal</v>
          </cell>
          <cell r="AO805" t="str">
            <v>Sum</v>
          </cell>
          <cell r="AQ805">
            <v>4837000</v>
          </cell>
        </row>
        <row r="806">
          <cell r="AJ806">
            <v>809</v>
          </cell>
          <cell r="AL806" t="str">
            <v>R</v>
          </cell>
          <cell r="AM806" t="str">
            <v xml:space="preserve">Income Tax Allocator A </v>
          </cell>
          <cell r="AN806" t="str">
            <v/>
          </cell>
          <cell r="AO806">
            <v>100</v>
          </cell>
          <cell r="AP806" t="str">
            <v>R03</v>
          </cell>
          <cell r="AR806">
            <v>4837000</v>
          </cell>
          <cell r="AS806">
            <v>657016.46915855038</v>
          </cell>
          <cell r="AT806">
            <v>1165969.3572731994</v>
          </cell>
          <cell r="AU806">
            <v>2485141.6890096138</v>
          </cell>
          <cell r="AV806">
            <v>287495.29619429959</v>
          </cell>
          <cell r="AW806">
            <v>88896.461481452512</v>
          </cell>
          <cell r="AX806">
            <v>152480.72688288367</v>
          </cell>
          <cell r="AY806">
            <v>0</v>
          </cell>
          <cell r="AZ806">
            <v>0</v>
          </cell>
          <cell r="BA806">
            <v>0</v>
          </cell>
          <cell r="BB806">
            <v>0</v>
          </cell>
          <cell r="BC806">
            <v>0</v>
          </cell>
        </row>
        <row r="807">
          <cell r="AJ807">
            <v>810</v>
          </cell>
          <cell r="AK807" t="str">
            <v>Total Investment Tax Credit Amortization</v>
          </cell>
          <cell r="AO807" t="str">
            <v>Sum</v>
          </cell>
          <cell r="AQ807">
            <v>-132000</v>
          </cell>
        </row>
        <row r="808">
          <cell r="AJ808">
            <v>811</v>
          </cell>
          <cell r="AL808" t="str">
            <v>R</v>
          </cell>
          <cell r="AM808" t="str">
            <v xml:space="preserve">Income Tax Allocator A </v>
          </cell>
          <cell r="AN808" t="str">
            <v/>
          </cell>
          <cell r="AO808">
            <v>100</v>
          </cell>
          <cell r="AP808" t="str">
            <v>R03</v>
          </cell>
          <cell r="AR808">
            <v>-132000</v>
          </cell>
          <cell r="AS808">
            <v>-17929.744455019361</v>
          </cell>
          <cell r="AT808">
            <v>-31818.886739727583</v>
          </cell>
          <cell r="AU808">
            <v>-67818.627858025444</v>
          </cell>
          <cell r="AV808">
            <v>-7845.6438076591994</v>
          </cell>
          <cell r="AW808">
            <v>-2425.9526391465229</v>
          </cell>
          <cell r="AX808">
            <v>-4161.1445004218822</v>
          </cell>
          <cell r="AY808">
            <v>0</v>
          </cell>
          <cell r="AZ808">
            <v>0</v>
          </cell>
          <cell r="BA808">
            <v>0</v>
          </cell>
          <cell r="BB808">
            <v>0</v>
          </cell>
          <cell r="BC808">
            <v>0</v>
          </cell>
        </row>
        <row r="809">
          <cell r="AJ809">
            <v>812</v>
          </cell>
          <cell r="AK809" t="str">
            <v>Total Deferred Income Tax Expense</v>
          </cell>
          <cell r="AO809" t="str">
            <v>Sum</v>
          </cell>
          <cell r="AQ809">
            <v>13822000</v>
          </cell>
        </row>
        <row r="810">
          <cell r="AJ810">
            <v>813</v>
          </cell>
          <cell r="AL810" t="str">
            <v>R</v>
          </cell>
          <cell r="AM810" t="str">
            <v xml:space="preserve">Income Tax Allocator A </v>
          </cell>
          <cell r="AN810" t="str">
            <v/>
          </cell>
          <cell r="AO810">
            <v>100</v>
          </cell>
          <cell r="AP810" t="str">
            <v>R03</v>
          </cell>
          <cell r="AR810">
            <v>13822000</v>
          </cell>
          <cell r="AS810">
            <v>1877461.5746763456</v>
          </cell>
          <cell r="AT810">
            <v>3331823.1251251111</v>
          </cell>
          <cell r="AU810">
            <v>7101432.3807092998</v>
          </cell>
          <cell r="AV810">
            <v>821534.00537473825</v>
          </cell>
          <cell r="AW810">
            <v>254026.64680517607</v>
          </cell>
          <cell r="AX810">
            <v>435722.26730932767</v>
          </cell>
          <cell r="AY810">
            <v>0</v>
          </cell>
          <cell r="AZ810">
            <v>0</v>
          </cell>
          <cell r="BA810">
            <v>0</v>
          </cell>
          <cell r="BB810">
            <v>0</v>
          </cell>
          <cell r="BC810">
            <v>0</v>
          </cell>
        </row>
        <row r="811">
          <cell r="AJ811">
            <v>814</v>
          </cell>
          <cell r="AL811" t="str">
            <v>Total Income Tax Items</v>
          </cell>
          <cell r="AN811" t="str">
            <v/>
          </cell>
          <cell r="AQ811">
            <v>18527000</v>
          </cell>
          <cell r="AR811">
            <v>18527000</v>
          </cell>
          <cell r="AS811">
            <v>2516548.2993798768</v>
          </cell>
          <cell r="AT811">
            <v>4465973.5956585826</v>
          </cell>
          <cell r="AU811">
            <v>9518755.4418608882</v>
          </cell>
          <cell r="AV811">
            <v>1101183.6577613787</v>
          </cell>
          <cell r="AW811">
            <v>340497.15564748208</v>
          </cell>
          <cell r="AX811">
            <v>584041.84969178948</v>
          </cell>
          <cell r="AY811">
            <v>0</v>
          </cell>
          <cell r="AZ811">
            <v>0</v>
          </cell>
          <cell r="BA811">
            <v>0</v>
          </cell>
          <cell r="BB811">
            <v>0</v>
          </cell>
          <cell r="BC811">
            <v>0</v>
          </cell>
        </row>
        <row r="812">
          <cell r="AJ812">
            <v>815</v>
          </cell>
        </row>
        <row r="813">
          <cell r="AJ813">
            <v>816</v>
          </cell>
          <cell r="AK813" t="str">
            <v>Total Operating Expenses</v>
          </cell>
          <cell r="AN813" t="str">
            <v/>
          </cell>
          <cell r="AQ813">
            <v>396063000</v>
          </cell>
          <cell r="AR813">
            <v>396063000</v>
          </cell>
          <cell r="AS813">
            <v>186556256.50366649</v>
          </cell>
          <cell r="AT813">
            <v>35662863.384493619</v>
          </cell>
          <cell r="AU813">
            <v>105578244.55014454</v>
          </cell>
          <cell r="AV813">
            <v>55056977.242697142</v>
          </cell>
          <cell r="AW813">
            <v>8220129.9548334917</v>
          </cell>
          <cell r="AX813">
            <v>4988528.3641647156</v>
          </cell>
          <cell r="AY813">
            <v>0</v>
          </cell>
          <cell r="AZ813">
            <v>0</v>
          </cell>
          <cell r="BA813">
            <v>0</v>
          </cell>
          <cell r="BB813">
            <v>0</v>
          </cell>
          <cell r="BC813">
            <v>0</v>
          </cell>
        </row>
        <row r="814">
          <cell r="AJ814">
            <v>817</v>
          </cell>
        </row>
        <row r="815">
          <cell r="AJ815">
            <v>818</v>
          </cell>
          <cell r="AK815" t="str">
            <v>Operating Revenues</v>
          </cell>
        </row>
        <row r="816">
          <cell r="AJ816">
            <v>819</v>
          </cell>
          <cell r="AK816" t="str">
            <v>44X</v>
          </cell>
          <cell r="AL816" t="str">
            <v>From Sale of Electricity (Retail)</v>
          </cell>
          <cell r="AQ816">
            <v>-422706000</v>
          </cell>
        </row>
        <row r="817">
          <cell r="AJ817">
            <v>820</v>
          </cell>
          <cell r="AL817" t="str">
            <v>R</v>
          </cell>
          <cell r="AM817" t="str">
            <v>Direct Input</v>
          </cell>
          <cell r="AN817" t="str">
            <v>Alloc Wks Line 61</v>
          </cell>
          <cell r="AR817">
            <v>-422706000</v>
          </cell>
          <cell r="AS817">
            <v>-188251000</v>
          </cell>
          <cell r="AT817">
            <v>-43746000</v>
          </cell>
          <cell r="AU817">
            <v>-121365000</v>
          </cell>
          <cell r="AV817">
            <v>-54280000</v>
          </cell>
          <cell r="AW817">
            <v>-8730000</v>
          </cell>
          <cell r="AX817">
            <v>-6334000</v>
          </cell>
          <cell r="AY817">
            <v>0</v>
          </cell>
          <cell r="AZ817">
            <v>0</v>
          </cell>
          <cell r="BA817">
            <v>0</v>
          </cell>
          <cell r="BB817">
            <v>0</v>
          </cell>
          <cell r="BC817">
            <v>0</v>
          </cell>
        </row>
        <row r="818">
          <cell r="AJ818">
            <v>821</v>
          </cell>
          <cell r="AK818" t="str">
            <v>Open</v>
          </cell>
          <cell r="AL818" t="str">
            <v>Open</v>
          </cell>
          <cell r="AO818" t="str">
            <v>Sum</v>
          </cell>
          <cell r="AQ818">
            <v>0</v>
          </cell>
        </row>
        <row r="819">
          <cell r="AJ819">
            <v>822</v>
          </cell>
          <cell r="AK819">
            <v>447</v>
          </cell>
          <cell r="AL819" t="str">
            <v>From Sale of Electricity (Wholesale)</v>
          </cell>
          <cell r="AO819" t="str">
            <v>Sum</v>
          </cell>
          <cell r="AQ819">
            <v>-30940000</v>
          </cell>
        </row>
        <row r="820">
          <cell r="AJ820">
            <v>823</v>
          </cell>
          <cell r="AL820" t="str">
            <v>P</v>
          </cell>
          <cell r="AM820" t="str">
            <v xml:space="preserve">Production Plant </v>
          </cell>
          <cell r="AN820" t="str">
            <v/>
          </cell>
          <cell r="AO820">
            <v>100</v>
          </cell>
          <cell r="AP820" t="str">
            <v>S01</v>
          </cell>
          <cell r="AR820">
            <v>-30940000</v>
          </cell>
          <cell r="AS820">
            <v>-14266645.633824732</v>
          </cell>
          <cell r="AT820">
            <v>-2318387.2454554061</v>
          </cell>
          <cell r="AU820">
            <v>-8200006.0916196164</v>
          </cell>
          <cell r="AV820">
            <v>-5393941.1490732878</v>
          </cell>
          <cell r="AW820">
            <v>-634757.37664098362</v>
          </cell>
          <cell r="AX820">
            <v>-126262.50338596734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</row>
        <row r="821">
          <cell r="AJ821">
            <v>824</v>
          </cell>
          <cell r="AK821" t="str">
            <v>Open</v>
          </cell>
          <cell r="AL821">
            <v>0</v>
          </cell>
          <cell r="AQ821">
            <v>0</v>
          </cell>
        </row>
        <row r="822">
          <cell r="AJ822">
            <v>825</v>
          </cell>
          <cell r="AL822" t="str">
            <v>Total Revenues From Sale or Distribution of Electricity</v>
          </cell>
          <cell r="AP822" t="str">
            <v/>
          </cell>
          <cell r="AQ822">
            <v>-453646000</v>
          </cell>
          <cell r="AR822">
            <v>-453646000</v>
          </cell>
          <cell r="AS822">
            <v>-202517645.63382474</v>
          </cell>
          <cell r="AT822">
            <v>-46064387.245455407</v>
          </cell>
          <cell r="AU822">
            <v>-129565006.09161961</v>
          </cell>
          <cell r="AV822">
            <v>-59673941.149073288</v>
          </cell>
          <cell r="AW822">
            <v>-9364757.3766409829</v>
          </cell>
          <cell r="AX822">
            <v>-6460262.5033859676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</row>
        <row r="823">
          <cell r="AJ823">
            <v>826</v>
          </cell>
        </row>
        <row r="824">
          <cell r="AJ824">
            <v>827</v>
          </cell>
          <cell r="AL824" t="str">
            <v>Other Operating Revenues</v>
          </cell>
        </row>
        <row r="825">
          <cell r="AJ825">
            <v>828</v>
          </cell>
          <cell r="AK825">
            <v>451</v>
          </cell>
          <cell r="AL825" t="str">
            <v>Miscellaneous Service Revenues</v>
          </cell>
          <cell r="AO825" t="str">
            <v>Sum</v>
          </cell>
          <cell r="AQ825">
            <v>-347000</v>
          </cell>
        </row>
        <row r="826">
          <cell r="AJ826">
            <v>829</v>
          </cell>
          <cell r="AL826" t="str">
            <v>D</v>
          </cell>
          <cell r="AM826" t="str">
            <v>Distribution Plant</v>
          </cell>
          <cell r="AN826" t="str">
            <v/>
          </cell>
          <cell r="AO826">
            <v>100</v>
          </cell>
          <cell r="AP826" t="str">
            <v>S03</v>
          </cell>
          <cell r="AR826">
            <v>-347000</v>
          </cell>
          <cell r="AS826">
            <v>-189824.42130408034</v>
          </cell>
          <cell r="AT826">
            <v>-33270.521741439887</v>
          </cell>
          <cell r="AU826">
            <v>-88223.320744151919</v>
          </cell>
          <cell r="AV826">
            <v>-10642.616096703101</v>
          </cell>
          <cell r="AW826">
            <v>-8357.7610546771139</v>
          </cell>
          <cell r="AX826">
            <v>-16681.35905894767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</row>
        <row r="827">
          <cell r="AJ827">
            <v>830</v>
          </cell>
          <cell r="AK827">
            <v>453</v>
          </cell>
          <cell r="AL827" t="str">
            <v>Sales of Water and Water Power</v>
          </cell>
          <cell r="AO827" t="str">
            <v>Sum</v>
          </cell>
          <cell r="AQ827">
            <v>-184000</v>
          </cell>
        </row>
        <row r="828">
          <cell r="AJ828">
            <v>831</v>
          </cell>
          <cell r="AL828" t="str">
            <v>P</v>
          </cell>
          <cell r="AM828" t="str">
            <v xml:space="preserve">Production Plant </v>
          </cell>
          <cell r="AN828" t="str">
            <v/>
          </cell>
          <cell r="AO828">
            <v>100</v>
          </cell>
          <cell r="AP828" t="str">
            <v>S01</v>
          </cell>
          <cell r="AR828">
            <v>-184000</v>
          </cell>
          <cell r="AS828">
            <v>-84843.65858512446</v>
          </cell>
          <cell r="AT828">
            <v>-13787.435461014697</v>
          </cell>
          <cell r="AU828">
            <v>-48765.388521590481</v>
          </cell>
          <cell r="AV828">
            <v>-32077.736633144312</v>
          </cell>
          <cell r="AW828">
            <v>-3774.8984260485131</v>
          </cell>
          <cell r="AX828">
            <v>-750.88237307750455</v>
          </cell>
          <cell r="AY828">
            <v>0</v>
          </cell>
          <cell r="AZ828">
            <v>0</v>
          </cell>
          <cell r="BA828">
            <v>0</v>
          </cell>
          <cell r="BB828">
            <v>0</v>
          </cell>
          <cell r="BC828">
            <v>0</v>
          </cell>
        </row>
        <row r="829">
          <cell r="AJ829">
            <v>832</v>
          </cell>
          <cell r="AK829">
            <v>454</v>
          </cell>
          <cell r="AL829" t="str">
            <v>Rent From Electric Property</v>
          </cell>
          <cell r="AO829" t="str">
            <v>Manual Input</v>
          </cell>
          <cell r="AQ829">
            <v>-1888000</v>
          </cell>
        </row>
        <row r="830">
          <cell r="AJ830">
            <v>833</v>
          </cell>
          <cell r="AL830" t="str">
            <v>P</v>
          </cell>
          <cell r="AM830" t="str">
            <v xml:space="preserve">Production Plant </v>
          </cell>
          <cell r="AO830">
            <v>29</v>
          </cell>
          <cell r="AP830" t="str">
            <v>S01</v>
          </cell>
          <cell r="AR830">
            <v>-29000</v>
          </cell>
          <cell r="AS830">
            <v>-13372.098363959833</v>
          </cell>
          <cell r="AT830">
            <v>-2173.0197193990552</v>
          </cell>
          <cell r="AU830">
            <v>-7685.8492778593691</v>
          </cell>
          <cell r="AV830">
            <v>-5055.7302302238313</v>
          </cell>
          <cell r="AW830">
            <v>-594.95681714895045</v>
          </cell>
          <cell r="AX830">
            <v>-118.34559140895452</v>
          </cell>
          <cell r="AY830">
            <v>0</v>
          </cell>
          <cell r="AZ830">
            <v>0</v>
          </cell>
          <cell r="BA830">
            <v>0</v>
          </cell>
          <cell r="BB830">
            <v>0</v>
          </cell>
          <cell r="BC830">
            <v>0</v>
          </cell>
        </row>
        <row r="831">
          <cell r="AJ831">
            <v>834</v>
          </cell>
          <cell r="AL831" t="str">
            <v>T</v>
          </cell>
          <cell r="AM831" t="str">
            <v>Transmission Plant</v>
          </cell>
          <cell r="AO831">
            <v>15</v>
          </cell>
          <cell r="AP831" t="str">
            <v>S02</v>
          </cell>
          <cell r="AR831">
            <v>-15000</v>
          </cell>
          <cell r="AS831">
            <v>-6916.6026020481931</v>
          </cell>
          <cell r="AT831">
            <v>-1123.9757169305462</v>
          </cell>
          <cell r="AU831">
            <v>-3975.4392816513996</v>
          </cell>
          <cell r="AV831">
            <v>-2615.0328777019827</v>
          </cell>
          <cell r="AW831">
            <v>-307.73628473221589</v>
          </cell>
          <cell r="AX831">
            <v>-61.213236935666146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</row>
        <row r="832">
          <cell r="AJ832">
            <v>835</v>
          </cell>
          <cell r="AL832" t="str">
            <v>D</v>
          </cell>
          <cell r="AM832" t="str">
            <v>Distribution Plant</v>
          </cell>
          <cell r="AN832" t="str">
            <v/>
          </cell>
          <cell r="AO832">
            <v>1844</v>
          </cell>
          <cell r="AP832" t="str">
            <v>S03</v>
          </cell>
          <cell r="AR832">
            <v>-1844000</v>
          </cell>
          <cell r="AS832">
            <v>-1008749.9506764385</v>
          </cell>
          <cell r="AT832">
            <v>-176803.57951358831</v>
          </cell>
          <cell r="AU832">
            <v>-468829.40476142976</v>
          </cell>
          <cell r="AV832">
            <v>-56556.1500931427</v>
          </cell>
          <cell r="AW832">
            <v>-44414.153846756766</v>
          </cell>
          <cell r="AX832">
            <v>-88646.761108644088</v>
          </cell>
          <cell r="AY832">
            <v>0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</row>
        <row r="833">
          <cell r="AJ833">
            <v>836</v>
          </cell>
          <cell r="AK833">
            <v>456</v>
          </cell>
          <cell r="AL833" t="str">
            <v>Other Electric Revenues</v>
          </cell>
          <cell r="AO833" t="str">
            <v>Manual Input</v>
          </cell>
          <cell r="AQ833">
            <v>-8702000</v>
          </cell>
        </row>
        <row r="834">
          <cell r="AJ834">
            <v>837</v>
          </cell>
          <cell r="AL834" t="str">
            <v>P</v>
          </cell>
          <cell r="AM834" t="str">
            <v xml:space="preserve">Production Plant </v>
          </cell>
          <cell r="AO834">
            <v>488</v>
          </cell>
          <cell r="AP834" t="str">
            <v>S01</v>
          </cell>
          <cell r="AR834">
            <v>-488000</v>
          </cell>
          <cell r="AS834">
            <v>-225020.13798663442</v>
          </cell>
          <cell r="AT834">
            <v>-36566.676657473756</v>
          </cell>
          <cell r="AU834">
            <v>-129334.29129639214</v>
          </cell>
          <cell r="AV834">
            <v>-85075.736287904481</v>
          </cell>
          <cell r="AW834">
            <v>-10011.687129954753</v>
          </cell>
          <cell r="AX834">
            <v>-1991.470641640338</v>
          </cell>
          <cell r="AY834">
            <v>0</v>
          </cell>
          <cell r="AZ834">
            <v>0</v>
          </cell>
          <cell r="BA834">
            <v>0</v>
          </cell>
          <cell r="BB834">
            <v>0</v>
          </cell>
          <cell r="BC834">
            <v>0</v>
          </cell>
        </row>
        <row r="835">
          <cell r="AJ835">
            <v>838</v>
          </cell>
          <cell r="AL835" t="str">
            <v>T</v>
          </cell>
          <cell r="AM835" t="str">
            <v>Transmission Plant</v>
          </cell>
          <cell r="AN835" t="str">
            <v/>
          </cell>
          <cell r="AO835">
            <v>6965</v>
          </cell>
          <cell r="AP835" t="str">
            <v>S02</v>
          </cell>
          <cell r="AR835">
            <v>-6965000</v>
          </cell>
          <cell r="AS835">
            <v>-3211609.1415510443</v>
          </cell>
          <cell r="AT835">
            <v>-521899.39122808364</v>
          </cell>
          <cell r="AU835">
            <v>-1845928.9731134665</v>
          </cell>
          <cell r="AV835">
            <v>-1214246.9328796207</v>
          </cell>
          <cell r="AW835">
            <v>-142892.21487732558</v>
          </cell>
          <cell r="AX835">
            <v>-28423.346350460979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</row>
        <row r="836">
          <cell r="AJ836">
            <v>839</v>
          </cell>
          <cell r="AL836" t="str">
            <v>D</v>
          </cell>
          <cell r="AM836" t="str">
            <v>Distribution Plant</v>
          </cell>
          <cell r="AN836" t="str">
            <v/>
          </cell>
          <cell r="AO836">
            <v>1249</v>
          </cell>
          <cell r="AP836" t="str">
            <v>S03</v>
          </cell>
          <cell r="AR836">
            <v>-1249000</v>
          </cell>
          <cell r="AS836">
            <v>-683258.50780632952</v>
          </cell>
          <cell r="AT836">
            <v>-119754.70217596085</v>
          </cell>
          <cell r="AU836">
            <v>-317553.10550272546</v>
          </cell>
          <cell r="AV836">
            <v>-38307.283875452944</v>
          </cell>
          <cell r="AW836">
            <v>-30083.122643491977</v>
          </cell>
          <cell r="AX836">
            <v>-60043.277996039302</v>
          </cell>
          <cell r="AY836">
            <v>0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</row>
        <row r="837">
          <cell r="AJ837">
            <v>840</v>
          </cell>
          <cell r="AK837" t="str">
            <v>44X</v>
          </cell>
          <cell r="AL837" t="str">
            <v xml:space="preserve">Special Contract </v>
          </cell>
          <cell r="AO837" t="str">
            <v>Manual Input</v>
          </cell>
          <cell r="AQ837">
            <v>-337000</v>
          </cell>
        </row>
        <row r="838">
          <cell r="AJ838">
            <v>841</v>
          </cell>
          <cell r="AL838" t="str">
            <v>P</v>
          </cell>
          <cell r="AM838" t="str">
            <v xml:space="preserve">Production Plant </v>
          </cell>
          <cell r="AN838" t="str">
            <v/>
          </cell>
          <cell r="AO838">
            <v>100</v>
          </cell>
          <cell r="AP838" t="str">
            <v>S01</v>
          </cell>
          <cell r="AR838">
            <v>-337000</v>
          </cell>
          <cell r="AS838">
            <v>-155393.00512601598</v>
          </cell>
          <cell r="AT838">
            <v>-25251.987773706263</v>
          </cell>
          <cell r="AU838">
            <v>-89314.869194434737</v>
          </cell>
          <cell r="AV838">
            <v>-58751.071985704526</v>
          </cell>
          <cell r="AW838">
            <v>-6913.8085303171138</v>
          </cell>
          <cell r="AX838">
            <v>-1375.2573898212991</v>
          </cell>
          <cell r="AY838">
            <v>0</v>
          </cell>
          <cell r="AZ838">
            <v>0</v>
          </cell>
          <cell r="BA838">
            <v>0</v>
          </cell>
          <cell r="BB838">
            <v>0</v>
          </cell>
          <cell r="BC838">
            <v>0</v>
          </cell>
        </row>
        <row r="839">
          <cell r="AJ839">
            <v>842</v>
          </cell>
          <cell r="AL839" t="str">
            <v>Total Other Operating Revenues</v>
          </cell>
          <cell r="AP839" t="str">
            <v/>
          </cell>
          <cell r="AQ839">
            <v>-11458000</v>
          </cell>
          <cell r="AR839">
            <v>-11458000</v>
          </cell>
          <cell r="AS839">
            <v>-5578987.5240016747</v>
          </cell>
          <cell r="AT839">
            <v>-930631.28998759692</v>
          </cell>
          <cell r="AU839">
            <v>-2999610.641693702</v>
          </cell>
          <cell r="AV839">
            <v>-1503328.2909595987</v>
          </cell>
          <cell r="AW839">
            <v>-247350.339610453</v>
          </cell>
          <cell r="AX839">
            <v>-198091.9137469758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</row>
        <row r="840">
          <cell r="AJ840">
            <v>843</v>
          </cell>
        </row>
        <row r="841">
          <cell r="AJ841">
            <v>844</v>
          </cell>
          <cell r="AK841" t="str">
            <v>Total Operating Revenues</v>
          </cell>
          <cell r="AN841" t="str">
            <v/>
          </cell>
          <cell r="AQ841">
            <v>-465104000</v>
          </cell>
          <cell r="AR841">
            <v>-465104000</v>
          </cell>
          <cell r="AS841">
            <v>-208096633.15782642</v>
          </cell>
          <cell r="AT841">
            <v>-46995018.535443</v>
          </cell>
          <cell r="AU841">
            <v>-132564616.73331331</v>
          </cell>
          <cell r="AV841">
            <v>-61177269.440032884</v>
          </cell>
          <cell r="AW841">
            <v>-9612107.7162514366</v>
          </cell>
          <cell r="AX841">
            <v>-6658354.4171329429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</row>
        <row r="842">
          <cell r="AJ842">
            <v>845</v>
          </cell>
        </row>
        <row r="843">
          <cell r="AJ843">
            <v>846</v>
          </cell>
          <cell r="AK843" t="str">
            <v>Net Operating Expense (Income)</v>
          </cell>
          <cell r="AN843" t="str">
            <v/>
          </cell>
          <cell r="AQ843">
            <v>-69041000</v>
          </cell>
          <cell r="AR843">
            <v>-69041000</v>
          </cell>
          <cell r="AS843">
            <v>-21540376.654159933</v>
          </cell>
          <cell r="AT843">
            <v>-11332155.150949381</v>
          </cell>
          <cell r="AU843">
            <v>-26986372.183168769</v>
          </cell>
          <cell r="AV843">
            <v>-6120292.1973357424</v>
          </cell>
          <cell r="AW843">
            <v>-1391977.7614179449</v>
          </cell>
          <cell r="AX843">
            <v>-1669826.0529682273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</row>
        <row r="844">
          <cell r="AJ844">
            <v>847</v>
          </cell>
        </row>
        <row r="845">
          <cell r="AJ845">
            <v>848</v>
          </cell>
          <cell r="AK845" t="str">
            <v>Rate Base</v>
          </cell>
        </row>
        <row r="846">
          <cell r="AJ846">
            <v>849</v>
          </cell>
          <cell r="AK846" t="str">
            <v>Plant In Service</v>
          </cell>
        </row>
        <row r="847">
          <cell r="AJ847">
            <v>850</v>
          </cell>
          <cell r="AL847" t="str">
            <v>Intangible Plant</v>
          </cell>
        </row>
        <row r="848">
          <cell r="AJ848">
            <v>851</v>
          </cell>
          <cell r="AK848">
            <v>303</v>
          </cell>
          <cell r="AL848" t="str">
            <v xml:space="preserve">Miscellaneous </v>
          </cell>
          <cell r="AO848" t="str">
            <v>Manual Input</v>
          </cell>
          <cell r="AQ848">
            <v>2450000</v>
          </cell>
        </row>
        <row r="849">
          <cell r="AJ849">
            <v>852</v>
          </cell>
          <cell r="AL849" t="str">
            <v>P</v>
          </cell>
          <cell r="AM849" t="str">
            <v xml:space="preserve">Production Plant </v>
          </cell>
          <cell r="AO849">
            <v>0</v>
          </cell>
          <cell r="AP849" t="str">
            <v>S01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</row>
        <row r="850">
          <cell r="AJ850">
            <v>853</v>
          </cell>
          <cell r="AL850" t="str">
            <v>T</v>
          </cell>
          <cell r="AM850" t="str">
            <v>Transmission Plant</v>
          </cell>
          <cell r="AN850" t="str">
            <v/>
          </cell>
          <cell r="AO850">
            <v>1720</v>
          </cell>
          <cell r="AP850" t="str">
            <v>S02</v>
          </cell>
          <cell r="AR850">
            <v>1720000</v>
          </cell>
          <cell r="AS850">
            <v>793103.76503485942</v>
          </cell>
          <cell r="AT850">
            <v>128882.54887470264</v>
          </cell>
          <cell r="AU850">
            <v>455850.37096269382</v>
          </cell>
          <cell r="AV850">
            <v>299857.10330982733</v>
          </cell>
          <cell r="AW850">
            <v>35287.093982627426</v>
          </cell>
          <cell r="AX850">
            <v>7019.1178352897177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</row>
        <row r="851">
          <cell r="AJ851">
            <v>854</v>
          </cell>
          <cell r="AL851" t="str">
            <v>D</v>
          </cell>
          <cell r="AM851" t="str">
            <v>Distribution Plant</v>
          </cell>
          <cell r="AO851">
            <v>628</v>
          </cell>
          <cell r="AP851" t="str">
            <v>S03</v>
          </cell>
          <cell r="AR851">
            <v>628000</v>
          </cell>
          <cell r="AS851">
            <v>343543.90944945952</v>
          </cell>
          <cell r="AT851">
            <v>60212.93271937823</v>
          </cell>
          <cell r="AU851">
            <v>159666.41333523748</v>
          </cell>
          <cell r="AV851">
            <v>19260.988209595234</v>
          </cell>
          <cell r="AW851">
            <v>15125.861505294604</v>
          </cell>
          <cell r="AX851">
            <v>30189.894781034975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</row>
        <row r="852">
          <cell r="AJ852">
            <v>855</v>
          </cell>
          <cell r="AL852" t="str">
            <v>O</v>
          </cell>
          <cell r="AM852" t="str">
            <v>P/T/D/G Plant</v>
          </cell>
          <cell r="AO852">
            <v>102</v>
          </cell>
          <cell r="AP852" t="str">
            <v>S06</v>
          </cell>
          <cell r="AR852">
            <v>102000</v>
          </cell>
          <cell r="AS852">
            <v>50615.662989959892</v>
          </cell>
          <cell r="AT852">
            <v>8468.1357673258408</v>
          </cell>
          <cell r="AU852">
            <v>26400.908472287145</v>
          </cell>
          <cell r="AV852">
            <v>12230.784991463692</v>
          </cell>
          <cell r="AW852">
            <v>2217.4079410746781</v>
          </cell>
          <cell r="AX852">
            <v>2067.0998378887493</v>
          </cell>
          <cell r="AY852">
            <v>0</v>
          </cell>
          <cell r="AZ852">
            <v>0</v>
          </cell>
          <cell r="BA852">
            <v>0</v>
          </cell>
          <cell r="BB852">
            <v>0</v>
          </cell>
          <cell r="BC852">
            <v>0</v>
          </cell>
        </row>
        <row r="853">
          <cell r="AJ853">
            <v>856</v>
          </cell>
          <cell r="AK853" t="str">
            <v>302.XX</v>
          </cell>
          <cell r="AL853" t="str">
            <v>Franchises &amp; Consents - Hydro Relicensing Costs</v>
          </cell>
          <cell r="AO853" t="str">
            <v>P01</v>
          </cell>
          <cell r="AP853" t="str">
            <v/>
          </cell>
          <cell r="AQ853">
            <v>65501000</v>
          </cell>
        </row>
        <row r="854">
          <cell r="AJ854">
            <v>857</v>
          </cell>
          <cell r="AL854" t="str">
            <v>P</v>
          </cell>
          <cell r="AM854" t="str">
            <v>Coincident Peak</v>
          </cell>
          <cell r="AN854" t="str">
            <v/>
          </cell>
          <cell r="AO854">
            <v>34.64</v>
          </cell>
          <cell r="AP854" t="str">
            <v>D01</v>
          </cell>
          <cell r="AR854">
            <v>22689546.399999999</v>
          </cell>
          <cell r="AS854">
            <v>11402096.164802352</v>
          </cell>
          <cell r="AT854">
            <v>1712627.8845764296</v>
          </cell>
          <cell r="AU854">
            <v>5648924.6250445014</v>
          </cell>
          <cell r="AV854">
            <v>3484337.5796837495</v>
          </cell>
          <cell r="AW854">
            <v>385123.0230998781</v>
          </cell>
          <cell r="AX854">
            <v>56437.12279308834</v>
          </cell>
          <cell r="AY854">
            <v>0</v>
          </cell>
          <cell r="AZ854">
            <v>0</v>
          </cell>
          <cell r="BA854">
            <v>0</v>
          </cell>
          <cell r="BB854">
            <v>0</v>
          </cell>
          <cell r="BC854">
            <v>0</v>
          </cell>
        </row>
        <row r="855">
          <cell r="AJ855">
            <v>858</v>
          </cell>
          <cell r="AL855" t="str">
            <v>P</v>
          </cell>
          <cell r="AM855" t="str">
            <v>Generation Level Consumption</v>
          </cell>
          <cell r="AN855" t="str">
            <v/>
          </cell>
          <cell r="AO855">
            <v>65.36</v>
          </cell>
          <cell r="AP855" t="str">
            <v>E02</v>
          </cell>
          <cell r="AR855">
            <v>42811453.600000001</v>
          </cell>
          <cell r="AS855">
            <v>18800862.970981553</v>
          </cell>
          <cell r="AT855">
            <v>3195474.3444014168</v>
          </cell>
          <cell r="AU855">
            <v>11710758.60078538</v>
          </cell>
          <cell r="AV855">
            <v>7934813.655140087</v>
          </cell>
          <cell r="AW855">
            <v>958679.26931644639</v>
          </cell>
          <cell r="AX855">
            <v>210864.75937511615</v>
          </cell>
          <cell r="AY855">
            <v>0</v>
          </cell>
          <cell r="AZ855">
            <v>0</v>
          </cell>
          <cell r="BA855">
            <v>0</v>
          </cell>
          <cell r="BB855">
            <v>0</v>
          </cell>
          <cell r="BC855">
            <v>0</v>
          </cell>
        </row>
        <row r="856">
          <cell r="AJ856">
            <v>859</v>
          </cell>
          <cell r="AL856" t="str">
            <v>P</v>
          </cell>
          <cell r="AM856" t="str">
            <v>Open</v>
          </cell>
          <cell r="AN856" t="str">
            <v/>
          </cell>
          <cell r="AO856">
            <v>0</v>
          </cell>
          <cell r="AP856" t="str">
            <v>xxx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</row>
        <row r="857">
          <cell r="AJ857">
            <v>860</v>
          </cell>
          <cell r="AL857" t="str">
            <v>P</v>
          </cell>
          <cell r="AM857" t="str">
            <v>Open</v>
          </cell>
          <cell r="AN857" t="str">
            <v/>
          </cell>
          <cell r="AO857">
            <v>0</v>
          </cell>
          <cell r="AP857" t="str">
            <v>xxx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</row>
        <row r="858">
          <cell r="AJ858">
            <v>861</v>
          </cell>
          <cell r="AK858" t="str">
            <v xml:space="preserve"> Open</v>
          </cell>
          <cell r="AL858" t="str">
            <v>Open</v>
          </cell>
          <cell r="AO858" t="str">
            <v>T01</v>
          </cell>
          <cell r="AP858" t="str">
            <v/>
          </cell>
          <cell r="AQ858">
            <v>0</v>
          </cell>
        </row>
        <row r="859">
          <cell r="AJ859">
            <v>862</v>
          </cell>
          <cell r="AL859" t="str">
            <v>T</v>
          </cell>
          <cell r="AM859" t="str">
            <v>Coincident Peak</v>
          </cell>
          <cell r="AN859" t="str">
            <v/>
          </cell>
          <cell r="AO859">
            <v>34.64</v>
          </cell>
          <cell r="AP859" t="str">
            <v>D01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</row>
        <row r="860">
          <cell r="AJ860">
            <v>863</v>
          </cell>
          <cell r="AL860" t="str">
            <v>T</v>
          </cell>
          <cell r="AM860" t="str">
            <v>Generation Level Consumption</v>
          </cell>
          <cell r="AN860" t="str">
            <v/>
          </cell>
          <cell r="AO860">
            <v>65.36</v>
          </cell>
          <cell r="AP860" t="str">
            <v>E02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</row>
        <row r="861">
          <cell r="AJ861">
            <v>864</v>
          </cell>
          <cell r="AL861" t="str">
            <v>T</v>
          </cell>
          <cell r="AM861" t="str">
            <v>Open</v>
          </cell>
          <cell r="AN861" t="str">
            <v/>
          </cell>
          <cell r="AO861">
            <v>0</v>
          </cell>
          <cell r="AP861" t="str">
            <v>xxx</v>
          </cell>
          <cell r="AR861">
            <v>0</v>
          </cell>
          <cell r="AS861">
            <v>0</v>
          </cell>
          <cell r="AT861">
            <v>0</v>
          </cell>
          <cell r="AU861">
            <v>0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0</v>
          </cell>
          <cell r="BC861">
            <v>0</v>
          </cell>
        </row>
        <row r="862">
          <cell r="AJ862">
            <v>865</v>
          </cell>
          <cell r="AK862" t="str">
            <v>303.1X</v>
          </cell>
          <cell r="AL862" t="str">
            <v>Miscellaneous - Computer Software</v>
          </cell>
          <cell r="AO862" t="str">
            <v>M04</v>
          </cell>
          <cell r="AP862" t="str">
            <v/>
          </cell>
          <cell r="AQ862">
            <v>17784000</v>
          </cell>
        </row>
        <row r="863">
          <cell r="AJ863">
            <v>866</v>
          </cell>
          <cell r="AL863" t="str">
            <v>O</v>
          </cell>
          <cell r="AM863" t="str">
            <v>P/T/D Plant</v>
          </cell>
          <cell r="AO863">
            <v>0</v>
          </cell>
          <cell r="AP863" t="str">
            <v>S05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</row>
        <row r="864">
          <cell r="AJ864">
            <v>867</v>
          </cell>
          <cell r="AL864" t="str">
            <v>O</v>
          </cell>
          <cell r="AM864" t="str">
            <v>Labor P/T/D Total</v>
          </cell>
          <cell r="AN864" t="str">
            <v/>
          </cell>
          <cell r="AO864">
            <v>0</v>
          </cell>
          <cell r="AP864" t="str">
            <v>S21</v>
          </cell>
          <cell r="AR864">
            <v>0</v>
          </cell>
          <cell r="AS864">
            <v>0</v>
          </cell>
          <cell r="AT864">
            <v>0</v>
          </cell>
          <cell r="AU864">
            <v>0</v>
          </cell>
          <cell r="AV864">
            <v>0</v>
          </cell>
          <cell r="AW864">
            <v>0</v>
          </cell>
          <cell r="AX864">
            <v>0</v>
          </cell>
          <cell r="AY864">
            <v>0</v>
          </cell>
          <cell r="AZ864">
            <v>0</v>
          </cell>
          <cell r="BA864">
            <v>0</v>
          </cell>
          <cell r="BB864">
            <v>0</v>
          </cell>
          <cell r="BC864">
            <v>0</v>
          </cell>
        </row>
        <row r="865">
          <cell r="AJ865">
            <v>868</v>
          </cell>
          <cell r="AL865" t="str">
            <v>O</v>
          </cell>
          <cell r="AM865" t="str">
            <v>Labor O&amp;M excl A&amp;G</v>
          </cell>
          <cell r="AO865">
            <v>0</v>
          </cell>
          <cell r="AP865" t="str">
            <v>S22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</row>
        <row r="866">
          <cell r="AJ866">
            <v>869</v>
          </cell>
          <cell r="AL866" t="str">
            <v>O</v>
          </cell>
          <cell r="AM866" t="str">
            <v>P/T/D/G Plant</v>
          </cell>
          <cell r="AO866">
            <v>100</v>
          </cell>
          <cell r="AP866" t="str">
            <v>S06</v>
          </cell>
          <cell r="AR866">
            <v>17784000</v>
          </cell>
          <cell r="AS866">
            <v>8824989.7118965369</v>
          </cell>
          <cell r="AT866">
            <v>1476444.3773149289</v>
          </cell>
          <cell r="AU866">
            <v>4603076.0418740641</v>
          </cell>
          <cell r="AV866">
            <v>2132473.3361587282</v>
          </cell>
          <cell r="AW866">
            <v>386611.59631443216</v>
          </cell>
          <cell r="AX866">
            <v>360404.93644130899</v>
          </cell>
          <cell r="AY866">
            <v>0</v>
          </cell>
          <cell r="AZ866">
            <v>0</v>
          </cell>
          <cell r="BA866">
            <v>0</v>
          </cell>
          <cell r="BB866">
            <v>0</v>
          </cell>
          <cell r="BC866">
            <v>0</v>
          </cell>
        </row>
        <row r="867">
          <cell r="AJ867">
            <v>870</v>
          </cell>
          <cell r="AL867" t="str">
            <v>Total Intangible Plant</v>
          </cell>
          <cell r="AN867" t="str">
            <v/>
          </cell>
          <cell r="AQ867">
            <v>85735000</v>
          </cell>
          <cell r="AR867">
            <v>85735000</v>
          </cell>
          <cell r="AS867">
            <v>40215212.185154721</v>
          </cell>
          <cell r="AT867">
            <v>6582110.2236541826</v>
          </cell>
          <cell r="AU867">
            <v>22604676.960474163</v>
          </cell>
          <cell r="AV867">
            <v>13882973.447493451</v>
          </cell>
          <cell r="AW867">
            <v>1783044.2521597533</v>
          </cell>
          <cell r="AX867">
            <v>666982.93106372701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</row>
        <row r="868">
          <cell r="AJ868">
            <v>871</v>
          </cell>
        </row>
        <row r="869">
          <cell r="AJ869">
            <v>872</v>
          </cell>
          <cell r="AL869" t="str">
            <v>Production Plant</v>
          </cell>
        </row>
        <row r="870">
          <cell r="AJ870">
            <v>873</v>
          </cell>
          <cell r="AK870" t="str">
            <v>31X</v>
          </cell>
          <cell r="AL870" t="str">
            <v>Steam Production</v>
          </cell>
          <cell r="AO870" t="str">
            <v>P01</v>
          </cell>
          <cell r="AP870" t="str">
            <v/>
          </cell>
          <cell r="AQ870">
            <v>243861000</v>
          </cell>
        </row>
        <row r="871">
          <cell r="AJ871">
            <v>874</v>
          </cell>
          <cell r="AL871" t="str">
            <v>P</v>
          </cell>
          <cell r="AM871" t="str">
            <v>Coincident Peak</v>
          </cell>
          <cell r="AN871" t="str">
            <v/>
          </cell>
          <cell r="AO871">
            <v>34.64</v>
          </cell>
          <cell r="AP871" t="str">
            <v>D01</v>
          </cell>
          <cell r="AR871">
            <v>84473450.400000006</v>
          </cell>
          <cell r="AS871">
            <v>42450139.277947918</v>
          </cell>
          <cell r="AT871">
            <v>6376133.930179581</v>
          </cell>
          <cell r="AU871">
            <v>21031013.388925016</v>
          </cell>
          <cell r="AV871">
            <v>12972230.141818581</v>
          </cell>
          <cell r="AW871">
            <v>1433817.5834897084</v>
          </cell>
          <cell r="AX871">
            <v>210116.07763920119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</row>
        <row r="872">
          <cell r="AJ872">
            <v>875</v>
          </cell>
          <cell r="AL872" t="str">
            <v>P</v>
          </cell>
          <cell r="AM872" t="str">
            <v>Generation Level Consumption</v>
          </cell>
          <cell r="AN872" t="str">
            <v/>
          </cell>
          <cell r="AO872">
            <v>65.36</v>
          </cell>
          <cell r="AP872" t="str">
            <v>E02</v>
          </cell>
          <cell r="AR872">
            <v>159387549.59999999</v>
          </cell>
          <cell r="AS872">
            <v>69995835.864590347</v>
          </cell>
          <cell r="AT872">
            <v>11896788.890247079</v>
          </cell>
          <cell r="AU872">
            <v>43599293.188594423</v>
          </cell>
          <cell r="AV872">
            <v>29541405.364133626</v>
          </cell>
          <cell r="AW872">
            <v>3569174.2919158167</v>
          </cell>
          <cell r="AX872">
            <v>785052.00051869731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</row>
        <row r="873">
          <cell r="AJ873">
            <v>876</v>
          </cell>
          <cell r="AL873" t="str">
            <v>P</v>
          </cell>
          <cell r="AM873" t="str">
            <v>Open</v>
          </cell>
          <cell r="AN873" t="str">
            <v/>
          </cell>
          <cell r="AO873">
            <v>0</v>
          </cell>
          <cell r="AP873" t="str">
            <v>xxx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</row>
        <row r="874">
          <cell r="AJ874">
            <v>877</v>
          </cell>
          <cell r="AL874" t="str">
            <v>P</v>
          </cell>
          <cell r="AM874" t="str">
            <v>Open</v>
          </cell>
          <cell r="AN874" t="str">
            <v/>
          </cell>
          <cell r="AO874">
            <v>0</v>
          </cell>
          <cell r="AP874" t="str">
            <v>xxx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</row>
        <row r="875">
          <cell r="AJ875">
            <v>878</v>
          </cell>
          <cell r="AK875" t="str">
            <v>32X</v>
          </cell>
          <cell r="AL875" t="str">
            <v>Nuclear Production</v>
          </cell>
          <cell r="AO875" t="str">
            <v>P01</v>
          </cell>
          <cell r="AP875" t="str">
            <v/>
          </cell>
          <cell r="AQ875">
            <v>79626000</v>
          </cell>
        </row>
        <row r="876">
          <cell r="AJ876">
            <v>879</v>
          </cell>
          <cell r="AL876" t="str">
            <v>P</v>
          </cell>
          <cell r="AM876" t="str">
            <v>Coincident Peak</v>
          </cell>
          <cell r="AN876" t="str">
            <v/>
          </cell>
          <cell r="AO876">
            <v>34.64</v>
          </cell>
          <cell r="AP876" t="str">
            <v>D01</v>
          </cell>
          <cell r="AR876">
            <v>27582446.399999999</v>
          </cell>
          <cell r="AS876">
            <v>13860907.607800676</v>
          </cell>
          <cell r="AT876">
            <v>2081948.4883785406</v>
          </cell>
          <cell r="AU876">
            <v>6867090.1542540342</v>
          </cell>
          <cell r="AV876">
            <v>4235719.5175630637</v>
          </cell>
          <cell r="AW876">
            <v>468173.09411079058</v>
          </cell>
          <cell r="AX876">
            <v>68607.537892894034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</row>
        <row r="877">
          <cell r="AJ877">
            <v>880</v>
          </cell>
          <cell r="AL877" t="str">
            <v>P</v>
          </cell>
          <cell r="AM877" t="str">
            <v>Generation Level Consumption</v>
          </cell>
          <cell r="AN877" t="str">
            <v/>
          </cell>
          <cell r="AO877">
            <v>65.36</v>
          </cell>
          <cell r="AP877" t="str">
            <v>E02</v>
          </cell>
          <cell r="AR877">
            <v>52043553.600000001</v>
          </cell>
          <cell r="AS877">
            <v>22855185.644911941</v>
          </cell>
          <cell r="AT877">
            <v>3884564.2073755702</v>
          </cell>
          <cell r="AU877">
            <v>14236131.728464248</v>
          </cell>
          <cell r="AV877">
            <v>9645921.0104301404</v>
          </cell>
          <cell r="AW877">
            <v>1165414.1997617038</v>
          </cell>
          <cell r="AX877">
            <v>256336.80905639604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</row>
        <row r="878">
          <cell r="AJ878">
            <v>881</v>
          </cell>
          <cell r="AL878" t="str">
            <v>P</v>
          </cell>
          <cell r="AM878" t="str">
            <v>Open</v>
          </cell>
          <cell r="AN878" t="str">
            <v/>
          </cell>
          <cell r="AO878">
            <v>0</v>
          </cell>
          <cell r="AP878" t="str">
            <v>xxx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</row>
        <row r="879">
          <cell r="AJ879">
            <v>882</v>
          </cell>
          <cell r="AL879" t="str">
            <v>P</v>
          </cell>
          <cell r="AM879" t="str">
            <v>Open</v>
          </cell>
          <cell r="AN879" t="str">
            <v/>
          </cell>
          <cell r="AO879">
            <v>0</v>
          </cell>
          <cell r="AP879" t="str">
            <v>xxx</v>
          </cell>
          <cell r="AR879">
            <v>0</v>
          </cell>
          <cell r="AS879">
            <v>0</v>
          </cell>
          <cell r="AT879">
            <v>0</v>
          </cell>
          <cell r="AU879">
            <v>0</v>
          </cell>
          <cell r="AV879">
            <v>0</v>
          </cell>
          <cell r="AW879">
            <v>0</v>
          </cell>
          <cell r="AX879">
            <v>0</v>
          </cell>
          <cell r="AY879">
            <v>0</v>
          </cell>
          <cell r="AZ879">
            <v>0</v>
          </cell>
          <cell r="BA879">
            <v>0</v>
          </cell>
          <cell r="BB879">
            <v>0</v>
          </cell>
          <cell r="BC879">
            <v>0</v>
          </cell>
        </row>
        <row r="880">
          <cell r="AJ880">
            <v>883</v>
          </cell>
          <cell r="AK880" t="str">
            <v>33X</v>
          </cell>
          <cell r="AL880" t="str">
            <v>Hydraulic Production</v>
          </cell>
          <cell r="AO880" t="str">
            <v>P01</v>
          </cell>
          <cell r="AP880" t="str">
            <v/>
          </cell>
          <cell r="AQ880">
            <v>283076000</v>
          </cell>
        </row>
        <row r="881">
          <cell r="AJ881">
            <v>884</v>
          </cell>
          <cell r="AL881" t="str">
            <v>P</v>
          </cell>
          <cell r="AM881" t="str">
            <v>Coincident Peak</v>
          </cell>
          <cell r="AN881" t="str">
            <v/>
          </cell>
          <cell r="AO881">
            <v>34.64</v>
          </cell>
          <cell r="AP881" t="str">
            <v>D01</v>
          </cell>
          <cell r="AR881">
            <v>98057526.400000006</v>
          </cell>
          <cell r="AS881">
            <v>49276496.144296892</v>
          </cell>
          <cell r="AT881">
            <v>7401472.5126999198</v>
          </cell>
          <cell r="AU881">
            <v>24412985.865240186</v>
          </cell>
          <cell r="AV881">
            <v>15058279.182097329</v>
          </cell>
          <cell r="AW881">
            <v>1664388.0992201816</v>
          </cell>
          <cell r="AX881">
            <v>243904.5964454936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</row>
        <row r="882">
          <cell r="AJ882">
            <v>885</v>
          </cell>
          <cell r="AL882" t="str">
            <v>P</v>
          </cell>
          <cell r="AM882" t="str">
            <v>Generation Level Consumption</v>
          </cell>
          <cell r="AN882" t="str">
            <v/>
          </cell>
          <cell r="AO882">
            <v>65.36</v>
          </cell>
          <cell r="AP882" t="str">
            <v>E02</v>
          </cell>
          <cell r="AR882">
            <v>185018473.59999999</v>
          </cell>
          <cell r="AS882">
            <v>81251783.734196022</v>
          </cell>
          <cell r="AT882">
            <v>13809897.490355497</v>
          </cell>
          <cell r="AU882">
            <v>50610444.140943222</v>
          </cell>
          <cell r="AV882">
            <v>34291923.943793759</v>
          </cell>
          <cell r="AW882">
            <v>4143129.0032369331</v>
          </cell>
          <cell r="AX882">
            <v>911295.28747454809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</row>
        <row r="883">
          <cell r="AJ883">
            <v>886</v>
          </cell>
          <cell r="AL883" t="str">
            <v>P</v>
          </cell>
          <cell r="AM883" t="str">
            <v>Open</v>
          </cell>
          <cell r="AN883" t="str">
            <v/>
          </cell>
          <cell r="AO883">
            <v>0</v>
          </cell>
          <cell r="AP883" t="str">
            <v>xxx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</row>
        <row r="884">
          <cell r="AJ884">
            <v>887</v>
          </cell>
          <cell r="AL884" t="str">
            <v>P</v>
          </cell>
          <cell r="AM884" t="str">
            <v>Open</v>
          </cell>
          <cell r="AN884" t="str">
            <v/>
          </cell>
          <cell r="AO884">
            <v>0</v>
          </cell>
          <cell r="AP884" t="str">
            <v>xxx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</row>
        <row r="885">
          <cell r="AJ885">
            <v>888</v>
          </cell>
          <cell r="AK885" t="str">
            <v>34X</v>
          </cell>
          <cell r="AL885" t="str">
            <v>Other Production</v>
          </cell>
          <cell r="AO885" t="str">
            <v>P01</v>
          </cell>
          <cell r="AP885" t="str">
            <v/>
          </cell>
          <cell r="AQ885">
            <v>180412000</v>
          </cell>
        </row>
        <row r="886">
          <cell r="AJ886">
            <v>889</v>
          </cell>
          <cell r="AL886" t="str">
            <v>P</v>
          </cell>
          <cell r="AM886" t="str">
            <v>Coincident Peak</v>
          </cell>
          <cell r="AN886" t="str">
            <v/>
          </cell>
          <cell r="AO886">
            <v>34.64</v>
          </cell>
          <cell r="AP886" t="str">
            <v>D01</v>
          </cell>
          <cell r="AR886">
            <v>62494716.799999997</v>
          </cell>
          <cell r="AS886">
            <v>31405245.313572645</v>
          </cell>
          <cell r="AT886">
            <v>4717158.851196208</v>
          </cell>
          <cell r="AU886">
            <v>15559056.952619482</v>
          </cell>
          <cell r="AV886">
            <v>9597049.0744554214</v>
          </cell>
          <cell r="AW886">
            <v>1060759.6043342119</v>
          </cell>
          <cell r="AX886">
            <v>155447.00382202797</v>
          </cell>
          <cell r="AY886">
            <v>0</v>
          </cell>
          <cell r="AZ886">
            <v>0</v>
          </cell>
          <cell r="BA886">
            <v>0</v>
          </cell>
          <cell r="BB886">
            <v>0</v>
          </cell>
          <cell r="BC886">
            <v>0</v>
          </cell>
        </row>
        <row r="887">
          <cell r="AJ887">
            <v>890</v>
          </cell>
          <cell r="AL887" t="str">
            <v>P</v>
          </cell>
          <cell r="AM887" t="str">
            <v>Generation Level Consumption</v>
          </cell>
          <cell r="AN887" t="str">
            <v/>
          </cell>
          <cell r="AO887">
            <v>65.36</v>
          </cell>
          <cell r="AP887" t="str">
            <v>E02</v>
          </cell>
          <cell r="AR887">
            <v>117917283.2</v>
          </cell>
          <cell r="AS887">
            <v>51783961.929141901</v>
          </cell>
          <cell r="AT887">
            <v>8801421.6183287036</v>
          </cell>
          <cell r="AU887">
            <v>32255406.492799986</v>
          </cell>
          <cell r="AV887">
            <v>21855171.69434258</v>
          </cell>
          <cell r="AW887">
            <v>2640528.3024063562</v>
          </cell>
          <cell r="AX887">
            <v>580793.16298046522</v>
          </cell>
          <cell r="AY887">
            <v>0</v>
          </cell>
          <cell r="AZ887">
            <v>0</v>
          </cell>
          <cell r="BA887">
            <v>0</v>
          </cell>
          <cell r="BB887">
            <v>0</v>
          </cell>
          <cell r="BC887">
            <v>0</v>
          </cell>
        </row>
        <row r="888">
          <cell r="AJ888">
            <v>891</v>
          </cell>
          <cell r="AL888" t="str">
            <v>P</v>
          </cell>
          <cell r="AM888" t="str">
            <v>Open</v>
          </cell>
          <cell r="AN888" t="str">
            <v/>
          </cell>
          <cell r="AO888">
            <v>0</v>
          </cell>
          <cell r="AP888" t="str">
            <v>xxx</v>
          </cell>
          <cell r="AR888">
            <v>0</v>
          </cell>
          <cell r="AS888">
            <v>0</v>
          </cell>
          <cell r="AT888">
            <v>0</v>
          </cell>
          <cell r="AU888">
            <v>0</v>
          </cell>
          <cell r="AV888">
            <v>0</v>
          </cell>
          <cell r="AW888">
            <v>0</v>
          </cell>
          <cell r="AX888">
            <v>0</v>
          </cell>
          <cell r="AY888">
            <v>0</v>
          </cell>
          <cell r="AZ888">
            <v>0</v>
          </cell>
          <cell r="BA888">
            <v>0</v>
          </cell>
          <cell r="BB888">
            <v>0</v>
          </cell>
          <cell r="BC888">
            <v>0</v>
          </cell>
        </row>
        <row r="889">
          <cell r="AJ889">
            <v>892</v>
          </cell>
          <cell r="AL889" t="str">
            <v>P</v>
          </cell>
          <cell r="AM889" t="str">
            <v>Open</v>
          </cell>
          <cell r="AN889" t="str">
            <v/>
          </cell>
          <cell r="AO889">
            <v>0</v>
          </cell>
          <cell r="AP889" t="str">
            <v>xxx</v>
          </cell>
          <cell r="AR889">
            <v>0</v>
          </cell>
          <cell r="AS889">
            <v>0</v>
          </cell>
          <cell r="AT889">
            <v>0</v>
          </cell>
          <cell r="AU889">
            <v>0</v>
          </cell>
          <cell r="AV889">
            <v>0</v>
          </cell>
          <cell r="AW889">
            <v>0</v>
          </cell>
          <cell r="AX889">
            <v>0</v>
          </cell>
          <cell r="AY889">
            <v>0</v>
          </cell>
          <cell r="AZ889">
            <v>0</v>
          </cell>
          <cell r="BA889">
            <v>0</v>
          </cell>
          <cell r="BB889">
            <v>0</v>
          </cell>
          <cell r="BC889">
            <v>0</v>
          </cell>
        </row>
        <row r="890">
          <cell r="AJ890">
            <v>893</v>
          </cell>
          <cell r="AL890" t="str">
            <v>Total Production Plant</v>
          </cell>
          <cell r="AN890" t="str">
            <v/>
          </cell>
          <cell r="AQ890">
            <v>786975000</v>
          </cell>
          <cell r="AR890">
            <v>786975000</v>
          </cell>
          <cell r="AS890">
            <v>362879555.51645833</v>
          </cell>
          <cell r="AT890">
            <v>58969385.988761097</v>
          </cell>
          <cell r="AU890">
            <v>208571421.91184062</v>
          </cell>
          <cell r="AV890">
            <v>137197699.92863449</v>
          </cell>
          <cell r="AW890">
            <v>16145384.1784757</v>
          </cell>
          <cell r="AX890">
            <v>3211552.4758297238</v>
          </cell>
          <cell r="AY890">
            <v>0</v>
          </cell>
          <cell r="AZ890">
            <v>0</v>
          </cell>
          <cell r="BA890">
            <v>0</v>
          </cell>
          <cell r="BB890">
            <v>0</v>
          </cell>
          <cell r="BC890">
            <v>0</v>
          </cell>
        </row>
        <row r="891">
          <cell r="AJ891">
            <v>894</v>
          </cell>
        </row>
        <row r="892">
          <cell r="AJ892">
            <v>895</v>
          </cell>
          <cell r="AL892" t="str">
            <v>Transmission Plant</v>
          </cell>
        </row>
        <row r="893">
          <cell r="AJ893">
            <v>896</v>
          </cell>
          <cell r="AK893">
            <v>350</v>
          </cell>
          <cell r="AL893" t="str">
            <v>Land &amp; Land Rights</v>
          </cell>
          <cell r="AO893" t="str">
            <v>T01</v>
          </cell>
          <cell r="AP893" t="str">
            <v/>
          </cell>
          <cell r="AQ893">
            <v>10867000</v>
          </cell>
        </row>
        <row r="894">
          <cell r="AJ894">
            <v>897</v>
          </cell>
          <cell r="AL894" t="str">
            <v>T</v>
          </cell>
          <cell r="AM894" t="str">
            <v>Coincident Peak</v>
          </cell>
          <cell r="AN894" t="str">
            <v/>
          </cell>
          <cell r="AO894">
            <v>34.64</v>
          </cell>
          <cell r="AP894" t="str">
            <v>D01</v>
          </cell>
          <cell r="AR894">
            <v>3764328.8</v>
          </cell>
          <cell r="AS894">
            <v>1891674.6160044449</v>
          </cell>
          <cell r="AT894">
            <v>284135.00895699393</v>
          </cell>
          <cell r="AU894">
            <v>937189.72077309655</v>
          </cell>
          <cell r="AV894">
            <v>578072.03673872619</v>
          </cell>
          <cell r="AW894">
            <v>63894.167906236173</v>
          </cell>
          <cell r="AX894">
            <v>9363.2496205018397</v>
          </cell>
          <cell r="AY894">
            <v>0</v>
          </cell>
          <cell r="AZ894">
            <v>0</v>
          </cell>
          <cell r="BA894">
            <v>0</v>
          </cell>
          <cell r="BB894">
            <v>0</v>
          </cell>
          <cell r="BC894">
            <v>0</v>
          </cell>
        </row>
        <row r="895">
          <cell r="AJ895">
            <v>898</v>
          </cell>
          <cell r="AL895" t="str">
            <v>T</v>
          </cell>
          <cell r="AM895" t="str">
            <v>Generation Level Consumption</v>
          </cell>
          <cell r="AN895" t="str">
            <v/>
          </cell>
          <cell r="AO895">
            <v>65.36</v>
          </cell>
          <cell r="AP895" t="str">
            <v>E02</v>
          </cell>
          <cell r="AR895">
            <v>7102671.2000000002</v>
          </cell>
          <cell r="AS895">
            <v>3119173.4157594009</v>
          </cell>
          <cell r="AT895">
            <v>530147.93210195564</v>
          </cell>
          <cell r="AU895">
            <v>1942883.5241406197</v>
          </cell>
          <cell r="AV895">
            <v>1316432.1153937699</v>
          </cell>
          <cell r="AW895">
            <v>159050.51250609645</v>
          </cell>
          <cell r="AX895">
            <v>34983.700098157082</v>
          </cell>
          <cell r="AY895">
            <v>0</v>
          </cell>
          <cell r="AZ895">
            <v>0</v>
          </cell>
          <cell r="BA895">
            <v>0</v>
          </cell>
          <cell r="BB895">
            <v>0</v>
          </cell>
          <cell r="BC895">
            <v>0</v>
          </cell>
        </row>
        <row r="896">
          <cell r="AJ896">
            <v>899</v>
          </cell>
          <cell r="AL896" t="str">
            <v>T</v>
          </cell>
          <cell r="AM896" t="str">
            <v>Open</v>
          </cell>
          <cell r="AN896" t="str">
            <v/>
          </cell>
          <cell r="AO896">
            <v>0</v>
          </cell>
          <cell r="AP896" t="str">
            <v>xxx</v>
          </cell>
          <cell r="AR896">
            <v>0</v>
          </cell>
          <cell r="AS896">
            <v>0</v>
          </cell>
          <cell r="AT896">
            <v>0</v>
          </cell>
          <cell r="AU896">
            <v>0</v>
          </cell>
          <cell r="AV896">
            <v>0</v>
          </cell>
          <cell r="AW896">
            <v>0</v>
          </cell>
          <cell r="AX896">
            <v>0</v>
          </cell>
          <cell r="AY896">
            <v>0</v>
          </cell>
          <cell r="AZ896">
            <v>0</v>
          </cell>
          <cell r="BA896">
            <v>0</v>
          </cell>
          <cell r="BB896">
            <v>0</v>
          </cell>
          <cell r="BC896">
            <v>0</v>
          </cell>
        </row>
        <row r="897">
          <cell r="AJ897">
            <v>900</v>
          </cell>
          <cell r="AK897">
            <v>352</v>
          </cell>
          <cell r="AL897" t="str">
            <v>Structures &amp; Improvements</v>
          </cell>
          <cell r="AO897" t="str">
            <v>T01</v>
          </cell>
          <cell r="AP897" t="str">
            <v/>
          </cell>
          <cell r="AQ897">
            <v>10782000</v>
          </cell>
        </row>
        <row r="898">
          <cell r="AJ898">
            <v>901</v>
          </cell>
          <cell r="AL898" t="str">
            <v>T</v>
          </cell>
          <cell r="AM898" t="str">
            <v>Coincident Peak</v>
          </cell>
          <cell r="AN898" t="str">
            <v/>
          </cell>
          <cell r="AO898">
            <v>34.64</v>
          </cell>
          <cell r="AP898" t="str">
            <v>D01</v>
          </cell>
          <cell r="AR898">
            <v>3734884.8</v>
          </cell>
          <cell r="AS898">
            <v>1876878.2285598533</v>
          </cell>
          <cell r="AT898">
            <v>281912.54868632636</v>
          </cell>
          <cell r="AU898">
            <v>929859.16714599496</v>
          </cell>
          <cell r="AV898">
            <v>573550.4463160896</v>
          </cell>
          <cell r="AW898">
            <v>63394.39756740944</v>
          </cell>
          <cell r="AX898">
            <v>9290.0117243260174</v>
          </cell>
          <cell r="AY898">
            <v>0</v>
          </cell>
          <cell r="AZ898">
            <v>0</v>
          </cell>
          <cell r="BA898">
            <v>0</v>
          </cell>
          <cell r="BB898">
            <v>0</v>
          </cell>
          <cell r="BC898">
            <v>0</v>
          </cell>
        </row>
        <row r="899">
          <cell r="AJ899">
            <v>902</v>
          </cell>
          <cell r="AL899" t="str">
            <v>T</v>
          </cell>
          <cell r="AM899" t="str">
            <v>Generation Level Consumption</v>
          </cell>
          <cell r="AN899" t="str">
            <v/>
          </cell>
          <cell r="AO899">
            <v>65.36</v>
          </cell>
          <cell r="AP899" t="str">
            <v>E02</v>
          </cell>
          <cell r="AR899">
            <v>7047115.2000000002</v>
          </cell>
          <cell r="AS899">
            <v>3094775.7217923864</v>
          </cell>
          <cell r="AT899">
            <v>526001.19664335018</v>
          </cell>
          <cell r="AU899">
            <v>1927686.5885050299</v>
          </cell>
          <cell r="AV899">
            <v>1306135.1861760954</v>
          </cell>
          <cell r="AW899">
            <v>157806.44389810727</v>
          </cell>
          <cell r="AX899">
            <v>34710.062985030796</v>
          </cell>
          <cell r="AY899">
            <v>0</v>
          </cell>
          <cell r="AZ899">
            <v>0</v>
          </cell>
          <cell r="BA899">
            <v>0</v>
          </cell>
          <cell r="BB899">
            <v>0</v>
          </cell>
          <cell r="BC899">
            <v>0</v>
          </cell>
        </row>
        <row r="900">
          <cell r="AJ900">
            <v>903</v>
          </cell>
          <cell r="AL900" t="str">
            <v>T</v>
          </cell>
          <cell r="AM900" t="str">
            <v>Open</v>
          </cell>
          <cell r="AN900" t="str">
            <v/>
          </cell>
          <cell r="AO900">
            <v>0</v>
          </cell>
          <cell r="AP900" t="str">
            <v>xxx</v>
          </cell>
          <cell r="AR900">
            <v>0</v>
          </cell>
          <cell r="AS900">
            <v>0</v>
          </cell>
          <cell r="AT900">
            <v>0</v>
          </cell>
          <cell r="AU900">
            <v>0</v>
          </cell>
          <cell r="AV900">
            <v>0</v>
          </cell>
          <cell r="AW900">
            <v>0</v>
          </cell>
          <cell r="AX900">
            <v>0</v>
          </cell>
          <cell r="AY900">
            <v>0</v>
          </cell>
          <cell r="AZ900">
            <v>0</v>
          </cell>
          <cell r="BA900">
            <v>0</v>
          </cell>
          <cell r="BB900">
            <v>0</v>
          </cell>
          <cell r="BC900">
            <v>0</v>
          </cell>
        </row>
        <row r="901">
          <cell r="AJ901">
            <v>904</v>
          </cell>
          <cell r="AK901">
            <v>353</v>
          </cell>
          <cell r="AL901" t="str">
            <v>Station Equipment</v>
          </cell>
          <cell r="AO901" t="str">
            <v>T01</v>
          </cell>
          <cell r="AP901" t="str">
            <v/>
          </cell>
          <cell r="AQ901">
            <v>124518000</v>
          </cell>
        </row>
        <row r="902">
          <cell r="AJ902">
            <v>905</v>
          </cell>
          <cell r="AL902" t="str">
            <v>T</v>
          </cell>
          <cell r="AM902" t="str">
            <v>Coincident Peak</v>
          </cell>
          <cell r="AN902" t="str">
            <v/>
          </cell>
          <cell r="AO902">
            <v>34.64</v>
          </cell>
          <cell r="AP902" t="str">
            <v>D01</v>
          </cell>
          <cell r="AR902">
            <v>43133035.200000003</v>
          </cell>
          <cell r="AS902">
            <v>21675489.08030197</v>
          </cell>
          <cell r="AT902">
            <v>3255721.2703880537</v>
          </cell>
          <cell r="AU902">
            <v>10738657.371052219</v>
          </cell>
          <cell r="AV902">
            <v>6623757.6028924929</v>
          </cell>
          <cell r="AW902">
            <v>732122.38882384438</v>
          </cell>
          <cell r="AX902">
            <v>107287.48654142341</v>
          </cell>
          <cell r="AY902">
            <v>0</v>
          </cell>
          <cell r="AZ902">
            <v>0</v>
          </cell>
          <cell r="BA902">
            <v>0</v>
          </cell>
          <cell r="BB902">
            <v>0</v>
          </cell>
          <cell r="BC902">
            <v>0</v>
          </cell>
        </row>
        <row r="903">
          <cell r="AJ903">
            <v>906</v>
          </cell>
          <cell r="AL903" t="str">
            <v>T</v>
          </cell>
          <cell r="AM903" t="str">
            <v>Generation Level Consumption</v>
          </cell>
          <cell r="AN903" t="str">
            <v/>
          </cell>
          <cell r="AO903">
            <v>65.36</v>
          </cell>
          <cell r="AP903" t="str">
            <v>E02</v>
          </cell>
          <cell r="AR903">
            <v>81384964.799999997</v>
          </cell>
          <cell r="AS903">
            <v>35740612.439820476</v>
          </cell>
          <cell r="AT903">
            <v>6074625.9509957954</v>
          </cell>
          <cell r="AU903">
            <v>22262259.193792369</v>
          </cell>
          <cell r="AV903">
            <v>15084153.321487203</v>
          </cell>
          <cell r="AW903">
            <v>1822458.0579952255</v>
          </cell>
          <cell r="AX903">
            <v>400855.83590892825</v>
          </cell>
          <cell r="AY903">
            <v>0</v>
          </cell>
          <cell r="AZ903">
            <v>0</v>
          </cell>
          <cell r="BA903">
            <v>0</v>
          </cell>
          <cell r="BB903">
            <v>0</v>
          </cell>
          <cell r="BC903">
            <v>0</v>
          </cell>
        </row>
        <row r="904">
          <cell r="AJ904">
            <v>907</v>
          </cell>
          <cell r="AL904" t="str">
            <v>T</v>
          </cell>
          <cell r="AM904" t="str">
            <v>Open</v>
          </cell>
          <cell r="AN904" t="str">
            <v/>
          </cell>
          <cell r="AO904">
            <v>0</v>
          </cell>
          <cell r="AP904" t="str">
            <v>xxx</v>
          </cell>
          <cell r="AR904">
            <v>0</v>
          </cell>
          <cell r="AS904">
            <v>0</v>
          </cell>
          <cell r="AT904">
            <v>0</v>
          </cell>
          <cell r="AU904">
            <v>0</v>
          </cell>
          <cell r="AV904">
            <v>0</v>
          </cell>
          <cell r="AW904">
            <v>0</v>
          </cell>
          <cell r="AX904">
            <v>0</v>
          </cell>
          <cell r="AY904">
            <v>0</v>
          </cell>
          <cell r="AZ904">
            <v>0</v>
          </cell>
          <cell r="BA904">
            <v>0</v>
          </cell>
          <cell r="BB904">
            <v>0</v>
          </cell>
          <cell r="BC904">
            <v>0</v>
          </cell>
        </row>
        <row r="905">
          <cell r="AJ905">
            <v>908</v>
          </cell>
          <cell r="AK905">
            <v>354</v>
          </cell>
          <cell r="AL905" t="str">
            <v>Towers &amp; Fixtures</v>
          </cell>
          <cell r="AO905" t="str">
            <v>T01</v>
          </cell>
          <cell r="AP905" t="str">
            <v/>
          </cell>
          <cell r="AQ905">
            <v>11153000</v>
          </cell>
        </row>
        <row r="906">
          <cell r="AJ906">
            <v>909</v>
          </cell>
          <cell r="AL906" t="str">
            <v>T</v>
          </cell>
          <cell r="AM906" t="str">
            <v>Coincident Peak</v>
          </cell>
          <cell r="AN906" t="str">
            <v/>
          </cell>
          <cell r="AO906">
            <v>34.64</v>
          </cell>
          <cell r="AP906" t="str">
            <v>D01</v>
          </cell>
          <cell r="AR906">
            <v>3863399.2</v>
          </cell>
          <cell r="AS906">
            <v>1941460.1078768361</v>
          </cell>
          <cell r="AT906">
            <v>291612.93410300487</v>
          </cell>
          <cell r="AU906">
            <v>961854.87768310914</v>
          </cell>
          <cell r="AV906">
            <v>593285.85863136232</v>
          </cell>
          <cell r="AW906">
            <v>65575.748105111998</v>
          </cell>
          <cell r="AX906">
            <v>9609.673600575783</v>
          </cell>
          <cell r="AY906">
            <v>0</v>
          </cell>
          <cell r="AZ906">
            <v>0</v>
          </cell>
          <cell r="BA906">
            <v>0</v>
          </cell>
          <cell r="BB906">
            <v>0</v>
          </cell>
          <cell r="BC906">
            <v>0</v>
          </cell>
        </row>
        <row r="907">
          <cell r="AJ907">
            <v>910</v>
          </cell>
          <cell r="AL907" t="str">
            <v>T</v>
          </cell>
          <cell r="AM907" t="str">
            <v>Generation Level Consumption</v>
          </cell>
          <cell r="AN907" t="str">
            <v/>
          </cell>
          <cell r="AO907">
            <v>65.36</v>
          </cell>
          <cell r="AP907" t="str">
            <v>E02</v>
          </cell>
          <cell r="AR907">
            <v>7289600.7999999998</v>
          </cell>
          <cell r="AS907">
            <v>3201264.4801660622</v>
          </cell>
          <cell r="AT907">
            <v>544100.47729208716</v>
          </cell>
          <cell r="AU907">
            <v>1994016.7428674269</v>
          </cell>
          <cell r="AV907">
            <v>1351078.2537026517</v>
          </cell>
          <cell r="AW907">
            <v>163236.4374694482</v>
          </cell>
          <cell r="AX907">
            <v>35904.408502323175</v>
          </cell>
          <cell r="AY907">
            <v>0</v>
          </cell>
          <cell r="AZ907">
            <v>0</v>
          </cell>
          <cell r="BA907">
            <v>0</v>
          </cell>
          <cell r="BB907">
            <v>0</v>
          </cell>
          <cell r="BC907">
            <v>0</v>
          </cell>
        </row>
        <row r="908">
          <cell r="AJ908">
            <v>911</v>
          </cell>
          <cell r="AL908" t="str">
            <v>T</v>
          </cell>
          <cell r="AM908" t="str">
            <v>Open</v>
          </cell>
          <cell r="AN908" t="str">
            <v/>
          </cell>
          <cell r="AO908">
            <v>0</v>
          </cell>
          <cell r="AP908" t="str">
            <v>xxx</v>
          </cell>
          <cell r="AR908">
            <v>0</v>
          </cell>
          <cell r="AS908">
            <v>0</v>
          </cell>
          <cell r="AT908">
            <v>0</v>
          </cell>
          <cell r="AU908">
            <v>0</v>
          </cell>
          <cell r="AV908">
            <v>0</v>
          </cell>
          <cell r="AW908">
            <v>0</v>
          </cell>
          <cell r="AX908">
            <v>0</v>
          </cell>
          <cell r="AY908">
            <v>0</v>
          </cell>
          <cell r="AZ908">
            <v>0</v>
          </cell>
          <cell r="BA908">
            <v>0</v>
          </cell>
          <cell r="BB908">
            <v>0</v>
          </cell>
          <cell r="BC908">
            <v>0</v>
          </cell>
        </row>
        <row r="909">
          <cell r="AJ909">
            <v>912</v>
          </cell>
          <cell r="AK909">
            <v>355</v>
          </cell>
          <cell r="AL909" t="str">
            <v>Poles &amp; Fixtures</v>
          </cell>
          <cell r="AO909" t="str">
            <v>T01</v>
          </cell>
          <cell r="AP909" t="str">
            <v/>
          </cell>
          <cell r="AQ909">
            <v>86780000</v>
          </cell>
        </row>
        <row r="910">
          <cell r="AJ910">
            <v>913</v>
          </cell>
          <cell r="AL910" t="str">
            <v>T</v>
          </cell>
          <cell r="AM910" t="str">
            <v>Coincident Peak</v>
          </cell>
          <cell r="AN910" t="str">
            <v/>
          </cell>
          <cell r="AO910">
            <v>34.64</v>
          </cell>
          <cell r="AP910" t="str">
            <v>D01</v>
          </cell>
          <cell r="AR910">
            <v>30060592</v>
          </cell>
          <cell r="AS910">
            <v>15106241.205196075</v>
          </cell>
          <cell r="AT910">
            <v>2269001.2033944912</v>
          </cell>
          <cell r="AU910">
            <v>7484064.0442338567</v>
          </cell>
          <cell r="AV910">
            <v>4616277.8456047354</v>
          </cell>
          <cell r="AW910">
            <v>510236.1176868662</v>
          </cell>
          <cell r="AX910">
            <v>74771.583883974396</v>
          </cell>
          <cell r="AY910">
            <v>0</v>
          </cell>
          <cell r="AZ910">
            <v>0</v>
          </cell>
          <cell r="BA910">
            <v>0</v>
          </cell>
          <cell r="BB910">
            <v>0</v>
          </cell>
          <cell r="BC910">
            <v>0</v>
          </cell>
        </row>
        <row r="911">
          <cell r="AJ911">
            <v>914</v>
          </cell>
          <cell r="AL911" t="str">
            <v>T</v>
          </cell>
          <cell r="AM911" t="str">
            <v>Generation Level Consumption</v>
          </cell>
          <cell r="AN911" t="str">
            <v/>
          </cell>
          <cell r="AO911">
            <v>65.36</v>
          </cell>
          <cell r="AP911" t="str">
            <v>E02</v>
          </cell>
          <cell r="AR911">
            <v>56719408</v>
          </cell>
          <cell r="AS911">
            <v>24908610.381853394</v>
          </cell>
          <cell r="AT911">
            <v>4233572.9776210282</v>
          </cell>
          <cell r="AU911">
            <v>15515177.346546698</v>
          </cell>
          <cell r="AV911">
            <v>10512559.029527133</v>
          </cell>
          <cell r="AW911">
            <v>1270120.8682505796</v>
          </cell>
          <cell r="AX911">
            <v>279367.39620116609</v>
          </cell>
          <cell r="AY911">
            <v>0</v>
          </cell>
          <cell r="AZ911">
            <v>0</v>
          </cell>
          <cell r="BA911">
            <v>0</v>
          </cell>
          <cell r="BB911">
            <v>0</v>
          </cell>
          <cell r="BC911">
            <v>0</v>
          </cell>
        </row>
        <row r="912">
          <cell r="AJ912">
            <v>915</v>
          </cell>
          <cell r="AL912" t="str">
            <v>T</v>
          </cell>
          <cell r="AM912" t="str">
            <v>Open</v>
          </cell>
          <cell r="AN912" t="str">
            <v/>
          </cell>
          <cell r="AO912">
            <v>0</v>
          </cell>
          <cell r="AP912" t="str">
            <v>xxx</v>
          </cell>
          <cell r="AR912">
            <v>0</v>
          </cell>
          <cell r="AS912">
            <v>0</v>
          </cell>
          <cell r="AT912">
            <v>0</v>
          </cell>
          <cell r="AU912">
            <v>0</v>
          </cell>
          <cell r="AV912">
            <v>0</v>
          </cell>
          <cell r="AW912">
            <v>0</v>
          </cell>
          <cell r="AX912">
            <v>0</v>
          </cell>
          <cell r="AY912">
            <v>0</v>
          </cell>
          <cell r="AZ912">
            <v>0</v>
          </cell>
          <cell r="BA912">
            <v>0</v>
          </cell>
          <cell r="BB912">
            <v>0</v>
          </cell>
          <cell r="BC912">
            <v>0</v>
          </cell>
        </row>
        <row r="913">
          <cell r="AJ913">
            <v>916</v>
          </cell>
          <cell r="AK913">
            <v>356</v>
          </cell>
          <cell r="AL913" t="str">
            <v>Overhead Conductors &amp; Devices</v>
          </cell>
          <cell r="AO913" t="str">
            <v>T01</v>
          </cell>
          <cell r="AP913" t="str">
            <v/>
          </cell>
          <cell r="AQ913">
            <v>81906000</v>
          </cell>
        </row>
        <row r="914">
          <cell r="AJ914">
            <v>917</v>
          </cell>
          <cell r="AL914" t="str">
            <v>T</v>
          </cell>
          <cell r="AM914" t="str">
            <v>Coincident Peak</v>
          </cell>
          <cell r="AN914" t="str">
            <v/>
          </cell>
          <cell r="AO914">
            <v>34.64</v>
          </cell>
          <cell r="AP914" t="str">
            <v>D01</v>
          </cell>
          <cell r="AR914">
            <v>28372238.399999999</v>
          </cell>
          <cell r="AS914">
            <v>14257798.941608546</v>
          </cell>
          <cell r="AT914">
            <v>2141562.7168152709</v>
          </cell>
          <cell r="AU914">
            <v>7063721.4750751127</v>
          </cell>
          <cell r="AV914">
            <v>4357004.5312526096</v>
          </cell>
          <cell r="AW914">
            <v>481578.69849343697</v>
          </cell>
          <cell r="AX914">
            <v>70572.036755021967</v>
          </cell>
          <cell r="AY914">
            <v>0</v>
          </cell>
          <cell r="AZ914">
            <v>0</v>
          </cell>
          <cell r="BA914">
            <v>0</v>
          </cell>
          <cell r="BB914">
            <v>0</v>
          </cell>
          <cell r="BC914">
            <v>0</v>
          </cell>
        </row>
        <row r="915">
          <cell r="AJ915">
            <v>918</v>
          </cell>
          <cell r="AL915" t="str">
            <v>T</v>
          </cell>
          <cell r="AM915" t="str">
            <v>Generation Level Consumption</v>
          </cell>
          <cell r="AN915" t="str">
            <v/>
          </cell>
          <cell r="AO915">
            <v>65.36</v>
          </cell>
          <cell r="AP915" t="str">
            <v>E02</v>
          </cell>
          <cell r="AR915">
            <v>53533761.600000001</v>
          </cell>
          <cell r="AS915">
            <v>23509617.906615395</v>
          </cell>
          <cell r="AT915">
            <v>3995794.2879122831</v>
          </cell>
          <cell r="AU915">
            <v>14643767.178454181</v>
          </cell>
          <cell r="AV915">
            <v>9922120.9941512942</v>
          </cell>
          <cell r="AW915">
            <v>1198784.5106583543</v>
          </cell>
          <cell r="AX915">
            <v>263676.72220848937</v>
          </cell>
          <cell r="AY915">
            <v>0</v>
          </cell>
          <cell r="AZ915">
            <v>0</v>
          </cell>
          <cell r="BA915">
            <v>0</v>
          </cell>
          <cell r="BB915">
            <v>0</v>
          </cell>
          <cell r="BC915">
            <v>0</v>
          </cell>
        </row>
        <row r="916">
          <cell r="AJ916">
            <v>919</v>
          </cell>
          <cell r="AL916" t="str">
            <v>T</v>
          </cell>
          <cell r="AM916" t="str">
            <v>Open</v>
          </cell>
          <cell r="AN916" t="str">
            <v/>
          </cell>
          <cell r="AO916">
            <v>0</v>
          </cell>
          <cell r="AP916" t="str">
            <v>xxx</v>
          </cell>
          <cell r="AR916">
            <v>0</v>
          </cell>
          <cell r="AS916">
            <v>0</v>
          </cell>
          <cell r="AT916">
            <v>0</v>
          </cell>
          <cell r="AU916">
            <v>0</v>
          </cell>
          <cell r="AV916">
            <v>0</v>
          </cell>
          <cell r="AW916">
            <v>0</v>
          </cell>
          <cell r="AX916">
            <v>0</v>
          </cell>
          <cell r="AY916">
            <v>0</v>
          </cell>
          <cell r="AZ916">
            <v>0</v>
          </cell>
          <cell r="BA916">
            <v>0</v>
          </cell>
          <cell r="BB916">
            <v>0</v>
          </cell>
          <cell r="BC916">
            <v>0</v>
          </cell>
        </row>
        <row r="917">
          <cell r="AJ917">
            <v>920</v>
          </cell>
          <cell r="AK917">
            <v>357</v>
          </cell>
          <cell r="AL917" t="str">
            <v>Underground Conduit</v>
          </cell>
          <cell r="AO917" t="str">
            <v>T01</v>
          </cell>
          <cell r="AP917" t="str">
            <v/>
          </cell>
          <cell r="AQ917">
            <v>1698000</v>
          </cell>
        </row>
        <row r="918">
          <cell r="AJ918">
            <v>921</v>
          </cell>
          <cell r="AL918" t="str">
            <v>T</v>
          </cell>
          <cell r="AM918" t="str">
            <v>Coincident Peak</v>
          </cell>
          <cell r="AN918" t="str">
            <v/>
          </cell>
          <cell r="AO918">
            <v>34.64</v>
          </cell>
          <cell r="AP918" t="str">
            <v>D01</v>
          </cell>
          <cell r="AR918">
            <v>588187.19999999995</v>
          </cell>
          <cell r="AS918">
            <v>295579.59859901975</v>
          </cell>
          <cell r="AT918">
            <v>44396.912230512171</v>
          </cell>
          <cell r="AU918">
            <v>146438.5889272769</v>
          </cell>
          <cell r="AV918">
            <v>90325.418089846047</v>
          </cell>
          <cell r="AW918">
            <v>9983.6474744445586</v>
          </cell>
          <cell r="AX918">
            <v>1463.0346789005359</v>
          </cell>
          <cell r="AY918">
            <v>0</v>
          </cell>
          <cell r="AZ918">
            <v>0</v>
          </cell>
          <cell r="BA918">
            <v>0</v>
          </cell>
          <cell r="BB918">
            <v>0</v>
          </cell>
          <cell r="BC918">
            <v>0</v>
          </cell>
        </row>
        <row r="919">
          <cell r="AJ919">
            <v>922</v>
          </cell>
          <cell r="AL919" t="str">
            <v>T</v>
          </cell>
          <cell r="AM919" t="str">
            <v>Generation Level Consumption</v>
          </cell>
          <cell r="AN919" t="str">
            <v/>
          </cell>
          <cell r="AO919">
            <v>65.36</v>
          </cell>
          <cell r="AP919" t="str">
            <v>E02</v>
          </cell>
          <cell r="AR919">
            <v>1109812.8</v>
          </cell>
          <cell r="AS919">
            <v>487379.81595283549</v>
          </cell>
          <cell r="AT919">
            <v>82837.138926025655</v>
          </cell>
          <cell r="AU919">
            <v>303581.13775566139</v>
          </cell>
          <cell r="AV919">
            <v>205696.30366601836</v>
          </cell>
          <cell r="AW919">
            <v>24852.09995724227</v>
          </cell>
          <cell r="AX919">
            <v>5466.30374221687</v>
          </cell>
          <cell r="AY919">
            <v>0</v>
          </cell>
          <cell r="AZ919">
            <v>0</v>
          </cell>
          <cell r="BA919">
            <v>0</v>
          </cell>
          <cell r="BB919">
            <v>0</v>
          </cell>
          <cell r="BC919">
            <v>0</v>
          </cell>
        </row>
        <row r="920">
          <cell r="AJ920">
            <v>923</v>
          </cell>
          <cell r="AL920" t="str">
            <v>T</v>
          </cell>
          <cell r="AM920" t="str">
            <v>Open</v>
          </cell>
          <cell r="AN920" t="str">
            <v/>
          </cell>
          <cell r="AO920">
            <v>0</v>
          </cell>
          <cell r="AP920" t="str">
            <v>xxx</v>
          </cell>
          <cell r="AR920">
            <v>0</v>
          </cell>
          <cell r="AS920">
            <v>0</v>
          </cell>
          <cell r="AT920">
            <v>0</v>
          </cell>
          <cell r="AU920">
            <v>0</v>
          </cell>
          <cell r="AV920">
            <v>0</v>
          </cell>
          <cell r="AW920">
            <v>0</v>
          </cell>
          <cell r="AX920">
            <v>0</v>
          </cell>
          <cell r="AY920">
            <v>0</v>
          </cell>
          <cell r="AZ920">
            <v>0</v>
          </cell>
          <cell r="BA920">
            <v>0</v>
          </cell>
          <cell r="BB920">
            <v>0</v>
          </cell>
          <cell r="BC920">
            <v>0</v>
          </cell>
        </row>
        <row r="921">
          <cell r="AJ921">
            <v>924</v>
          </cell>
          <cell r="AK921">
            <v>358</v>
          </cell>
          <cell r="AL921" t="str">
            <v>Underground Conductors &amp; Devices</v>
          </cell>
          <cell r="AO921" t="str">
            <v>T01</v>
          </cell>
          <cell r="AP921" t="str">
            <v/>
          </cell>
          <cell r="AQ921">
            <v>1518000</v>
          </cell>
        </row>
        <row r="922">
          <cell r="AJ922">
            <v>925</v>
          </cell>
          <cell r="AL922" t="str">
            <v>T</v>
          </cell>
          <cell r="AM922" t="str">
            <v>Coincident Peak</v>
          </cell>
          <cell r="AN922" t="str">
            <v/>
          </cell>
          <cell r="AO922">
            <v>34.64</v>
          </cell>
          <cell r="AP922" t="str">
            <v>D01</v>
          </cell>
          <cell r="AR922">
            <v>525835.19999999995</v>
          </cell>
          <cell r="AS922">
            <v>264246.07224576676</v>
          </cell>
          <cell r="AT922">
            <v>39690.525774980844</v>
          </cell>
          <cell r="AU922">
            <v>130915.06359929701</v>
          </cell>
          <cell r="AV922">
            <v>80750.285430145057</v>
          </cell>
          <cell r="AW922">
            <v>8925.3102863408949</v>
          </cell>
          <cell r="AX922">
            <v>1307.9426634693837</v>
          </cell>
          <cell r="AY922">
            <v>0</v>
          </cell>
          <cell r="AZ922">
            <v>0</v>
          </cell>
          <cell r="BA922">
            <v>0</v>
          </cell>
          <cell r="BB922">
            <v>0</v>
          </cell>
          <cell r="BC922">
            <v>0</v>
          </cell>
        </row>
        <row r="923">
          <cell r="AJ923">
            <v>926</v>
          </cell>
          <cell r="AL923" t="str">
            <v>T</v>
          </cell>
          <cell r="AM923" t="str">
            <v>Generation Level Consumption</v>
          </cell>
          <cell r="AN923" t="str">
            <v/>
          </cell>
          <cell r="AO923">
            <v>65.36</v>
          </cell>
          <cell r="AP923" t="str">
            <v>E02</v>
          </cell>
          <cell r="AR923">
            <v>992164.8</v>
          </cell>
          <cell r="AS923">
            <v>435714.11108151014</v>
          </cell>
          <cell r="AT923">
            <v>74055.816778390421</v>
          </cell>
          <cell r="AU923">
            <v>271399.39170382445</v>
          </cell>
          <cell r="AV923">
            <v>183891.04179329556</v>
          </cell>
          <cell r="AW923">
            <v>22217.601728559344</v>
          </cell>
          <cell r="AX923">
            <v>4886.8369144200287</v>
          </cell>
          <cell r="AY923">
            <v>0</v>
          </cell>
          <cell r="AZ923">
            <v>0</v>
          </cell>
          <cell r="BA923">
            <v>0</v>
          </cell>
          <cell r="BB923">
            <v>0</v>
          </cell>
          <cell r="BC923">
            <v>0</v>
          </cell>
        </row>
        <row r="924">
          <cell r="AJ924">
            <v>927</v>
          </cell>
          <cell r="AL924" t="str">
            <v>T</v>
          </cell>
          <cell r="AM924" t="str">
            <v>Open</v>
          </cell>
          <cell r="AN924" t="str">
            <v/>
          </cell>
          <cell r="AO924">
            <v>0</v>
          </cell>
          <cell r="AP924" t="str">
            <v>xxx</v>
          </cell>
          <cell r="AR924">
            <v>0</v>
          </cell>
          <cell r="AS924">
            <v>0</v>
          </cell>
          <cell r="AT924">
            <v>0</v>
          </cell>
          <cell r="AU924">
            <v>0</v>
          </cell>
          <cell r="AV924">
            <v>0</v>
          </cell>
          <cell r="AW924">
            <v>0</v>
          </cell>
          <cell r="AX924">
            <v>0</v>
          </cell>
          <cell r="AY924">
            <v>0</v>
          </cell>
          <cell r="AZ924">
            <v>0</v>
          </cell>
          <cell r="BA924">
            <v>0</v>
          </cell>
          <cell r="BB924">
            <v>0</v>
          </cell>
          <cell r="BC924">
            <v>0</v>
          </cell>
        </row>
        <row r="925">
          <cell r="AJ925">
            <v>928</v>
          </cell>
          <cell r="AK925">
            <v>359</v>
          </cell>
          <cell r="AL925" t="str">
            <v>Roads &amp; Trails</v>
          </cell>
          <cell r="AO925" t="str">
            <v>T01</v>
          </cell>
          <cell r="AP925" t="str">
            <v/>
          </cell>
          <cell r="AQ925">
            <v>1220000</v>
          </cell>
        </row>
        <row r="926">
          <cell r="AJ926">
            <v>929</v>
          </cell>
          <cell r="AL926" t="str">
            <v>T</v>
          </cell>
          <cell r="AM926" t="str">
            <v>Coincident Peak</v>
          </cell>
          <cell r="AN926" t="str">
            <v/>
          </cell>
          <cell r="AO926">
            <v>34.64</v>
          </cell>
          <cell r="AP926" t="str">
            <v>D01</v>
          </cell>
          <cell r="AR926">
            <v>422608</v>
          </cell>
          <cell r="AS926">
            <v>212371.6786164924</v>
          </cell>
          <cell r="AT926">
            <v>31898.84153193454</v>
          </cell>
          <cell r="AU926">
            <v>105215.00500075254</v>
          </cell>
          <cell r="AV926">
            <v>64898.121360195641</v>
          </cell>
          <cell r="AW926">
            <v>7173.1742749248306</v>
          </cell>
          <cell r="AX926">
            <v>1051.1792157000318</v>
          </cell>
          <cell r="AY926">
            <v>0</v>
          </cell>
          <cell r="AZ926">
            <v>0</v>
          </cell>
          <cell r="BA926">
            <v>0</v>
          </cell>
          <cell r="BB926">
            <v>0</v>
          </cell>
          <cell r="BC926">
            <v>0</v>
          </cell>
        </row>
        <row r="927">
          <cell r="AJ927">
            <v>930</v>
          </cell>
          <cell r="AL927" t="str">
            <v>T</v>
          </cell>
          <cell r="AM927" t="str">
            <v>Generation Level Consumption</v>
          </cell>
          <cell r="AN927" t="str">
            <v/>
          </cell>
          <cell r="AO927">
            <v>65.36</v>
          </cell>
          <cell r="AP927" t="str">
            <v>E02</v>
          </cell>
          <cell r="AR927">
            <v>797392</v>
          </cell>
          <cell r="AS927">
            <v>350178.66635009379</v>
          </cell>
          <cell r="AT927">
            <v>59517.850111749874</v>
          </cell>
          <cell r="AU927">
            <v>218120.72324022785</v>
          </cell>
          <cell r="AV927">
            <v>147791.21935956558</v>
          </cell>
          <cell r="AW927">
            <v>17856.043549962054</v>
          </cell>
          <cell r="AX927">
            <v>3927.4973884008136</v>
          </cell>
          <cell r="AY927">
            <v>0</v>
          </cell>
          <cell r="AZ927">
            <v>0</v>
          </cell>
          <cell r="BA927">
            <v>0</v>
          </cell>
          <cell r="BB927">
            <v>0</v>
          </cell>
          <cell r="BC927">
            <v>0</v>
          </cell>
        </row>
        <row r="928">
          <cell r="AJ928">
            <v>931</v>
          </cell>
          <cell r="AL928" t="str">
            <v>T</v>
          </cell>
          <cell r="AM928" t="str">
            <v>Open</v>
          </cell>
          <cell r="AN928" t="str">
            <v/>
          </cell>
          <cell r="AO928">
            <v>0</v>
          </cell>
          <cell r="AP928" t="str">
            <v>xxx</v>
          </cell>
          <cell r="AR928">
            <v>0</v>
          </cell>
          <cell r="AS928">
            <v>0</v>
          </cell>
          <cell r="AT928">
            <v>0</v>
          </cell>
          <cell r="AU928">
            <v>0</v>
          </cell>
          <cell r="AV928">
            <v>0</v>
          </cell>
          <cell r="AW928">
            <v>0</v>
          </cell>
          <cell r="AX928">
            <v>0</v>
          </cell>
          <cell r="AY928">
            <v>0</v>
          </cell>
          <cell r="AZ928">
            <v>0</v>
          </cell>
          <cell r="BA928">
            <v>0</v>
          </cell>
          <cell r="BB928">
            <v>0</v>
          </cell>
          <cell r="BC928">
            <v>0</v>
          </cell>
        </row>
        <row r="929">
          <cell r="AJ929">
            <v>932</v>
          </cell>
          <cell r="AL929" t="str">
            <v>Total Transmission Plant</v>
          </cell>
          <cell r="AN929" t="str">
            <v/>
          </cell>
          <cell r="AQ929">
            <v>330442000</v>
          </cell>
          <cell r="AR929">
            <v>330442000</v>
          </cell>
          <cell r="AS929">
            <v>152369066.4684006</v>
          </cell>
          <cell r="AT929">
            <v>24760585.590264238</v>
          </cell>
          <cell r="AU929">
            <v>87576807.140496776</v>
          </cell>
          <cell r="AV929">
            <v>57607779.611573234</v>
          </cell>
          <cell r="AW929">
            <v>6779266.2266321927</v>
          </cell>
          <cell r="AX929">
            <v>1348494.9626330261</v>
          </cell>
          <cell r="AY929">
            <v>0</v>
          </cell>
          <cell r="AZ929">
            <v>0</v>
          </cell>
          <cell r="BA929">
            <v>0</v>
          </cell>
          <cell r="BB929">
            <v>0</v>
          </cell>
          <cell r="BC929">
            <v>0</v>
          </cell>
        </row>
        <row r="930">
          <cell r="AJ930">
            <v>933</v>
          </cell>
        </row>
        <row r="931">
          <cell r="AJ931">
            <v>934</v>
          </cell>
          <cell r="AL931" t="str">
            <v>Distribution Plant</v>
          </cell>
        </row>
        <row r="932">
          <cell r="AJ932">
            <v>935</v>
          </cell>
          <cell r="AK932">
            <v>360</v>
          </cell>
          <cell r="AL932" t="str">
            <v>Land &amp; Land Rights</v>
          </cell>
          <cell r="AO932" t="str">
            <v>X01</v>
          </cell>
          <cell r="AP932" t="str">
            <v/>
          </cell>
          <cell r="AQ932">
            <v>3380000</v>
          </cell>
        </row>
        <row r="933">
          <cell r="AJ933">
            <v>936</v>
          </cell>
          <cell r="AL933" t="str">
            <v>D</v>
          </cell>
          <cell r="AM933" t="str">
            <v>NCP-All</v>
          </cell>
          <cell r="AN933" t="str">
            <v/>
          </cell>
          <cell r="AO933">
            <v>0</v>
          </cell>
          <cell r="AP933" t="str">
            <v>D02</v>
          </cell>
          <cell r="AR933">
            <v>0</v>
          </cell>
          <cell r="AS933">
            <v>0</v>
          </cell>
          <cell r="AT933">
            <v>0</v>
          </cell>
          <cell r="AU933">
            <v>0</v>
          </cell>
          <cell r="AV933">
            <v>0</v>
          </cell>
          <cell r="AW933">
            <v>0</v>
          </cell>
          <cell r="AX933">
            <v>0</v>
          </cell>
          <cell r="AY933">
            <v>0</v>
          </cell>
          <cell r="AZ933">
            <v>0</v>
          </cell>
          <cell r="BA933">
            <v>0</v>
          </cell>
          <cell r="BB933">
            <v>0</v>
          </cell>
          <cell r="BC933">
            <v>0</v>
          </cell>
        </row>
        <row r="934">
          <cell r="AJ934">
            <v>937</v>
          </cell>
          <cell r="AL934" t="str">
            <v>D</v>
          </cell>
          <cell r="AM934" t="str">
            <v>NCP-w/o DA</v>
          </cell>
          <cell r="AN934" t="str">
            <v/>
          </cell>
          <cell r="AO934">
            <v>0</v>
          </cell>
          <cell r="AP934" t="str">
            <v>D03</v>
          </cell>
          <cell r="AR934">
            <v>0</v>
          </cell>
          <cell r="AS934">
            <v>0</v>
          </cell>
          <cell r="AT934">
            <v>0</v>
          </cell>
          <cell r="AU934">
            <v>0</v>
          </cell>
          <cell r="AV934">
            <v>0</v>
          </cell>
          <cell r="AW934">
            <v>0</v>
          </cell>
          <cell r="AX934">
            <v>0</v>
          </cell>
          <cell r="AY934">
            <v>0</v>
          </cell>
          <cell r="AZ934">
            <v>0</v>
          </cell>
          <cell r="BA934">
            <v>0</v>
          </cell>
          <cell r="BB934">
            <v>0</v>
          </cell>
          <cell r="BC934">
            <v>0</v>
          </cell>
        </row>
        <row r="935">
          <cell r="AJ935">
            <v>938</v>
          </cell>
          <cell r="AL935" t="str">
            <v>D</v>
          </cell>
          <cell r="AM935" t="str">
            <v xml:space="preserve">DA Sch 25 </v>
          </cell>
          <cell r="AN935" t="str">
            <v/>
          </cell>
          <cell r="AO935">
            <v>0</v>
          </cell>
          <cell r="AP935" t="str">
            <v>D04</v>
          </cell>
          <cell r="AR935">
            <v>0</v>
          </cell>
          <cell r="AS935">
            <v>0</v>
          </cell>
          <cell r="AT935">
            <v>0</v>
          </cell>
          <cell r="AU935">
            <v>0</v>
          </cell>
          <cell r="AV935">
            <v>0</v>
          </cell>
          <cell r="AW935">
            <v>0</v>
          </cell>
          <cell r="AX935">
            <v>0</v>
          </cell>
          <cell r="AY935">
            <v>0</v>
          </cell>
          <cell r="AZ935">
            <v>0</v>
          </cell>
          <cell r="BA935">
            <v>0</v>
          </cell>
          <cell r="BB935">
            <v>0</v>
          </cell>
          <cell r="BC935">
            <v>0</v>
          </cell>
        </row>
        <row r="936">
          <cell r="AJ936">
            <v>939</v>
          </cell>
          <cell r="AL936" t="str">
            <v>D</v>
          </cell>
          <cell r="AM936" t="str">
            <v>DA Street and Area Lights</v>
          </cell>
          <cell r="AN936" t="str">
            <v/>
          </cell>
          <cell r="AO936">
            <v>0</v>
          </cell>
          <cell r="AP936" t="str">
            <v>D07</v>
          </cell>
          <cell r="AR936">
            <v>0</v>
          </cell>
          <cell r="AS936">
            <v>0</v>
          </cell>
          <cell r="AT936">
            <v>0</v>
          </cell>
          <cell r="AU936">
            <v>0</v>
          </cell>
          <cell r="AV936">
            <v>0</v>
          </cell>
          <cell r="AW936">
            <v>0</v>
          </cell>
          <cell r="AX936">
            <v>0</v>
          </cell>
          <cell r="AY936">
            <v>0</v>
          </cell>
          <cell r="AZ936">
            <v>0</v>
          </cell>
          <cell r="BA936">
            <v>0</v>
          </cell>
          <cell r="BB936">
            <v>0</v>
          </cell>
          <cell r="BC936">
            <v>0</v>
          </cell>
        </row>
        <row r="937">
          <cell r="AJ937">
            <v>940</v>
          </cell>
          <cell r="AL937" t="str">
            <v>D</v>
          </cell>
          <cell r="AM937" t="str">
            <v>Avg Customers-Secondary</v>
          </cell>
          <cell r="AN937" t="str">
            <v/>
          </cell>
          <cell r="AO937">
            <v>0</v>
          </cell>
          <cell r="AP937" t="str">
            <v>C02</v>
          </cell>
          <cell r="AR937">
            <v>0</v>
          </cell>
          <cell r="AS937">
            <v>0</v>
          </cell>
          <cell r="AT937">
            <v>0</v>
          </cell>
          <cell r="AU937">
            <v>0</v>
          </cell>
          <cell r="AV937">
            <v>0</v>
          </cell>
          <cell r="AW937">
            <v>0</v>
          </cell>
          <cell r="AX937">
            <v>0</v>
          </cell>
          <cell r="AY937">
            <v>0</v>
          </cell>
          <cell r="AZ937">
            <v>0</v>
          </cell>
          <cell r="BA937">
            <v>0</v>
          </cell>
          <cell r="BB937">
            <v>0</v>
          </cell>
          <cell r="BC937">
            <v>0</v>
          </cell>
        </row>
        <row r="938">
          <cell r="AJ938">
            <v>941</v>
          </cell>
          <cell r="AL938" t="str">
            <v>D</v>
          </cell>
          <cell r="AM938" t="str">
            <v>Wt Customers-Meters</v>
          </cell>
          <cell r="AN938" t="str">
            <v/>
          </cell>
          <cell r="AO938">
            <v>0</v>
          </cell>
          <cell r="AP938" t="str">
            <v>C04</v>
          </cell>
          <cell r="AR938">
            <v>0</v>
          </cell>
          <cell r="AS938">
            <v>0</v>
          </cell>
          <cell r="AT938">
            <v>0</v>
          </cell>
          <cell r="AU938">
            <v>0</v>
          </cell>
          <cell r="AV938">
            <v>0</v>
          </cell>
          <cell r="AW938">
            <v>0</v>
          </cell>
          <cell r="AX938">
            <v>0</v>
          </cell>
          <cell r="AY938">
            <v>0</v>
          </cell>
          <cell r="AZ938">
            <v>0</v>
          </cell>
          <cell r="BA938">
            <v>0</v>
          </cell>
          <cell r="BB938">
            <v>0</v>
          </cell>
          <cell r="BC938">
            <v>0</v>
          </cell>
        </row>
        <row r="939">
          <cell r="AJ939">
            <v>942</v>
          </cell>
          <cell r="AL939" t="str">
            <v>D</v>
          </cell>
          <cell r="AM939" t="str">
            <v>DA Street &amp; Area Lights</v>
          </cell>
          <cell r="AN939" t="str">
            <v/>
          </cell>
          <cell r="AO939">
            <v>0</v>
          </cell>
          <cell r="AP939" t="str">
            <v>C05</v>
          </cell>
          <cell r="AR939">
            <v>0</v>
          </cell>
          <cell r="AS939">
            <v>0</v>
          </cell>
          <cell r="AT939">
            <v>0</v>
          </cell>
          <cell r="AU939">
            <v>0</v>
          </cell>
          <cell r="AV939">
            <v>0</v>
          </cell>
          <cell r="AW939">
            <v>0</v>
          </cell>
          <cell r="AX939">
            <v>0</v>
          </cell>
          <cell r="AY939">
            <v>0</v>
          </cell>
          <cell r="AZ939">
            <v>0</v>
          </cell>
          <cell r="BA939">
            <v>0</v>
          </cell>
          <cell r="BB939">
            <v>0</v>
          </cell>
          <cell r="BC939">
            <v>0</v>
          </cell>
        </row>
        <row r="940">
          <cell r="AJ940">
            <v>943</v>
          </cell>
          <cell r="AL940" t="str">
            <v>D</v>
          </cell>
          <cell r="AM940" t="str">
            <v>DA Sch 25I</v>
          </cell>
          <cell r="AN940" t="str">
            <v/>
          </cell>
          <cell r="AO940">
            <v>0</v>
          </cell>
          <cell r="AP940" t="str">
            <v>D05</v>
          </cell>
          <cell r="AR940">
            <v>0</v>
          </cell>
          <cell r="AS940">
            <v>0</v>
          </cell>
          <cell r="AT940">
            <v>0</v>
          </cell>
          <cell r="AU940">
            <v>0</v>
          </cell>
          <cell r="AV940">
            <v>0</v>
          </cell>
          <cell r="AW940">
            <v>0</v>
          </cell>
          <cell r="AX940">
            <v>0</v>
          </cell>
          <cell r="AY940">
            <v>0</v>
          </cell>
          <cell r="AZ940">
            <v>0</v>
          </cell>
          <cell r="BA940">
            <v>0</v>
          </cell>
          <cell r="BB940">
            <v>0</v>
          </cell>
          <cell r="BC940">
            <v>0</v>
          </cell>
        </row>
        <row r="941">
          <cell r="AJ941">
            <v>944</v>
          </cell>
          <cell r="AL941" t="str">
            <v>D</v>
          </cell>
          <cell r="AM941" t="str">
            <v>NCP-Secondary</v>
          </cell>
          <cell r="AN941" t="str">
            <v/>
          </cell>
          <cell r="AO941">
            <v>0</v>
          </cell>
          <cell r="AP941" t="str">
            <v>D06</v>
          </cell>
          <cell r="AR941">
            <v>0</v>
          </cell>
          <cell r="AS941">
            <v>0</v>
          </cell>
          <cell r="AT941">
            <v>0</v>
          </cell>
          <cell r="AU941">
            <v>0</v>
          </cell>
          <cell r="AV941">
            <v>0</v>
          </cell>
          <cell r="AW941">
            <v>0</v>
          </cell>
          <cell r="AX941">
            <v>0</v>
          </cell>
          <cell r="AY941">
            <v>0</v>
          </cell>
          <cell r="AZ941">
            <v>0</v>
          </cell>
          <cell r="BA941">
            <v>0</v>
          </cell>
          <cell r="BB941">
            <v>0</v>
          </cell>
          <cell r="BC941">
            <v>0</v>
          </cell>
        </row>
        <row r="942">
          <cell r="AJ942">
            <v>945</v>
          </cell>
          <cell r="AL942" t="str">
            <v>D</v>
          </cell>
          <cell r="AM942" t="str">
            <v>NCP-Primary</v>
          </cell>
          <cell r="AN942" t="str">
            <v/>
          </cell>
          <cell r="AO942">
            <v>100</v>
          </cell>
          <cell r="AP942" t="str">
            <v>D08</v>
          </cell>
          <cell r="AR942">
            <v>3380000</v>
          </cell>
          <cell r="AS942">
            <v>1686179.4422562669</v>
          </cell>
          <cell r="AT942">
            <v>298681.6487294666</v>
          </cell>
          <cell r="AU942">
            <v>982193.30022525776</v>
          </cell>
          <cell r="AV942">
            <v>305082.9238733814</v>
          </cell>
          <cell r="AW942">
            <v>85278.410812377333</v>
          </cell>
          <cell r="AX942">
            <v>22584.274103249772</v>
          </cell>
          <cell r="AY942">
            <v>0</v>
          </cell>
          <cell r="AZ942">
            <v>0</v>
          </cell>
          <cell r="BA942">
            <v>0</v>
          </cell>
          <cell r="BB942">
            <v>0</v>
          </cell>
          <cell r="BC942">
            <v>0</v>
          </cell>
        </row>
        <row r="943">
          <cell r="AJ943">
            <v>946</v>
          </cell>
          <cell r="AK943">
            <v>361</v>
          </cell>
          <cell r="AL943" t="str">
            <v>Structures &amp; Improvements</v>
          </cell>
          <cell r="AO943" t="str">
            <v>X02</v>
          </cell>
          <cell r="AP943" t="str">
            <v/>
          </cell>
          <cell r="AQ943">
            <v>9662000</v>
          </cell>
        </row>
        <row r="944">
          <cell r="AJ944">
            <v>947</v>
          </cell>
          <cell r="AL944" t="str">
            <v>D</v>
          </cell>
          <cell r="AM944" t="str">
            <v>NCP-All</v>
          </cell>
          <cell r="AN944" t="str">
            <v/>
          </cell>
          <cell r="AO944">
            <v>0</v>
          </cell>
          <cell r="AP944" t="str">
            <v>D02</v>
          </cell>
          <cell r="AR944">
            <v>0</v>
          </cell>
          <cell r="AS944">
            <v>0</v>
          </cell>
          <cell r="AT944">
            <v>0</v>
          </cell>
          <cell r="AU944">
            <v>0</v>
          </cell>
          <cell r="AV944">
            <v>0</v>
          </cell>
          <cell r="AW944">
            <v>0</v>
          </cell>
          <cell r="AX944">
            <v>0</v>
          </cell>
          <cell r="AY944">
            <v>0</v>
          </cell>
          <cell r="AZ944">
            <v>0</v>
          </cell>
          <cell r="BA944">
            <v>0</v>
          </cell>
          <cell r="BB944">
            <v>0</v>
          </cell>
          <cell r="BC944">
            <v>0</v>
          </cell>
        </row>
        <row r="945">
          <cell r="AJ945">
            <v>948</v>
          </cell>
          <cell r="AL945" t="str">
            <v>D</v>
          </cell>
          <cell r="AM945" t="str">
            <v>NCP-w/o DA</v>
          </cell>
          <cell r="AN945" t="str">
            <v/>
          </cell>
          <cell r="AO945">
            <v>9237</v>
          </cell>
          <cell r="AP945" t="str">
            <v>D03</v>
          </cell>
          <cell r="AR945">
            <v>8925681.9681968205</v>
          </cell>
          <cell r="AS945">
            <v>4894538.9648846565</v>
          </cell>
          <cell r="AT945">
            <v>866994.89459211659</v>
          </cell>
          <cell r="AU945">
            <v>2851050.877816685</v>
          </cell>
          <cell r="AV945">
            <v>0</v>
          </cell>
          <cell r="AW945">
            <v>247540.97584424543</v>
          </cell>
          <cell r="AX945">
            <v>65556.255059117015</v>
          </cell>
          <cell r="AY945">
            <v>0</v>
          </cell>
          <cell r="AZ945">
            <v>0</v>
          </cell>
          <cell r="BA945">
            <v>0</v>
          </cell>
          <cell r="BB945">
            <v>0</v>
          </cell>
          <cell r="BC945">
            <v>0</v>
          </cell>
        </row>
        <row r="946">
          <cell r="AJ946">
            <v>949</v>
          </cell>
          <cell r="AL946" t="str">
            <v>D</v>
          </cell>
          <cell r="AM946" t="str">
            <v xml:space="preserve">DA Sch 25 </v>
          </cell>
          <cell r="AN946" t="str">
            <v/>
          </cell>
          <cell r="AO946">
            <v>762</v>
          </cell>
          <cell r="AP946" t="str">
            <v>D04</v>
          </cell>
          <cell r="AR946">
            <v>736318.03180318035</v>
          </cell>
          <cell r="AS946">
            <v>0</v>
          </cell>
          <cell r="AT946">
            <v>0</v>
          </cell>
          <cell r="AU946">
            <v>0</v>
          </cell>
          <cell r="AV946">
            <v>736318.03180318035</v>
          </cell>
          <cell r="AW946">
            <v>0</v>
          </cell>
          <cell r="AX946">
            <v>0</v>
          </cell>
          <cell r="AY946">
            <v>0</v>
          </cell>
          <cell r="AZ946">
            <v>0</v>
          </cell>
          <cell r="BA946">
            <v>0</v>
          </cell>
          <cell r="BB946">
            <v>0</v>
          </cell>
          <cell r="BC946">
            <v>0</v>
          </cell>
        </row>
        <row r="947">
          <cell r="AJ947">
            <v>950</v>
          </cell>
          <cell r="AL947" t="str">
            <v>D</v>
          </cell>
          <cell r="AM947" t="str">
            <v>DA Street and Area Lights</v>
          </cell>
          <cell r="AN947" t="str">
            <v/>
          </cell>
          <cell r="AO947">
            <v>0</v>
          </cell>
          <cell r="AP947" t="str">
            <v>D07</v>
          </cell>
          <cell r="AR947">
            <v>0</v>
          </cell>
          <cell r="AS947">
            <v>0</v>
          </cell>
          <cell r="AT947">
            <v>0</v>
          </cell>
          <cell r="AU947">
            <v>0</v>
          </cell>
          <cell r="AV947">
            <v>0</v>
          </cell>
          <cell r="AW947">
            <v>0</v>
          </cell>
          <cell r="AX947">
            <v>0</v>
          </cell>
          <cell r="AY947">
            <v>0</v>
          </cell>
          <cell r="AZ947">
            <v>0</v>
          </cell>
          <cell r="BA947">
            <v>0</v>
          </cell>
          <cell r="BB947">
            <v>0</v>
          </cell>
          <cell r="BC947">
            <v>0</v>
          </cell>
        </row>
        <row r="948">
          <cell r="AJ948">
            <v>951</v>
          </cell>
          <cell r="AL948" t="str">
            <v>D</v>
          </cell>
          <cell r="AM948" t="str">
            <v>Avg Customers-Secondary</v>
          </cell>
          <cell r="AN948" t="str">
            <v/>
          </cell>
          <cell r="AO948">
            <v>0</v>
          </cell>
          <cell r="AP948" t="str">
            <v>C02</v>
          </cell>
          <cell r="AR948">
            <v>0</v>
          </cell>
          <cell r="AS948">
            <v>0</v>
          </cell>
          <cell r="AT948">
            <v>0</v>
          </cell>
          <cell r="AU948">
            <v>0</v>
          </cell>
          <cell r="AV948">
            <v>0</v>
          </cell>
          <cell r="AW948">
            <v>0</v>
          </cell>
          <cell r="AX948">
            <v>0</v>
          </cell>
          <cell r="AY948">
            <v>0</v>
          </cell>
          <cell r="AZ948">
            <v>0</v>
          </cell>
          <cell r="BA948">
            <v>0</v>
          </cell>
          <cell r="BB948">
            <v>0</v>
          </cell>
          <cell r="BC948">
            <v>0</v>
          </cell>
        </row>
        <row r="949">
          <cell r="AJ949">
            <v>952</v>
          </cell>
          <cell r="AL949" t="str">
            <v>D</v>
          </cell>
          <cell r="AM949" t="str">
            <v>Wt Customers-Meters</v>
          </cell>
          <cell r="AN949" t="str">
            <v/>
          </cell>
          <cell r="AO949">
            <v>0</v>
          </cell>
          <cell r="AP949" t="str">
            <v>C04</v>
          </cell>
          <cell r="AR949">
            <v>0</v>
          </cell>
          <cell r="AS949">
            <v>0</v>
          </cell>
          <cell r="AT949">
            <v>0</v>
          </cell>
          <cell r="AU949">
            <v>0</v>
          </cell>
          <cell r="AV949">
            <v>0</v>
          </cell>
          <cell r="AW949">
            <v>0</v>
          </cell>
          <cell r="AX949">
            <v>0</v>
          </cell>
          <cell r="AY949">
            <v>0</v>
          </cell>
          <cell r="AZ949">
            <v>0</v>
          </cell>
          <cell r="BA949">
            <v>0</v>
          </cell>
          <cell r="BB949">
            <v>0</v>
          </cell>
          <cell r="BC949">
            <v>0</v>
          </cell>
        </row>
        <row r="950">
          <cell r="AJ950">
            <v>953</v>
          </cell>
          <cell r="AL950" t="str">
            <v>D</v>
          </cell>
          <cell r="AM950" t="str">
            <v>DA Street &amp; Area Lights</v>
          </cell>
          <cell r="AN950" t="str">
            <v/>
          </cell>
          <cell r="AO950">
            <v>0</v>
          </cell>
          <cell r="AP950" t="str">
            <v>C05</v>
          </cell>
          <cell r="AR950">
            <v>0</v>
          </cell>
          <cell r="AS950">
            <v>0</v>
          </cell>
          <cell r="AT950">
            <v>0</v>
          </cell>
          <cell r="AU950">
            <v>0</v>
          </cell>
          <cell r="AV950">
            <v>0</v>
          </cell>
          <cell r="AW950">
            <v>0</v>
          </cell>
          <cell r="AX950">
            <v>0</v>
          </cell>
          <cell r="AY950">
            <v>0</v>
          </cell>
          <cell r="AZ950">
            <v>0</v>
          </cell>
          <cell r="BA950">
            <v>0</v>
          </cell>
          <cell r="BB950">
            <v>0</v>
          </cell>
          <cell r="BC950">
            <v>0</v>
          </cell>
        </row>
        <row r="951">
          <cell r="AJ951">
            <v>954</v>
          </cell>
          <cell r="AL951" t="str">
            <v>D</v>
          </cell>
          <cell r="AM951" t="str">
            <v>DA Sch 25I</v>
          </cell>
          <cell r="AN951" t="str">
            <v/>
          </cell>
          <cell r="AO951">
            <v>0</v>
          </cell>
          <cell r="AP951" t="str">
            <v>D05</v>
          </cell>
          <cell r="AR951">
            <v>0</v>
          </cell>
          <cell r="AS951">
            <v>0</v>
          </cell>
          <cell r="AT951">
            <v>0</v>
          </cell>
          <cell r="AU951">
            <v>0</v>
          </cell>
          <cell r="AV951">
            <v>0</v>
          </cell>
          <cell r="AW951">
            <v>0</v>
          </cell>
          <cell r="AX951">
            <v>0</v>
          </cell>
          <cell r="AY951">
            <v>0</v>
          </cell>
          <cell r="AZ951">
            <v>0</v>
          </cell>
          <cell r="BA951">
            <v>0</v>
          </cell>
          <cell r="BB951">
            <v>0</v>
          </cell>
          <cell r="BC951">
            <v>0</v>
          </cell>
        </row>
        <row r="952">
          <cell r="AJ952">
            <v>955</v>
          </cell>
          <cell r="AL952" t="str">
            <v>D</v>
          </cell>
          <cell r="AM952" t="str">
            <v>NCP-Secondary</v>
          </cell>
          <cell r="AN952" t="str">
            <v/>
          </cell>
          <cell r="AO952">
            <v>0</v>
          </cell>
          <cell r="AP952" t="str">
            <v>D06</v>
          </cell>
          <cell r="AR952">
            <v>0</v>
          </cell>
          <cell r="AS952">
            <v>0</v>
          </cell>
          <cell r="AT952">
            <v>0</v>
          </cell>
          <cell r="AU952">
            <v>0</v>
          </cell>
          <cell r="AV952">
            <v>0</v>
          </cell>
          <cell r="AW952">
            <v>0</v>
          </cell>
          <cell r="AX952">
            <v>0</v>
          </cell>
          <cell r="AY952">
            <v>0</v>
          </cell>
          <cell r="AZ952">
            <v>0</v>
          </cell>
          <cell r="BA952">
            <v>0</v>
          </cell>
          <cell r="BB952">
            <v>0</v>
          </cell>
          <cell r="BC952">
            <v>0</v>
          </cell>
        </row>
        <row r="953">
          <cell r="AJ953">
            <v>956</v>
          </cell>
          <cell r="AL953" t="str">
            <v>D</v>
          </cell>
          <cell r="AM953" t="str">
            <v>NCP-Primary</v>
          </cell>
          <cell r="AN953" t="str">
            <v/>
          </cell>
          <cell r="AO953">
            <v>0</v>
          </cell>
          <cell r="AP953" t="str">
            <v>D08</v>
          </cell>
          <cell r="AR953">
            <v>0</v>
          </cell>
          <cell r="AS953">
            <v>0</v>
          </cell>
          <cell r="AT953">
            <v>0</v>
          </cell>
          <cell r="AU953">
            <v>0</v>
          </cell>
          <cell r="AV953">
            <v>0</v>
          </cell>
          <cell r="AW953">
            <v>0</v>
          </cell>
          <cell r="AX953">
            <v>0</v>
          </cell>
          <cell r="AY953">
            <v>0</v>
          </cell>
          <cell r="AZ953">
            <v>0</v>
          </cell>
          <cell r="BA953">
            <v>0</v>
          </cell>
          <cell r="BB953">
            <v>0</v>
          </cell>
          <cell r="BC953">
            <v>0</v>
          </cell>
        </row>
        <row r="954">
          <cell r="AJ954">
            <v>957</v>
          </cell>
          <cell r="AK954">
            <v>362</v>
          </cell>
          <cell r="AL954" t="str">
            <v>Station Equipment</v>
          </cell>
          <cell r="AO954" t="str">
            <v>X03</v>
          </cell>
          <cell r="AP954" t="str">
            <v/>
          </cell>
          <cell r="AQ954">
            <v>60487000</v>
          </cell>
        </row>
        <row r="955">
          <cell r="AJ955">
            <v>958</v>
          </cell>
          <cell r="AL955" t="str">
            <v>D</v>
          </cell>
          <cell r="AM955" t="str">
            <v>NCP-All</v>
          </cell>
          <cell r="AN955" t="str">
            <v/>
          </cell>
          <cell r="AO955">
            <v>0</v>
          </cell>
          <cell r="AP955" t="str">
            <v>D02</v>
          </cell>
          <cell r="AR955">
            <v>0</v>
          </cell>
          <cell r="AS955">
            <v>0</v>
          </cell>
          <cell r="AT955">
            <v>0</v>
          </cell>
          <cell r="AU955">
            <v>0</v>
          </cell>
          <cell r="AV955">
            <v>0</v>
          </cell>
          <cell r="AW955">
            <v>0</v>
          </cell>
          <cell r="AX955">
            <v>0</v>
          </cell>
          <cell r="AY955">
            <v>0</v>
          </cell>
          <cell r="AZ955">
            <v>0</v>
          </cell>
          <cell r="BA955">
            <v>0</v>
          </cell>
          <cell r="BB955">
            <v>0</v>
          </cell>
          <cell r="BC955">
            <v>0</v>
          </cell>
        </row>
        <row r="956">
          <cell r="AJ956">
            <v>959</v>
          </cell>
          <cell r="AL956" t="str">
            <v>D</v>
          </cell>
          <cell r="AM956" t="str">
            <v>NCP-w/o DA</v>
          </cell>
          <cell r="AN956" t="str">
            <v/>
          </cell>
          <cell r="AO956">
            <v>62866</v>
          </cell>
          <cell r="AP956" t="str">
            <v>D03</v>
          </cell>
          <cell r="AR956">
            <v>56015787.843969122</v>
          </cell>
          <cell r="AS956">
            <v>30717143.768725123</v>
          </cell>
          <cell r="AT956">
            <v>5441085.8744822191</v>
          </cell>
          <cell r="AU956">
            <v>17892622.846431639</v>
          </cell>
          <cell r="AV956">
            <v>0</v>
          </cell>
          <cell r="AW956">
            <v>1553517.4606250965</v>
          </cell>
          <cell r="AX956">
            <v>411417.89370504383</v>
          </cell>
          <cell r="AY956">
            <v>0</v>
          </cell>
          <cell r="AZ956">
            <v>0</v>
          </cell>
          <cell r="BA956">
            <v>0</v>
          </cell>
          <cell r="BB956">
            <v>0</v>
          </cell>
          <cell r="BC956">
            <v>0</v>
          </cell>
        </row>
        <row r="957">
          <cell r="AJ957">
            <v>960</v>
          </cell>
          <cell r="AL957" t="str">
            <v>D</v>
          </cell>
          <cell r="AM957" t="str">
            <v xml:space="preserve">DA Sch 25 </v>
          </cell>
          <cell r="AN957" t="str">
            <v/>
          </cell>
          <cell r="AO957">
            <v>5018</v>
          </cell>
          <cell r="AP957" t="str">
            <v>D04</v>
          </cell>
          <cell r="AR957">
            <v>4471212.1560308766</v>
          </cell>
          <cell r="AS957">
            <v>0</v>
          </cell>
          <cell r="AT957">
            <v>0</v>
          </cell>
          <cell r="AU957">
            <v>0</v>
          </cell>
          <cell r="AV957">
            <v>4471212.1560308766</v>
          </cell>
          <cell r="AW957">
            <v>0</v>
          </cell>
          <cell r="AX957">
            <v>0</v>
          </cell>
          <cell r="AY957">
            <v>0</v>
          </cell>
          <cell r="AZ957">
            <v>0</v>
          </cell>
          <cell r="BA957">
            <v>0</v>
          </cell>
          <cell r="BB957">
            <v>0</v>
          </cell>
          <cell r="BC957">
            <v>0</v>
          </cell>
        </row>
        <row r="958">
          <cell r="AJ958">
            <v>961</v>
          </cell>
          <cell r="AL958" t="str">
            <v>D</v>
          </cell>
          <cell r="AM958" t="str">
            <v>DA Street and Area Lights</v>
          </cell>
          <cell r="AN958" t="str">
            <v/>
          </cell>
          <cell r="AO958">
            <v>0</v>
          </cell>
          <cell r="AP958" t="str">
            <v>D07</v>
          </cell>
          <cell r="AR958">
            <v>0</v>
          </cell>
          <cell r="AS958">
            <v>0</v>
          </cell>
          <cell r="AT958">
            <v>0</v>
          </cell>
          <cell r="AU958">
            <v>0</v>
          </cell>
          <cell r="AV958">
            <v>0</v>
          </cell>
          <cell r="AW958">
            <v>0</v>
          </cell>
          <cell r="AX958">
            <v>0</v>
          </cell>
          <cell r="AY958">
            <v>0</v>
          </cell>
          <cell r="AZ958">
            <v>0</v>
          </cell>
          <cell r="BA958">
            <v>0</v>
          </cell>
          <cell r="BB958">
            <v>0</v>
          </cell>
          <cell r="BC958">
            <v>0</v>
          </cell>
        </row>
        <row r="959">
          <cell r="AJ959">
            <v>962</v>
          </cell>
          <cell r="AL959" t="str">
            <v>D</v>
          </cell>
          <cell r="AM959" t="str">
            <v>Avg Customers-Secondary</v>
          </cell>
          <cell r="AN959" t="str">
            <v/>
          </cell>
          <cell r="AO959">
            <v>0</v>
          </cell>
          <cell r="AP959" t="str">
            <v>C02</v>
          </cell>
          <cell r="AR959">
            <v>0</v>
          </cell>
          <cell r="AS959">
            <v>0</v>
          </cell>
          <cell r="AT959">
            <v>0</v>
          </cell>
          <cell r="AU959">
            <v>0</v>
          </cell>
          <cell r="AV959">
            <v>0</v>
          </cell>
          <cell r="AW959">
            <v>0</v>
          </cell>
          <cell r="AX959">
            <v>0</v>
          </cell>
          <cell r="AY959">
            <v>0</v>
          </cell>
          <cell r="AZ959">
            <v>0</v>
          </cell>
          <cell r="BA959">
            <v>0</v>
          </cell>
          <cell r="BB959">
            <v>0</v>
          </cell>
          <cell r="BC959">
            <v>0</v>
          </cell>
        </row>
        <row r="960">
          <cell r="AJ960">
            <v>963</v>
          </cell>
          <cell r="AL960" t="str">
            <v>D</v>
          </cell>
          <cell r="AM960" t="str">
            <v>Wt Customers-Meters</v>
          </cell>
          <cell r="AN960" t="str">
            <v/>
          </cell>
          <cell r="AO960">
            <v>0</v>
          </cell>
          <cell r="AP960" t="str">
            <v>C04</v>
          </cell>
          <cell r="AR960">
            <v>0</v>
          </cell>
          <cell r="AS960">
            <v>0</v>
          </cell>
          <cell r="AT960">
            <v>0</v>
          </cell>
          <cell r="AU960">
            <v>0</v>
          </cell>
          <cell r="AV960">
            <v>0</v>
          </cell>
          <cell r="AW960">
            <v>0</v>
          </cell>
          <cell r="AX960">
            <v>0</v>
          </cell>
          <cell r="AY960">
            <v>0</v>
          </cell>
          <cell r="AZ960">
            <v>0</v>
          </cell>
          <cell r="BA960">
            <v>0</v>
          </cell>
          <cell r="BB960">
            <v>0</v>
          </cell>
          <cell r="BC960">
            <v>0</v>
          </cell>
        </row>
        <row r="961">
          <cell r="AJ961">
            <v>964</v>
          </cell>
          <cell r="AL961" t="str">
            <v>D</v>
          </cell>
          <cell r="AM961" t="str">
            <v>DA Street &amp; Area Lights</v>
          </cell>
          <cell r="AN961" t="str">
            <v/>
          </cell>
          <cell r="AO961">
            <v>0</v>
          </cell>
          <cell r="AP961" t="str">
            <v>C05</v>
          </cell>
          <cell r="AR961">
            <v>0</v>
          </cell>
          <cell r="AS961">
            <v>0</v>
          </cell>
          <cell r="AT961">
            <v>0</v>
          </cell>
          <cell r="AU961">
            <v>0</v>
          </cell>
          <cell r="AV961">
            <v>0</v>
          </cell>
          <cell r="AW961">
            <v>0</v>
          </cell>
          <cell r="AX961">
            <v>0</v>
          </cell>
          <cell r="AY961">
            <v>0</v>
          </cell>
          <cell r="AZ961">
            <v>0</v>
          </cell>
          <cell r="BA961">
            <v>0</v>
          </cell>
          <cell r="BB961">
            <v>0</v>
          </cell>
          <cell r="BC961">
            <v>0</v>
          </cell>
        </row>
        <row r="962">
          <cell r="AJ962">
            <v>965</v>
          </cell>
          <cell r="AL962" t="str">
            <v>D</v>
          </cell>
          <cell r="AM962" t="str">
            <v>DA Sch 25I</v>
          </cell>
          <cell r="AN962" t="str">
            <v/>
          </cell>
          <cell r="AO962">
            <v>0</v>
          </cell>
          <cell r="AP962" t="str">
            <v>D05</v>
          </cell>
          <cell r="AR962">
            <v>0</v>
          </cell>
          <cell r="AS962">
            <v>0</v>
          </cell>
          <cell r="AT962">
            <v>0</v>
          </cell>
          <cell r="AU962">
            <v>0</v>
          </cell>
          <cell r="AV962">
            <v>0</v>
          </cell>
          <cell r="AW962">
            <v>0</v>
          </cell>
          <cell r="AX962">
            <v>0</v>
          </cell>
          <cell r="AY962">
            <v>0</v>
          </cell>
          <cell r="AZ962">
            <v>0</v>
          </cell>
          <cell r="BA962">
            <v>0</v>
          </cell>
          <cell r="BB962">
            <v>0</v>
          </cell>
          <cell r="BC962">
            <v>0</v>
          </cell>
        </row>
        <row r="963">
          <cell r="AJ963">
            <v>966</v>
          </cell>
          <cell r="AL963" t="str">
            <v>D</v>
          </cell>
          <cell r="AM963" t="str">
            <v>NCP-Secondary</v>
          </cell>
          <cell r="AN963" t="str">
            <v/>
          </cell>
          <cell r="AO963">
            <v>0</v>
          </cell>
          <cell r="AP963" t="str">
            <v>D06</v>
          </cell>
          <cell r="AR963">
            <v>0</v>
          </cell>
          <cell r="AS963">
            <v>0</v>
          </cell>
          <cell r="AT963">
            <v>0</v>
          </cell>
          <cell r="AU963">
            <v>0</v>
          </cell>
          <cell r="AV963">
            <v>0</v>
          </cell>
          <cell r="AW963">
            <v>0</v>
          </cell>
          <cell r="AX963">
            <v>0</v>
          </cell>
          <cell r="AY963">
            <v>0</v>
          </cell>
          <cell r="AZ963">
            <v>0</v>
          </cell>
          <cell r="BA963">
            <v>0</v>
          </cell>
          <cell r="BB963">
            <v>0</v>
          </cell>
          <cell r="BC963">
            <v>0</v>
          </cell>
        </row>
        <row r="964">
          <cell r="AJ964">
            <v>967</v>
          </cell>
          <cell r="AL964" t="str">
            <v>D</v>
          </cell>
          <cell r="AM964" t="str">
            <v>NCP-Primary</v>
          </cell>
          <cell r="AN964" t="str">
            <v/>
          </cell>
          <cell r="AO964">
            <v>0</v>
          </cell>
          <cell r="AP964" t="str">
            <v>D08</v>
          </cell>
          <cell r="AR964">
            <v>0</v>
          </cell>
          <cell r="AS964">
            <v>0</v>
          </cell>
          <cell r="AT964">
            <v>0</v>
          </cell>
          <cell r="AU964">
            <v>0</v>
          </cell>
          <cell r="AV964">
            <v>0</v>
          </cell>
          <cell r="AW964">
            <v>0</v>
          </cell>
          <cell r="AX964">
            <v>0</v>
          </cell>
          <cell r="AY964">
            <v>0</v>
          </cell>
          <cell r="AZ964">
            <v>0</v>
          </cell>
          <cell r="BA964">
            <v>0</v>
          </cell>
          <cell r="BB964">
            <v>0</v>
          </cell>
          <cell r="BC964">
            <v>0</v>
          </cell>
        </row>
        <row r="965">
          <cell r="AJ965">
            <v>968</v>
          </cell>
          <cell r="AK965">
            <v>363</v>
          </cell>
          <cell r="AL965" t="str">
            <v>Storage Battery Equipment</v>
          </cell>
          <cell r="AO965" t="str">
            <v>X01</v>
          </cell>
          <cell r="AP965" t="str">
            <v/>
          </cell>
          <cell r="AQ965">
            <v>0</v>
          </cell>
        </row>
        <row r="966">
          <cell r="AJ966">
            <v>969</v>
          </cell>
          <cell r="AL966" t="str">
            <v>D</v>
          </cell>
          <cell r="AM966" t="str">
            <v>NCP-All</v>
          </cell>
          <cell r="AN966" t="str">
            <v/>
          </cell>
          <cell r="AO966">
            <v>0</v>
          </cell>
          <cell r="AP966" t="str">
            <v>D02</v>
          </cell>
          <cell r="AR966">
            <v>0</v>
          </cell>
          <cell r="AS966">
            <v>0</v>
          </cell>
          <cell r="AT966">
            <v>0</v>
          </cell>
          <cell r="AU966">
            <v>0</v>
          </cell>
          <cell r="AV966">
            <v>0</v>
          </cell>
          <cell r="AW966">
            <v>0</v>
          </cell>
          <cell r="AX966">
            <v>0</v>
          </cell>
          <cell r="AY966">
            <v>0</v>
          </cell>
          <cell r="AZ966">
            <v>0</v>
          </cell>
          <cell r="BA966">
            <v>0</v>
          </cell>
          <cell r="BB966">
            <v>0</v>
          </cell>
          <cell r="BC966">
            <v>0</v>
          </cell>
        </row>
        <row r="967">
          <cell r="AJ967">
            <v>970</v>
          </cell>
          <cell r="AL967" t="str">
            <v>D</v>
          </cell>
          <cell r="AM967" t="str">
            <v>NCP-w/o DA</v>
          </cell>
          <cell r="AN967" t="str">
            <v/>
          </cell>
          <cell r="AO967">
            <v>0</v>
          </cell>
          <cell r="AP967" t="str">
            <v>D03</v>
          </cell>
          <cell r="AR967">
            <v>0</v>
          </cell>
          <cell r="AS967">
            <v>0</v>
          </cell>
          <cell r="AT967">
            <v>0</v>
          </cell>
          <cell r="AU967">
            <v>0</v>
          </cell>
          <cell r="AV967">
            <v>0</v>
          </cell>
          <cell r="AW967">
            <v>0</v>
          </cell>
          <cell r="AX967">
            <v>0</v>
          </cell>
          <cell r="AY967">
            <v>0</v>
          </cell>
          <cell r="AZ967">
            <v>0</v>
          </cell>
          <cell r="BA967">
            <v>0</v>
          </cell>
          <cell r="BB967">
            <v>0</v>
          </cell>
          <cell r="BC967">
            <v>0</v>
          </cell>
        </row>
        <row r="968">
          <cell r="AJ968">
            <v>971</v>
          </cell>
          <cell r="AL968" t="str">
            <v>D</v>
          </cell>
          <cell r="AM968" t="str">
            <v xml:space="preserve">DA Sch 25 </v>
          </cell>
          <cell r="AN968" t="str">
            <v/>
          </cell>
          <cell r="AO968">
            <v>0</v>
          </cell>
          <cell r="AP968" t="str">
            <v>D04</v>
          </cell>
          <cell r="AR968">
            <v>0</v>
          </cell>
          <cell r="AS968">
            <v>0</v>
          </cell>
          <cell r="AT968">
            <v>0</v>
          </cell>
          <cell r="AU968">
            <v>0</v>
          </cell>
          <cell r="AV968">
            <v>0</v>
          </cell>
          <cell r="AW968">
            <v>0</v>
          </cell>
          <cell r="AX968">
            <v>0</v>
          </cell>
          <cell r="AY968">
            <v>0</v>
          </cell>
          <cell r="AZ968">
            <v>0</v>
          </cell>
          <cell r="BA968">
            <v>0</v>
          </cell>
          <cell r="BB968">
            <v>0</v>
          </cell>
          <cell r="BC968">
            <v>0</v>
          </cell>
        </row>
        <row r="969">
          <cell r="AJ969">
            <v>972</v>
          </cell>
          <cell r="AL969" t="str">
            <v>D</v>
          </cell>
          <cell r="AM969" t="str">
            <v>DA Street and Area Lights</v>
          </cell>
          <cell r="AN969" t="str">
            <v/>
          </cell>
          <cell r="AO969">
            <v>0</v>
          </cell>
          <cell r="AP969" t="str">
            <v>D07</v>
          </cell>
          <cell r="AR969">
            <v>0</v>
          </cell>
          <cell r="AS969">
            <v>0</v>
          </cell>
          <cell r="AT969">
            <v>0</v>
          </cell>
          <cell r="AU969">
            <v>0</v>
          </cell>
          <cell r="AV969">
            <v>0</v>
          </cell>
          <cell r="AW969">
            <v>0</v>
          </cell>
          <cell r="AX969">
            <v>0</v>
          </cell>
          <cell r="AY969">
            <v>0</v>
          </cell>
          <cell r="AZ969">
            <v>0</v>
          </cell>
          <cell r="BA969">
            <v>0</v>
          </cell>
          <cell r="BB969">
            <v>0</v>
          </cell>
          <cell r="BC969">
            <v>0</v>
          </cell>
        </row>
        <row r="970">
          <cell r="AJ970">
            <v>973</v>
          </cell>
          <cell r="AL970" t="str">
            <v>D</v>
          </cell>
          <cell r="AM970" t="str">
            <v>Avg Customers-Secondary</v>
          </cell>
          <cell r="AN970" t="str">
            <v/>
          </cell>
          <cell r="AO970">
            <v>0</v>
          </cell>
          <cell r="AP970" t="str">
            <v>C02</v>
          </cell>
          <cell r="AR970">
            <v>0</v>
          </cell>
          <cell r="AS970">
            <v>0</v>
          </cell>
          <cell r="AT970">
            <v>0</v>
          </cell>
          <cell r="AU970">
            <v>0</v>
          </cell>
          <cell r="AV970">
            <v>0</v>
          </cell>
          <cell r="AW970">
            <v>0</v>
          </cell>
          <cell r="AX970">
            <v>0</v>
          </cell>
          <cell r="AY970">
            <v>0</v>
          </cell>
          <cell r="AZ970">
            <v>0</v>
          </cell>
          <cell r="BA970">
            <v>0</v>
          </cell>
          <cell r="BB970">
            <v>0</v>
          </cell>
          <cell r="BC970">
            <v>0</v>
          </cell>
        </row>
        <row r="971">
          <cell r="AJ971">
            <v>974</v>
          </cell>
          <cell r="AL971" t="str">
            <v>D</v>
          </cell>
          <cell r="AM971" t="str">
            <v>Wt Customers-Meters</v>
          </cell>
          <cell r="AN971" t="str">
            <v/>
          </cell>
          <cell r="AO971">
            <v>0</v>
          </cell>
          <cell r="AP971" t="str">
            <v>C04</v>
          </cell>
          <cell r="AR971">
            <v>0</v>
          </cell>
          <cell r="AS971">
            <v>0</v>
          </cell>
          <cell r="AT971">
            <v>0</v>
          </cell>
          <cell r="AU971">
            <v>0</v>
          </cell>
          <cell r="AV971">
            <v>0</v>
          </cell>
          <cell r="AW971">
            <v>0</v>
          </cell>
          <cell r="AX971">
            <v>0</v>
          </cell>
          <cell r="AY971">
            <v>0</v>
          </cell>
          <cell r="AZ971">
            <v>0</v>
          </cell>
          <cell r="BA971">
            <v>0</v>
          </cell>
          <cell r="BB971">
            <v>0</v>
          </cell>
          <cell r="BC971">
            <v>0</v>
          </cell>
        </row>
        <row r="972">
          <cell r="AJ972">
            <v>975</v>
          </cell>
          <cell r="AL972" t="str">
            <v>D</v>
          </cell>
          <cell r="AM972" t="str">
            <v>DA Street &amp; Area Lights</v>
          </cell>
          <cell r="AN972" t="str">
            <v/>
          </cell>
          <cell r="AO972">
            <v>0</v>
          </cell>
          <cell r="AP972" t="str">
            <v>C05</v>
          </cell>
          <cell r="AR972">
            <v>0</v>
          </cell>
          <cell r="AS972">
            <v>0</v>
          </cell>
          <cell r="AT972">
            <v>0</v>
          </cell>
          <cell r="AU972">
            <v>0</v>
          </cell>
          <cell r="AV972">
            <v>0</v>
          </cell>
          <cell r="AW972">
            <v>0</v>
          </cell>
          <cell r="AX972">
            <v>0</v>
          </cell>
          <cell r="AY972">
            <v>0</v>
          </cell>
          <cell r="AZ972">
            <v>0</v>
          </cell>
          <cell r="BA972">
            <v>0</v>
          </cell>
          <cell r="BB972">
            <v>0</v>
          </cell>
          <cell r="BC972">
            <v>0</v>
          </cell>
        </row>
        <row r="973">
          <cell r="AJ973">
            <v>976</v>
          </cell>
          <cell r="AL973" t="str">
            <v>D</v>
          </cell>
          <cell r="AM973" t="str">
            <v>DA Sch 25I</v>
          </cell>
          <cell r="AN973" t="str">
            <v/>
          </cell>
          <cell r="AO973">
            <v>0</v>
          </cell>
          <cell r="AP973" t="str">
            <v>D05</v>
          </cell>
          <cell r="AR973">
            <v>0</v>
          </cell>
          <cell r="AS973">
            <v>0</v>
          </cell>
          <cell r="AT973">
            <v>0</v>
          </cell>
          <cell r="AU973">
            <v>0</v>
          </cell>
          <cell r="AV973">
            <v>0</v>
          </cell>
          <cell r="AW973">
            <v>0</v>
          </cell>
          <cell r="AX973">
            <v>0</v>
          </cell>
          <cell r="AY973">
            <v>0</v>
          </cell>
          <cell r="AZ973">
            <v>0</v>
          </cell>
          <cell r="BA973">
            <v>0</v>
          </cell>
          <cell r="BB973">
            <v>0</v>
          </cell>
          <cell r="BC973">
            <v>0</v>
          </cell>
        </row>
        <row r="974">
          <cell r="AJ974">
            <v>977</v>
          </cell>
          <cell r="AL974" t="str">
            <v>D</v>
          </cell>
          <cell r="AM974" t="str">
            <v>NCP-Secondary</v>
          </cell>
          <cell r="AN974" t="str">
            <v/>
          </cell>
          <cell r="AO974">
            <v>0</v>
          </cell>
          <cell r="AP974" t="str">
            <v>D06</v>
          </cell>
          <cell r="AR974">
            <v>0</v>
          </cell>
          <cell r="AS974">
            <v>0</v>
          </cell>
          <cell r="AT974">
            <v>0</v>
          </cell>
          <cell r="AU974">
            <v>0</v>
          </cell>
          <cell r="AV974">
            <v>0</v>
          </cell>
          <cell r="AW974">
            <v>0</v>
          </cell>
          <cell r="AX974">
            <v>0</v>
          </cell>
          <cell r="AY974">
            <v>0</v>
          </cell>
          <cell r="AZ974">
            <v>0</v>
          </cell>
          <cell r="BA974">
            <v>0</v>
          </cell>
          <cell r="BB974">
            <v>0</v>
          </cell>
          <cell r="BC974">
            <v>0</v>
          </cell>
        </row>
        <row r="975">
          <cell r="AJ975">
            <v>978</v>
          </cell>
          <cell r="AL975" t="str">
            <v>D</v>
          </cell>
          <cell r="AM975" t="str">
            <v>NCP-Primary</v>
          </cell>
          <cell r="AN975" t="str">
            <v/>
          </cell>
          <cell r="AO975">
            <v>100</v>
          </cell>
          <cell r="AP975" t="str">
            <v>D08</v>
          </cell>
          <cell r="AR975">
            <v>0</v>
          </cell>
          <cell r="AS975">
            <v>0</v>
          </cell>
          <cell r="AT975">
            <v>0</v>
          </cell>
          <cell r="AU975">
            <v>0</v>
          </cell>
          <cell r="AV975">
            <v>0</v>
          </cell>
          <cell r="AW975">
            <v>0</v>
          </cell>
          <cell r="AX975">
            <v>0</v>
          </cell>
          <cell r="AY975">
            <v>0</v>
          </cell>
          <cell r="AZ975">
            <v>0</v>
          </cell>
          <cell r="BA975">
            <v>0</v>
          </cell>
          <cell r="BB975">
            <v>0</v>
          </cell>
          <cell r="BC975">
            <v>0</v>
          </cell>
        </row>
        <row r="976">
          <cell r="AJ976">
            <v>979</v>
          </cell>
          <cell r="AK976">
            <v>364</v>
          </cell>
          <cell r="AL976" t="str">
            <v>Poles, Towers &amp; Fixtures</v>
          </cell>
          <cell r="AO976" t="str">
            <v>X05</v>
          </cell>
          <cell r="AP976" t="str">
            <v/>
          </cell>
          <cell r="AQ976">
            <v>135089000</v>
          </cell>
        </row>
        <row r="977">
          <cell r="AJ977">
            <v>980</v>
          </cell>
          <cell r="AL977" t="str">
            <v>D</v>
          </cell>
          <cell r="AM977" t="str">
            <v>NCP-All</v>
          </cell>
          <cell r="AN977" t="str">
            <v/>
          </cell>
          <cell r="AO977">
            <v>0</v>
          </cell>
          <cell r="AP977" t="str">
            <v>D02</v>
          </cell>
          <cell r="AR977">
            <v>0</v>
          </cell>
          <cell r="AS977">
            <v>0</v>
          </cell>
          <cell r="AT977">
            <v>0</v>
          </cell>
          <cell r="AU977">
            <v>0</v>
          </cell>
          <cell r="AV977">
            <v>0</v>
          </cell>
          <cell r="AW977">
            <v>0</v>
          </cell>
          <cell r="AX977">
            <v>0</v>
          </cell>
          <cell r="AY977">
            <v>0</v>
          </cell>
          <cell r="AZ977">
            <v>0</v>
          </cell>
          <cell r="BA977">
            <v>0</v>
          </cell>
          <cell r="BB977">
            <v>0</v>
          </cell>
          <cell r="BC977">
            <v>0</v>
          </cell>
        </row>
        <row r="978">
          <cell r="AJ978">
            <v>981</v>
          </cell>
          <cell r="AL978" t="str">
            <v>D</v>
          </cell>
          <cell r="AM978" t="str">
            <v>NCP-w/o DA</v>
          </cell>
          <cell r="AN978" t="str">
            <v/>
          </cell>
          <cell r="AO978">
            <v>88.5</v>
          </cell>
          <cell r="AP978" t="str">
            <v>D03</v>
          </cell>
          <cell r="AR978">
            <v>119553765</v>
          </cell>
          <cell r="AS978">
            <v>65559199.092702888</v>
          </cell>
          <cell r="AT978">
            <v>11612838.576771038</v>
          </cell>
          <cell r="AU978">
            <v>38187991.445812121</v>
          </cell>
          <cell r="AV978">
            <v>0</v>
          </cell>
          <cell r="AW978">
            <v>3315652.0431045908</v>
          </cell>
          <cell r="AX978">
            <v>878083.8416093688</v>
          </cell>
          <cell r="AY978">
            <v>0</v>
          </cell>
          <cell r="AZ978">
            <v>0</v>
          </cell>
          <cell r="BA978">
            <v>0</v>
          </cell>
          <cell r="BB978">
            <v>0</v>
          </cell>
          <cell r="BC978">
            <v>0</v>
          </cell>
        </row>
        <row r="979">
          <cell r="AJ979">
            <v>982</v>
          </cell>
          <cell r="AL979" t="str">
            <v>D</v>
          </cell>
          <cell r="AM979" t="str">
            <v xml:space="preserve">DA Sch 25 </v>
          </cell>
          <cell r="AN979" t="str">
            <v/>
          </cell>
          <cell r="AO979">
            <v>3.34</v>
          </cell>
          <cell r="AP979" t="str">
            <v>D04</v>
          </cell>
          <cell r="AR979">
            <v>4511972.5999999996</v>
          </cell>
          <cell r="AS979">
            <v>0</v>
          </cell>
          <cell r="AT979">
            <v>0</v>
          </cell>
          <cell r="AU979">
            <v>0</v>
          </cell>
          <cell r="AV979">
            <v>4511972.5999999996</v>
          </cell>
          <cell r="AW979">
            <v>0</v>
          </cell>
          <cell r="AX979">
            <v>0</v>
          </cell>
          <cell r="AY979">
            <v>0</v>
          </cell>
          <cell r="AZ979">
            <v>0</v>
          </cell>
          <cell r="BA979">
            <v>0</v>
          </cell>
          <cell r="BB979">
            <v>0</v>
          </cell>
          <cell r="BC979">
            <v>0</v>
          </cell>
        </row>
        <row r="980">
          <cell r="AJ980">
            <v>983</v>
          </cell>
          <cell r="AL980" t="str">
            <v>D</v>
          </cell>
          <cell r="AM980" t="str">
            <v>DA Street and Area Lights</v>
          </cell>
          <cell r="AN980" t="str">
            <v/>
          </cell>
          <cell r="AO980">
            <v>7.72</v>
          </cell>
          <cell r="AP980" t="str">
            <v>D07</v>
          </cell>
          <cell r="AR980">
            <v>10428870.800000001</v>
          </cell>
          <cell r="AS980">
            <v>0</v>
          </cell>
          <cell r="AT980">
            <v>0</v>
          </cell>
          <cell r="AU980">
            <v>0</v>
          </cell>
          <cell r="AV980">
            <v>0</v>
          </cell>
          <cell r="AW980">
            <v>0</v>
          </cell>
          <cell r="AX980">
            <v>10428870.800000001</v>
          </cell>
          <cell r="AY980">
            <v>0</v>
          </cell>
          <cell r="AZ980">
            <v>0</v>
          </cell>
          <cell r="BA980">
            <v>0</v>
          </cell>
          <cell r="BB980">
            <v>0</v>
          </cell>
          <cell r="BC980">
            <v>0</v>
          </cell>
        </row>
        <row r="981">
          <cell r="AJ981">
            <v>984</v>
          </cell>
          <cell r="AL981" t="str">
            <v>D</v>
          </cell>
          <cell r="AM981" t="str">
            <v>Avg Customers-Secondary</v>
          </cell>
          <cell r="AN981" t="str">
            <v/>
          </cell>
          <cell r="AO981">
            <v>0</v>
          </cell>
          <cell r="AP981" t="str">
            <v>C02</v>
          </cell>
          <cell r="AR981">
            <v>0</v>
          </cell>
          <cell r="AS981">
            <v>0</v>
          </cell>
          <cell r="AT981">
            <v>0</v>
          </cell>
          <cell r="AU981">
            <v>0</v>
          </cell>
          <cell r="AV981">
            <v>0</v>
          </cell>
          <cell r="AW981">
            <v>0</v>
          </cell>
          <cell r="AX981">
            <v>0</v>
          </cell>
          <cell r="AY981">
            <v>0</v>
          </cell>
          <cell r="AZ981">
            <v>0</v>
          </cell>
          <cell r="BA981">
            <v>0</v>
          </cell>
          <cell r="BB981">
            <v>0</v>
          </cell>
          <cell r="BC981">
            <v>0</v>
          </cell>
        </row>
        <row r="982">
          <cell r="AJ982">
            <v>985</v>
          </cell>
          <cell r="AL982" t="str">
            <v>D</v>
          </cell>
          <cell r="AM982" t="str">
            <v>Wt Customers-Meters</v>
          </cell>
          <cell r="AN982" t="str">
            <v/>
          </cell>
          <cell r="AO982">
            <v>0</v>
          </cell>
          <cell r="AP982" t="str">
            <v>C04</v>
          </cell>
          <cell r="AR982">
            <v>0</v>
          </cell>
          <cell r="AS982">
            <v>0</v>
          </cell>
          <cell r="AT982">
            <v>0</v>
          </cell>
          <cell r="AU982">
            <v>0</v>
          </cell>
          <cell r="AV982">
            <v>0</v>
          </cell>
          <cell r="AW982">
            <v>0</v>
          </cell>
          <cell r="AX982">
            <v>0</v>
          </cell>
          <cell r="AY982">
            <v>0</v>
          </cell>
          <cell r="AZ982">
            <v>0</v>
          </cell>
          <cell r="BA982">
            <v>0</v>
          </cell>
          <cell r="BB982">
            <v>0</v>
          </cell>
          <cell r="BC982">
            <v>0</v>
          </cell>
        </row>
        <row r="983">
          <cell r="AJ983">
            <v>986</v>
          </cell>
          <cell r="AL983" t="str">
            <v>D</v>
          </cell>
          <cell r="AM983" t="str">
            <v>DA Street &amp; Area Lights</v>
          </cell>
          <cell r="AN983" t="str">
            <v/>
          </cell>
          <cell r="AO983">
            <v>0</v>
          </cell>
          <cell r="AP983" t="str">
            <v>C05</v>
          </cell>
          <cell r="AR983">
            <v>0</v>
          </cell>
          <cell r="AS983">
            <v>0</v>
          </cell>
          <cell r="AT983">
            <v>0</v>
          </cell>
          <cell r="AU983">
            <v>0</v>
          </cell>
          <cell r="AV983">
            <v>0</v>
          </cell>
          <cell r="AW983">
            <v>0</v>
          </cell>
          <cell r="AX983">
            <v>0</v>
          </cell>
          <cell r="AY983">
            <v>0</v>
          </cell>
          <cell r="AZ983">
            <v>0</v>
          </cell>
          <cell r="BA983">
            <v>0</v>
          </cell>
          <cell r="BB983">
            <v>0</v>
          </cell>
          <cell r="BC983">
            <v>0</v>
          </cell>
        </row>
        <row r="984">
          <cell r="AJ984">
            <v>987</v>
          </cell>
          <cell r="AL984" t="str">
            <v>D</v>
          </cell>
          <cell r="AM984" t="str">
            <v>DA Sch 25I</v>
          </cell>
          <cell r="AN984" t="str">
            <v/>
          </cell>
          <cell r="AO984">
            <v>0</v>
          </cell>
          <cell r="AP984" t="str">
            <v>D05</v>
          </cell>
          <cell r="AR984">
            <v>0</v>
          </cell>
          <cell r="AS984">
            <v>0</v>
          </cell>
          <cell r="AT984">
            <v>0</v>
          </cell>
          <cell r="AU984">
            <v>0</v>
          </cell>
          <cell r="AV984">
            <v>0</v>
          </cell>
          <cell r="AW984">
            <v>0</v>
          </cell>
          <cell r="AX984">
            <v>0</v>
          </cell>
          <cell r="AY984">
            <v>0</v>
          </cell>
          <cell r="AZ984">
            <v>0</v>
          </cell>
          <cell r="BA984">
            <v>0</v>
          </cell>
          <cell r="BB984">
            <v>0</v>
          </cell>
          <cell r="BC984">
            <v>0</v>
          </cell>
        </row>
        <row r="985">
          <cell r="AJ985">
            <v>988</v>
          </cell>
          <cell r="AL985" t="str">
            <v>D</v>
          </cell>
          <cell r="AM985" t="str">
            <v>NCP-Secondary</v>
          </cell>
          <cell r="AN985" t="str">
            <v/>
          </cell>
          <cell r="AO985">
            <v>0.44</v>
          </cell>
          <cell r="AP985" t="str">
            <v>D06</v>
          </cell>
          <cell r="AR985">
            <v>594391.6</v>
          </cell>
          <cell r="AS985">
            <v>333162.11466649664</v>
          </cell>
          <cell r="AT985">
            <v>59014.721214743229</v>
          </cell>
          <cell r="AU985">
            <v>180902.82109565524</v>
          </cell>
          <cell r="AV985">
            <v>0</v>
          </cell>
          <cell r="AW985">
            <v>16849.651329892</v>
          </cell>
          <cell r="AX985">
            <v>4462.2916932128937</v>
          </cell>
          <cell r="AY985">
            <v>0</v>
          </cell>
          <cell r="AZ985">
            <v>0</v>
          </cell>
          <cell r="BA985">
            <v>0</v>
          </cell>
          <cell r="BB985">
            <v>0</v>
          </cell>
          <cell r="BC985">
            <v>0</v>
          </cell>
        </row>
        <row r="986">
          <cell r="AJ986">
            <v>989</v>
          </cell>
          <cell r="AL986" t="str">
            <v>D</v>
          </cell>
          <cell r="AM986" t="str">
            <v>NCP-Primary</v>
          </cell>
          <cell r="AN986" t="str">
            <v/>
          </cell>
          <cell r="AO986">
            <v>0</v>
          </cell>
          <cell r="AP986" t="str">
            <v>D08</v>
          </cell>
          <cell r="AR986">
            <v>0</v>
          </cell>
          <cell r="AS986">
            <v>0</v>
          </cell>
          <cell r="AT986">
            <v>0</v>
          </cell>
          <cell r="AU986">
            <v>0</v>
          </cell>
          <cell r="AV986">
            <v>0</v>
          </cell>
          <cell r="AW986">
            <v>0</v>
          </cell>
          <cell r="AX986">
            <v>0</v>
          </cell>
          <cell r="AY986">
            <v>0</v>
          </cell>
          <cell r="AZ986">
            <v>0</v>
          </cell>
          <cell r="BA986">
            <v>0</v>
          </cell>
          <cell r="BB986">
            <v>0</v>
          </cell>
          <cell r="BC986">
            <v>0</v>
          </cell>
        </row>
        <row r="987">
          <cell r="AJ987">
            <v>990</v>
          </cell>
          <cell r="AK987">
            <v>365</v>
          </cell>
          <cell r="AL987" t="str">
            <v>Overhead Conductors &amp; Devices</v>
          </cell>
          <cell r="AO987" t="str">
            <v>X06</v>
          </cell>
          <cell r="AP987" t="str">
            <v/>
          </cell>
          <cell r="AQ987">
            <v>94623000</v>
          </cell>
        </row>
        <row r="988">
          <cell r="AJ988">
            <v>991</v>
          </cell>
          <cell r="AL988" t="str">
            <v>D</v>
          </cell>
          <cell r="AM988" t="str">
            <v>NCP-All</v>
          </cell>
          <cell r="AN988" t="str">
            <v/>
          </cell>
          <cell r="AO988">
            <v>0</v>
          </cell>
          <cell r="AP988" t="str">
            <v>D02</v>
          </cell>
          <cell r="AR988">
            <v>0</v>
          </cell>
          <cell r="AS988">
            <v>0</v>
          </cell>
          <cell r="AT988">
            <v>0</v>
          </cell>
          <cell r="AU988">
            <v>0</v>
          </cell>
          <cell r="AV988">
            <v>0</v>
          </cell>
          <cell r="AW988">
            <v>0</v>
          </cell>
          <cell r="AX988">
            <v>0</v>
          </cell>
          <cell r="AY988">
            <v>0</v>
          </cell>
          <cell r="AZ988">
            <v>0</v>
          </cell>
          <cell r="BA988">
            <v>0</v>
          </cell>
          <cell r="BB988">
            <v>0</v>
          </cell>
          <cell r="BC988">
            <v>0</v>
          </cell>
        </row>
        <row r="989">
          <cell r="AJ989">
            <v>992</v>
          </cell>
          <cell r="AL989" t="str">
            <v>D</v>
          </cell>
          <cell r="AM989" t="str">
            <v>NCP-w/o DA</v>
          </cell>
          <cell r="AN989" t="str">
            <v/>
          </cell>
          <cell r="AO989">
            <v>96.06</v>
          </cell>
          <cell r="AP989" t="str">
            <v>D03</v>
          </cell>
          <cell r="AR989">
            <v>90894853.799999997</v>
          </cell>
          <cell r="AS989">
            <v>49843631.580957085</v>
          </cell>
          <cell r="AT989">
            <v>8829059.1654608585</v>
          </cell>
          <cell r="AU989">
            <v>29033731.387570631</v>
          </cell>
          <cell r="AV989">
            <v>0</v>
          </cell>
          <cell r="AW989">
            <v>2520838.2831746293</v>
          </cell>
          <cell r="AX989">
            <v>667593.38283680088</v>
          </cell>
          <cell r="AY989">
            <v>0</v>
          </cell>
          <cell r="AZ989">
            <v>0</v>
          </cell>
          <cell r="BA989">
            <v>0</v>
          </cell>
          <cell r="BB989">
            <v>0</v>
          </cell>
          <cell r="BC989">
            <v>0</v>
          </cell>
        </row>
        <row r="990">
          <cell r="AJ990">
            <v>993</v>
          </cell>
          <cell r="AL990" t="str">
            <v>D</v>
          </cell>
          <cell r="AM990" t="str">
            <v xml:space="preserve">DA Sch 25 </v>
          </cell>
          <cell r="AN990" t="str">
            <v/>
          </cell>
          <cell r="AO990">
            <v>3.67</v>
          </cell>
          <cell r="AP990" t="str">
            <v>D04</v>
          </cell>
          <cell r="AR990">
            <v>3472664.1</v>
          </cell>
          <cell r="AS990">
            <v>0</v>
          </cell>
          <cell r="AT990">
            <v>0</v>
          </cell>
          <cell r="AU990">
            <v>0</v>
          </cell>
          <cell r="AV990">
            <v>3472664.1</v>
          </cell>
          <cell r="AW990">
            <v>0</v>
          </cell>
          <cell r="AX990">
            <v>0</v>
          </cell>
          <cell r="AY990">
            <v>0</v>
          </cell>
          <cell r="AZ990">
            <v>0</v>
          </cell>
          <cell r="BA990">
            <v>0</v>
          </cell>
          <cell r="BB990">
            <v>0</v>
          </cell>
          <cell r="BC990">
            <v>0</v>
          </cell>
        </row>
        <row r="991">
          <cell r="AJ991">
            <v>994</v>
          </cell>
          <cell r="AL991" t="str">
            <v>D</v>
          </cell>
          <cell r="AM991" t="str">
            <v>DA Street and Area Lights</v>
          </cell>
          <cell r="AN991" t="str">
            <v/>
          </cell>
          <cell r="AO991">
            <v>0</v>
          </cell>
          <cell r="AP991" t="str">
            <v>D07</v>
          </cell>
          <cell r="AR991">
            <v>0</v>
          </cell>
          <cell r="AS991">
            <v>0</v>
          </cell>
          <cell r="AT991">
            <v>0</v>
          </cell>
          <cell r="AU991">
            <v>0</v>
          </cell>
          <cell r="AV991">
            <v>0</v>
          </cell>
          <cell r="AW991">
            <v>0</v>
          </cell>
          <cell r="AX991">
            <v>0</v>
          </cell>
          <cell r="AY991">
            <v>0</v>
          </cell>
          <cell r="AZ991">
            <v>0</v>
          </cell>
          <cell r="BA991">
            <v>0</v>
          </cell>
          <cell r="BB991">
            <v>0</v>
          </cell>
          <cell r="BC991">
            <v>0</v>
          </cell>
        </row>
        <row r="992">
          <cell r="AJ992">
            <v>995</v>
          </cell>
          <cell r="AL992" t="str">
            <v>D</v>
          </cell>
          <cell r="AM992" t="str">
            <v>Avg Customers-Secondary</v>
          </cell>
          <cell r="AN992" t="str">
            <v/>
          </cell>
          <cell r="AO992">
            <v>0</v>
          </cell>
          <cell r="AP992" t="str">
            <v>C02</v>
          </cell>
          <cell r="AR992">
            <v>0</v>
          </cell>
          <cell r="AS992">
            <v>0</v>
          </cell>
          <cell r="AT992">
            <v>0</v>
          </cell>
          <cell r="AU992">
            <v>0</v>
          </cell>
          <cell r="AV992">
            <v>0</v>
          </cell>
          <cell r="AW992">
            <v>0</v>
          </cell>
          <cell r="AX992">
            <v>0</v>
          </cell>
          <cell r="AY992">
            <v>0</v>
          </cell>
          <cell r="AZ992">
            <v>0</v>
          </cell>
          <cell r="BA992">
            <v>0</v>
          </cell>
          <cell r="BB992">
            <v>0</v>
          </cell>
          <cell r="BC992">
            <v>0</v>
          </cell>
        </row>
        <row r="993">
          <cell r="AJ993">
            <v>996</v>
          </cell>
          <cell r="AL993" t="str">
            <v>D</v>
          </cell>
          <cell r="AM993" t="str">
            <v>Wt Customers-Meters</v>
          </cell>
          <cell r="AN993" t="str">
            <v/>
          </cell>
          <cell r="AO993">
            <v>0</v>
          </cell>
          <cell r="AP993" t="str">
            <v>C04</v>
          </cell>
          <cell r="AR993">
            <v>0</v>
          </cell>
          <cell r="AS993">
            <v>0</v>
          </cell>
          <cell r="AT993">
            <v>0</v>
          </cell>
          <cell r="AU993">
            <v>0</v>
          </cell>
          <cell r="AV993">
            <v>0</v>
          </cell>
          <cell r="AW993">
            <v>0</v>
          </cell>
          <cell r="AX993">
            <v>0</v>
          </cell>
          <cell r="AY993">
            <v>0</v>
          </cell>
          <cell r="AZ993">
            <v>0</v>
          </cell>
          <cell r="BA993">
            <v>0</v>
          </cell>
          <cell r="BB993">
            <v>0</v>
          </cell>
          <cell r="BC993">
            <v>0</v>
          </cell>
        </row>
        <row r="994">
          <cell r="AJ994">
            <v>997</v>
          </cell>
          <cell r="AL994" t="str">
            <v>D</v>
          </cell>
          <cell r="AM994" t="str">
            <v>DA Street &amp; Area Lights</v>
          </cell>
          <cell r="AN994" t="str">
            <v/>
          </cell>
          <cell r="AO994">
            <v>0</v>
          </cell>
          <cell r="AP994" t="str">
            <v>C05</v>
          </cell>
          <cell r="AR994">
            <v>0</v>
          </cell>
          <cell r="AS994">
            <v>0</v>
          </cell>
          <cell r="AT994">
            <v>0</v>
          </cell>
          <cell r="AU994">
            <v>0</v>
          </cell>
          <cell r="AV994">
            <v>0</v>
          </cell>
          <cell r="AW994">
            <v>0</v>
          </cell>
          <cell r="AX994">
            <v>0</v>
          </cell>
          <cell r="AY994">
            <v>0</v>
          </cell>
          <cell r="AZ994">
            <v>0</v>
          </cell>
          <cell r="BA994">
            <v>0</v>
          </cell>
          <cell r="BB994">
            <v>0</v>
          </cell>
          <cell r="BC994">
            <v>0</v>
          </cell>
        </row>
        <row r="995">
          <cell r="AJ995">
            <v>998</v>
          </cell>
          <cell r="AL995" t="str">
            <v>D</v>
          </cell>
          <cell r="AM995" t="str">
            <v>DA Sch 25I</v>
          </cell>
          <cell r="AN995" t="str">
            <v/>
          </cell>
          <cell r="AO995">
            <v>0</v>
          </cell>
          <cell r="AP995" t="str">
            <v>D05</v>
          </cell>
          <cell r="AR995">
            <v>0</v>
          </cell>
          <cell r="AS995">
            <v>0</v>
          </cell>
          <cell r="AT995">
            <v>0</v>
          </cell>
          <cell r="AU995">
            <v>0</v>
          </cell>
          <cell r="AV995">
            <v>0</v>
          </cell>
          <cell r="AW995">
            <v>0</v>
          </cell>
          <cell r="AX995">
            <v>0</v>
          </cell>
          <cell r="AY995">
            <v>0</v>
          </cell>
          <cell r="AZ995">
            <v>0</v>
          </cell>
          <cell r="BA995">
            <v>0</v>
          </cell>
          <cell r="BB995">
            <v>0</v>
          </cell>
          <cell r="BC995">
            <v>0</v>
          </cell>
        </row>
        <row r="996">
          <cell r="AJ996">
            <v>999</v>
          </cell>
          <cell r="AL996" t="str">
            <v>D</v>
          </cell>
          <cell r="AM996" t="str">
            <v>NCP-Secondary</v>
          </cell>
          <cell r="AN996" t="str">
            <v/>
          </cell>
          <cell r="AO996">
            <v>0.27</v>
          </cell>
          <cell r="AP996" t="str">
            <v>D06</v>
          </cell>
          <cell r="AR996">
            <v>255482.1</v>
          </cell>
          <cell r="AS996">
            <v>143200.13387712304</v>
          </cell>
          <cell r="AT996">
            <v>25365.777219693467</v>
          </cell>
          <cell r="AU996">
            <v>77755.864365247253</v>
          </cell>
          <cell r="AV996">
            <v>0</v>
          </cell>
          <cell r="AW996">
            <v>7242.3370485528421</v>
          </cell>
          <cell r="AX996">
            <v>1917.9874893834065</v>
          </cell>
          <cell r="AY996">
            <v>0</v>
          </cell>
          <cell r="AZ996">
            <v>0</v>
          </cell>
          <cell r="BA996">
            <v>0</v>
          </cell>
          <cell r="BB996">
            <v>0</v>
          </cell>
          <cell r="BC996">
            <v>0</v>
          </cell>
        </row>
        <row r="997">
          <cell r="AJ997">
            <v>1000</v>
          </cell>
          <cell r="AL997" t="str">
            <v>D</v>
          </cell>
          <cell r="AM997" t="str">
            <v>NCP-Primary</v>
          </cell>
          <cell r="AN997" t="str">
            <v/>
          </cell>
          <cell r="AO997">
            <v>0</v>
          </cell>
          <cell r="AP997" t="str">
            <v>D08</v>
          </cell>
          <cell r="AR997">
            <v>0</v>
          </cell>
          <cell r="AS997">
            <v>0</v>
          </cell>
          <cell r="AT997">
            <v>0</v>
          </cell>
          <cell r="AU997">
            <v>0</v>
          </cell>
          <cell r="AV997">
            <v>0</v>
          </cell>
          <cell r="AW997">
            <v>0</v>
          </cell>
          <cell r="AX997">
            <v>0</v>
          </cell>
          <cell r="AY997">
            <v>0</v>
          </cell>
          <cell r="AZ997">
            <v>0</v>
          </cell>
          <cell r="BA997">
            <v>0</v>
          </cell>
          <cell r="BB997">
            <v>0</v>
          </cell>
          <cell r="BC997">
            <v>0</v>
          </cell>
        </row>
        <row r="998">
          <cell r="AJ998">
            <v>1001</v>
          </cell>
          <cell r="AK998">
            <v>366</v>
          </cell>
          <cell r="AL998" t="str">
            <v>Underground Conduit</v>
          </cell>
          <cell r="AO998" t="str">
            <v>X07</v>
          </cell>
          <cell r="AP998" t="str">
            <v/>
          </cell>
          <cell r="AQ998">
            <v>47502000</v>
          </cell>
        </row>
        <row r="999">
          <cell r="AJ999">
            <v>1002</v>
          </cell>
          <cell r="AL999" t="str">
            <v>D</v>
          </cell>
          <cell r="AM999" t="str">
            <v>NCP-All</v>
          </cell>
          <cell r="AN999" t="str">
            <v/>
          </cell>
          <cell r="AO999">
            <v>0</v>
          </cell>
          <cell r="AP999" t="str">
            <v>D02</v>
          </cell>
          <cell r="AR999">
            <v>0</v>
          </cell>
          <cell r="AS999">
            <v>0</v>
          </cell>
          <cell r="AT999">
            <v>0</v>
          </cell>
          <cell r="AU999">
            <v>0</v>
          </cell>
          <cell r="AV999">
            <v>0</v>
          </cell>
          <cell r="AW999">
            <v>0</v>
          </cell>
          <cell r="AX999">
            <v>0</v>
          </cell>
          <cell r="AY999">
            <v>0</v>
          </cell>
          <cell r="AZ999">
            <v>0</v>
          </cell>
          <cell r="BA999">
            <v>0</v>
          </cell>
          <cell r="BB999">
            <v>0</v>
          </cell>
          <cell r="BC999">
            <v>0</v>
          </cell>
        </row>
        <row r="1000">
          <cell r="AJ1000">
            <v>1003</v>
          </cell>
          <cell r="AL1000" t="str">
            <v>D</v>
          </cell>
          <cell r="AM1000" t="str">
            <v>NCP-w/o DA</v>
          </cell>
          <cell r="AN1000" t="str">
            <v/>
          </cell>
          <cell r="AO1000">
            <v>74.819999999999993</v>
          </cell>
          <cell r="AP1000" t="str">
            <v>D03</v>
          </cell>
          <cell r="AR1000">
            <v>35540996.399999999</v>
          </cell>
          <cell r="AS1000">
            <v>19489467.8468774</v>
          </cell>
          <cell r="AT1000">
            <v>3452269.8139268183</v>
          </cell>
          <cell r="AU1000">
            <v>11352543.071302183</v>
          </cell>
          <cell r="AV1000">
            <v>0</v>
          </cell>
          <cell r="AW1000">
            <v>985678.51315793279</v>
          </cell>
          <cell r="AX1000">
            <v>261037.15473566848</v>
          </cell>
          <cell r="AY1000">
            <v>0</v>
          </cell>
          <cell r="AZ1000">
            <v>0</v>
          </cell>
          <cell r="BA1000">
            <v>0</v>
          </cell>
          <cell r="BB1000">
            <v>0</v>
          </cell>
          <cell r="BC1000">
            <v>0</v>
          </cell>
        </row>
        <row r="1001">
          <cell r="AJ1001">
            <v>1004</v>
          </cell>
          <cell r="AL1001" t="str">
            <v>D</v>
          </cell>
          <cell r="AM1001" t="str">
            <v xml:space="preserve">DA Sch 25 </v>
          </cell>
          <cell r="AN1001" t="str">
            <v/>
          </cell>
          <cell r="AO1001">
            <v>4.71</v>
          </cell>
          <cell r="AP1001" t="str">
            <v>D04</v>
          </cell>
          <cell r="AR1001">
            <v>2237344.2000000002</v>
          </cell>
          <cell r="AS1001">
            <v>0</v>
          </cell>
          <cell r="AT1001">
            <v>0</v>
          </cell>
          <cell r="AU1001">
            <v>0</v>
          </cell>
          <cell r="AV1001">
            <v>2237344.2000000002</v>
          </cell>
          <cell r="AW1001">
            <v>0</v>
          </cell>
          <cell r="AX1001">
            <v>0</v>
          </cell>
          <cell r="AY1001">
            <v>0</v>
          </cell>
          <cell r="AZ1001">
            <v>0</v>
          </cell>
          <cell r="BA1001">
            <v>0</v>
          </cell>
          <cell r="BB1001">
            <v>0</v>
          </cell>
          <cell r="BC1001">
            <v>0</v>
          </cell>
        </row>
        <row r="1002">
          <cell r="AJ1002">
            <v>1005</v>
          </cell>
          <cell r="AL1002" t="str">
            <v>D</v>
          </cell>
          <cell r="AM1002" t="str">
            <v>DA Street and Area Lights</v>
          </cell>
          <cell r="AN1002" t="str">
            <v/>
          </cell>
          <cell r="AO1002">
            <v>0</v>
          </cell>
          <cell r="AP1002" t="str">
            <v>D07</v>
          </cell>
          <cell r="AR1002">
            <v>0</v>
          </cell>
          <cell r="AS1002">
            <v>0</v>
          </cell>
          <cell r="AT1002">
            <v>0</v>
          </cell>
          <cell r="AU1002">
            <v>0</v>
          </cell>
          <cell r="AV1002">
            <v>0</v>
          </cell>
          <cell r="AW1002">
            <v>0</v>
          </cell>
          <cell r="AX1002">
            <v>0</v>
          </cell>
          <cell r="AY1002">
            <v>0</v>
          </cell>
          <cell r="AZ1002">
            <v>0</v>
          </cell>
          <cell r="BA1002">
            <v>0</v>
          </cell>
          <cell r="BB1002">
            <v>0</v>
          </cell>
          <cell r="BC1002">
            <v>0</v>
          </cell>
        </row>
        <row r="1003">
          <cell r="AJ1003">
            <v>1006</v>
          </cell>
          <cell r="AL1003" t="str">
            <v>D</v>
          </cell>
          <cell r="AM1003" t="str">
            <v>Avg Customers-Secondary</v>
          </cell>
          <cell r="AN1003" t="str">
            <v/>
          </cell>
          <cell r="AO1003">
            <v>0</v>
          </cell>
          <cell r="AP1003" t="str">
            <v>C02</v>
          </cell>
          <cell r="AR1003">
            <v>0</v>
          </cell>
          <cell r="AS1003">
            <v>0</v>
          </cell>
          <cell r="AT1003">
            <v>0</v>
          </cell>
          <cell r="AU1003">
            <v>0</v>
          </cell>
          <cell r="AV1003">
            <v>0</v>
          </cell>
          <cell r="AW1003">
            <v>0</v>
          </cell>
          <cell r="AX1003">
            <v>0</v>
          </cell>
          <cell r="AY1003">
            <v>0</v>
          </cell>
          <cell r="AZ1003">
            <v>0</v>
          </cell>
          <cell r="BA1003">
            <v>0</v>
          </cell>
          <cell r="BB1003">
            <v>0</v>
          </cell>
          <cell r="BC1003">
            <v>0</v>
          </cell>
        </row>
        <row r="1004">
          <cell r="AJ1004">
            <v>1007</v>
          </cell>
          <cell r="AL1004" t="str">
            <v>D</v>
          </cell>
          <cell r="AM1004" t="str">
            <v>Wt Customers-Meters</v>
          </cell>
          <cell r="AN1004" t="str">
            <v/>
          </cell>
          <cell r="AO1004">
            <v>0</v>
          </cell>
          <cell r="AP1004" t="str">
            <v>C04</v>
          </cell>
          <cell r="AR1004">
            <v>0</v>
          </cell>
          <cell r="AS1004">
            <v>0</v>
          </cell>
          <cell r="AT1004">
            <v>0</v>
          </cell>
          <cell r="AU1004">
            <v>0</v>
          </cell>
          <cell r="AV1004">
            <v>0</v>
          </cell>
          <cell r="AW1004">
            <v>0</v>
          </cell>
          <cell r="AX1004">
            <v>0</v>
          </cell>
          <cell r="AY1004">
            <v>0</v>
          </cell>
          <cell r="AZ1004">
            <v>0</v>
          </cell>
          <cell r="BA1004">
            <v>0</v>
          </cell>
          <cell r="BB1004">
            <v>0</v>
          </cell>
          <cell r="BC1004">
            <v>0</v>
          </cell>
        </row>
        <row r="1005">
          <cell r="AJ1005">
            <v>1008</v>
          </cell>
          <cell r="AL1005" t="str">
            <v>D</v>
          </cell>
          <cell r="AM1005" t="str">
            <v>DA Street &amp; Area Lights</v>
          </cell>
          <cell r="AN1005" t="str">
            <v/>
          </cell>
          <cell r="AO1005">
            <v>0</v>
          </cell>
          <cell r="AP1005" t="str">
            <v>C05</v>
          </cell>
          <cell r="AR1005">
            <v>0</v>
          </cell>
          <cell r="AS1005">
            <v>0</v>
          </cell>
          <cell r="AT1005">
            <v>0</v>
          </cell>
          <cell r="AU1005">
            <v>0</v>
          </cell>
          <cell r="AV1005">
            <v>0</v>
          </cell>
          <cell r="AW1005">
            <v>0</v>
          </cell>
          <cell r="AX1005">
            <v>0</v>
          </cell>
          <cell r="AY1005">
            <v>0</v>
          </cell>
          <cell r="AZ1005">
            <v>0</v>
          </cell>
          <cell r="BA1005">
            <v>0</v>
          </cell>
          <cell r="BB1005">
            <v>0</v>
          </cell>
          <cell r="BC1005">
            <v>0</v>
          </cell>
        </row>
        <row r="1006">
          <cell r="AJ1006">
            <v>1009</v>
          </cell>
          <cell r="AL1006" t="str">
            <v>D</v>
          </cell>
          <cell r="AM1006" t="str">
            <v>DA Sch 25I</v>
          </cell>
          <cell r="AN1006" t="str">
            <v/>
          </cell>
          <cell r="AO1006">
            <v>0</v>
          </cell>
          <cell r="AP1006" t="str">
            <v>D05</v>
          </cell>
          <cell r="AR1006">
            <v>0</v>
          </cell>
          <cell r="AS1006">
            <v>0</v>
          </cell>
          <cell r="AT1006">
            <v>0</v>
          </cell>
          <cell r="AU1006">
            <v>0</v>
          </cell>
          <cell r="AV1006">
            <v>0</v>
          </cell>
          <cell r="AW1006">
            <v>0</v>
          </cell>
          <cell r="AX1006">
            <v>0</v>
          </cell>
          <cell r="AY1006">
            <v>0</v>
          </cell>
          <cell r="AZ1006">
            <v>0</v>
          </cell>
          <cell r="BA1006">
            <v>0</v>
          </cell>
          <cell r="BB1006">
            <v>0</v>
          </cell>
          <cell r="BC1006">
            <v>0</v>
          </cell>
        </row>
        <row r="1007">
          <cell r="AJ1007">
            <v>1010</v>
          </cell>
          <cell r="AL1007" t="str">
            <v>D</v>
          </cell>
          <cell r="AM1007" t="str">
            <v>NCP-Secondary</v>
          </cell>
          <cell r="AN1007" t="str">
            <v/>
          </cell>
          <cell r="AO1007">
            <v>20.47</v>
          </cell>
          <cell r="AP1007" t="str">
            <v>D06</v>
          </cell>
          <cell r="AR1007">
            <v>9723659.4000000022</v>
          </cell>
          <cell r="AS1007">
            <v>5450203.0782412784</v>
          </cell>
          <cell r="AT1007">
            <v>965422.54075952212</v>
          </cell>
          <cell r="AU1007">
            <v>2959391.4463684997</v>
          </cell>
          <cell r="AV1007">
            <v>0</v>
          </cell>
          <cell r="AW1007">
            <v>275643.65065156861</v>
          </cell>
          <cell r="AX1007">
            <v>72998.683979133435</v>
          </cell>
          <cell r="AY1007">
            <v>0</v>
          </cell>
          <cell r="AZ1007">
            <v>0</v>
          </cell>
          <cell r="BA1007">
            <v>0</v>
          </cell>
          <cell r="BB1007">
            <v>0</v>
          </cell>
          <cell r="BC1007">
            <v>0</v>
          </cell>
        </row>
        <row r="1008">
          <cell r="AJ1008">
            <v>1011</v>
          </cell>
          <cell r="AL1008" t="str">
            <v>D</v>
          </cell>
          <cell r="AM1008" t="str">
            <v>NCP-Primary</v>
          </cell>
          <cell r="AN1008" t="str">
            <v/>
          </cell>
          <cell r="AO1008">
            <v>0</v>
          </cell>
          <cell r="AP1008" t="str">
            <v>D08</v>
          </cell>
          <cell r="AR1008">
            <v>0</v>
          </cell>
          <cell r="AS1008">
            <v>0</v>
          </cell>
          <cell r="AT1008">
            <v>0</v>
          </cell>
          <cell r="AU1008">
            <v>0</v>
          </cell>
          <cell r="AV1008">
            <v>0</v>
          </cell>
          <cell r="AW1008">
            <v>0</v>
          </cell>
          <cell r="AX1008">
            <v>0</v>
          </cell>
          <cell r="AY1008">
            <v>0</v>
          </cell>
          <cell r="AZ1008">
            <v>0</v>
          </cell>
          <cell r="BA1008">
            <v>0</v>
          </cell>
          <cell r="BB1008">
            <v>0</v>
          </cell>
          <cell r="BC1008">
            <v>0</v>
          </cell>
        </row>
        <row r="1009">
          <cell r="AJ1009">
            <v>1012</v>
          </cell>
          <cell r="AK1009">
            <v>367</v>
          </cell>
          <cell r="AL1009" t="str">
            <v>Underground Conductors &amp; Devices</v>
          </cell>
          <cell r="AO1009" t="str">
            <v>X08</v>
          </cell>
          <cell r="AP1009" t="str">
            <v/>
          </cell>
          <cell r="AQ1009">
            <v>82090000</v>
          </cell>
        </row>
        <row r="1010">
          <cell r="AJ1010">
            <v>1013</v>
          </cell>
          <cell r="AL1010" t="str">
            <v>D</v>
          </cell>
          <cell r="AM1010" t="str">
            <v>NCP-All</v>
          </cell>
          <cell r="AN1010" t="str">
            <v/>
          </cell>
          <cell r="AO1010">
            <v>0</v>
          </cell>
          <cell r="AP1010" t="str">
            <v>D02</v>
          </cell>
          <cell r="AR1010">
            <v>0</v>
          </cell>
          <cell r="AS1010">
            <v>0</v>
          </cell>
          <cell r="AT1010">
            <v>0</v>
          </cell>
          <cell r="AU1010">
            <v>0</v>
          </cell>
          <cell r="AV1010">
            <v>0</v>
          </cell>
          <cell r="AW1010">
            <v>0</v>
          </cell>
          <cell r="AX1010">
            <v>0</v>
          </cell>
          <cell r="AY1010">
            <v>0</v>
          </cell>
          <cell r="AZ1010">
            <v>0</v>
          </cell>
          <cell r="BA1010">
            <v>0</v>
          </cell>
          <cell r="BB1010">
            <v>0</v>
          </cell>
          <cell r="BC1010">
            <v>0</v>
          </cell>
        </row>
        <row r="1011">
          <cell r="AJ1011">
            <v>1014</v>
          </cell>
          <cell r="AL1011" t="str">
            <v>D</v>
          </cell>
          <cell r="AM1011" t="str">
            <v>NCP-w/o DA</v>
          </cell>
          <cell r="AN1011" t="str">
            <v/>
          </cell>
          <cell r="AO1011">
            <v>76.95</v>
          </cell>
          <cell r="AP1011" t="str">
            <v>D03</v>
          </cell>
          <cell r="AR1011">
            <v>63168255</v>
          </cell>
          <cell r="AS1011">
            <v>34639312.328504458</v>
          </cell>
          <cell r="AT1011">
            <v>6135839.7913383152</v>
          </cell>
          <cell r="AU1011">
            <v>20177271.552986044</v>
          </cell>
          <cell r="AV1011">
            <v>0</v>
          </cell>
          <cell r="AW1011">
            <v>1751880.8692482566</v>
          </cell>
          <cell r="AX1011">
            <v>463950.45792292879</v>
          </cell>
          <cell r="AY1011">
            <v>0</v>
          </cell>
          <cell r="AZ1011">
            <v>0</v>
          </cell>
          <cell r="BA1011">
            <v>0</v>
          </cell>
          <cell r="BB1011">
            <v>0</v>
          </cell>
          <cell r="BC1011">
            <v>0</v>
          </cell>
        </row>
        <row r="1012">
          <cell r="AJ1012">
            <v>1015</v>
          </cell>
          <cell r="AL1012" t="str">
            <v>D</v>
          </cell>
          <cell r="AM1012" t="str">
            <v xml:space="preserve">DA Sch 25 </v>
          </cell>
          <cell r="AN1012" t="str">
            <v/>
          </cell>
          <cell r="AO1012">
            <v>5.18</v>
          </cell>
          <cell r="AP1012" t="str">
            <v>D04</v>
          </cell>
          <cell r="AR1012">
            <v>4252262</v>
          </cell>
          <cell r="AS1012">
            <v>0</v>
          </cell>
          <cell r="AT1012">
            <v>0</v>
          </cell>
          <cell r="AU1012">
            <v>0</v>
          </cell>
          <cell r="AV1012">
            <v>4252262</v>
          </cell>
          <cell r="AW1012">
            <v>0</v>
          </cell>
          <cell r="AX1012">
            <v>0</v>
          </cell>
          <cell r="AY1012">
            <v>0</v>
          </cell>
          <cell r="AZ1012">
            <v>0</v>
          </cell>
          <cell r="BA1012">
            <v>0</v>
          </cell>
          <cell r="BB1012">
            <v>0</v>
          </cell>
          <cell r="BC1012">
            <v>0</v>
          </cell>
        </row>
        <row r="1013">
          <cell r="AJ1013">
            <v>1016</v>
          </cell>
          <cell r="AL1013" t="str">
            <v>D</v>
          </cell>
          <cell r="AM1013" t="str">
            <v>DA Street and Area Lights</v>
          </cell>
          <cell r="AN1013" t="str">
            <v/>
          </cell>
          <cell r="AO1013">
            <v>0</v>
          </cell>
          <cell r="AP1013" t="str">
            <v>D07</v>
          </cell>
          <cell r="AR1013">
            <v>0</v>
          </cell>
          <cell r="AS1013">
            <v>0</v>
          </cell>
          <cell r="AT1013">
            <v>0</v>
          </cell>
          <cell r="AU1013">
            <v>0</v>
          </cell>
          <cell r="AV1013">
            <v>0</v>
          </cell>
          <cell r="AW1013">
            <v>0</v>
          </cell>
          <cell r="AX1013">
            <v>0</v>
          </cell>
          <cell r="AY1013">
            <v>0</v>
          </cell>
          <cell r="AZ1013">
            <v>0</v>
          </cell>
          <cell r="BA1013">
            <v>0</v>
          </cell>
          <cell r="BB1013">
            <v>0</v>
          </cell>
          <cell r="BC1013">
            <v>0</v>
          </cell>
        </row>
        <row r="1014">
          <cell r="AJ1014">
            <v>1017</v>
          </cell>
          <cell r="AL1014" t="str">
            <v>D</v>
          </cell>
          <cell r="AM1014" t="str">
            <v>Avg Customers-Secondary</v>
          </cell>
          <cell r="AN1014" t="str">
            <v/>
          </cell>
          <cell r="AO1014">
            <v>0</v>
          </cell>
          <cell r="AP1014" t="str">
            <v>C02</v>
          </cell>
          <cell r="AR1014">
            <v>0</v>
          </cell>
          <cell r="AS1014">
            <v>0</v>
          </cell>
          <cell r="AT1014">
            <v>0</v>
          </cell>
          <cell r="AU1014">
            <v>0</v>
          </cell>
          <cell r="AV1014">
            <v>0</v>
          </cell>
          <cell r="AW1014">
            <v>0</v>
          </cell>
          <cell r="AX1014">
            <v>0</v>
          </cell>
          <cell r="AY1014">
            <v>0</v>
          </cell>
          <cell r="AZ1014">
            <v>0</v>
          </cell>
          <cell r="BA1014">
            <v>0</v>
          </cell>
          <cell r="BB1014">
            <v>0</v>
          </cell>
          <cell r="BC1014">
            <v>0</v>
          </cell>
        </row>
        <row r="1015">
          <cell r="AJ1015">
            <v>1018</v>
          </cell>
          <cell r="AL1015" t="str">
            <v>D</v>
          </cell>
          <cell r="AM1015" t="str">
            <v>Wt Customers-Meters</v>
          </cell>
          <cell r="AN1015" t="str">
            <v/>
          </cell>
          <cell r="AO1015">
            <v>0</v>
          </cell>
          <cell r="AP1015" t="str">
            <v>C04</v>
          </cell>
          <cell r="AR1015">
            <v>0</v>
          </cell>
          <cell r="AS1015">
            <v>0</v>
          </cell>
          <cell r="AT1015">
            <v>0</v>
          </cell>
          <cell r="AU1015">
            <v>0</v>
          </cell>
          <cell r="AV1015">
            <v>0</v>
          </cell>
          <cell r="AW1015">
            <v>0</v>
          </cell>
          <cell r="AX1015">
            <v>0</v>
          </cell>
          <cell r="AY1015">
            <v>0</v>
          </cell>
          <cell r="AZ1015">
            <v>0</v>
          </cell>
          <cell r="BA1015">
            <v>0</v>
          </cell>
          <cell r="BB1015">
            <v>0</v>
          </cell>
          <cell r="BC1015">
            <v>0</v>
          </cell>
        </row>
        <row r="1016">
          <cell r="AJ1016">
            <v>1019</v>
          </cell>
          <cell r="AL1016" t="str">
            <v>D</v>
          </cell>
          <cell r="AM1016" t="str">
            <v>DA Street &amp; Area Lights</v>
          </cell>
          <cell r="AN1016" t="str">
            <v/>
          </cell>
          <cell r="AO1016">
            <v>0</v>
          </cell>
          <cell r="AP1016" t="str">
            <v>C05</v>
          </cell>
          <cell r="AR1016">
            <v>0</v>
          </cell>
          <cell r="AS1016">
            <v>0</v>
          </cell>
          <cell r="AT1016">
            <v>0</v>
          </cell>
          <cell r="AU1016">
            <v>0</v>
          </cell>
          <cell r="AV1016">
            <v>0</v>
          </cell>
          <cell r="AW1016">
            <v>0</v>
          </cell>
          <cell r="AX1016">
            <v>0</v>
          </cell>
          <cell r="AY1016">
            <v>0</v>
          </cell>
          <cell r="AZ1016">
            <v>0</v>
          </cell>
          <cell r="BA1016">
            <v>0</v>
          </cell>
          <cell r="BB1016">
            <v>0</v>
          </cell>
          <cell r="BC1016">
            <v>0</v>
          </cell>
        </row>
        <row r="1017">
          <cell r="AJ1017">
            <v>1020</v>
          </cell>
          <cell r="AL1017" t="str">
            <v>D</v>
          </cell>
          <cell r="AM1017" t="str">
            <v>DA Sch 25I</v>
          </cell>
          <cell r="AN1017" t="str">
            <v/>
          </cell>
          <cell r="AO1017">
            <v>0</v>
          </cell>
          <cell r="AP1017" t="str">
            <v>D05</v>
          </cell>
          <cell r="AR1017">
            <v>0</v>
          </cell>
          <cell r="AS1017">
            <v>0</v>
          </cell>
          <cell r="AT1017">
            <v>0</v>
          </cell>
          <cell r="AU1017">
            <v>0</v>
          </cell>
          <cell r="AV1017">
            <v>0</v>
          </cell>
          <cell r="AW1017">
            <v>0</v>
          </cell>
          <cell r="AX1017">
            <v>0</v>
          </cell>
          <cell r="AY1017">
            <v>0</v>
          </cell>
          <cell r="AZ1017">
            <v>0</v>
          </cell>
          <cell r="BA1017">
            <v>0</v>
          </cell>
          <cell r="BB1017">
            <v>0</v>
          </cell>
          <cell r="BC1017">
            <v>0</v>
          </cell>
        </row>
        <row r="1018">
          <cell r="AJ1018">
            <v>1021</v>
          </cell>
          <cell r="AL1018" t="str">
            <v>D</v>
          </cell>
          <cell r="AM1018" t="str">
            <v>NCP-Secondary</v>
          </cell>
          <cell r="AN1018" t="str">
            <v/>
          </cell>
          <cell r="AO1018">
            <v>17.87</v>
          </cell>
          <cell r="AP1018" t="str">
            <v>D06</v>
          </cell>
          <cell r="AR1018">
            <v>14669483</v>
          </cell>
          <cell r="AS1018">
            <v>8222383.9928831821</v>
          </cell>
          <cell r="AT1018">
            <v>1456473.2233924826</v>
          </cell>
          <cell r="AU1018">
            <v>4464650.6759428559</v>
          </cell>
          <cell r="AV1018">
            <v>0</v>
          </cell>
          <cell r="AW1018">
            <v>415846.51219798211</v>
          </cell>
          <cell r="AX1018">
            <v>110128.5955834971</v>
          </cell>
          <cell r="AY1018">
            <v>0</v>
          </cell>
          <cell r="AZ1018">
            <v>0</v>
          </cell>
          <cell r="BA1018">
            <v>0</v>
          </cell>
          <cell r="BB1018">
            <v>0</v>
          </cell>
          <cell r="BC1018">
            <v>0</v>
          </cell>
        </row>
        <row r="1019">
          <cell r="AJ1019">
            <v>1022</v>
          </cell>
          <cell r="AL1019" t="str">
            <v>D</v>
          </cell>
          <cell r="AM1019" t="str">
            <v>NCP-Primary</v>
          </cell>
          <cell r="AN1019" t="str">
            <v/>
          </cell>
          <cell r="AO1019">
            <v>0</v>
          </cell>
          <cell r="AP1019" t="str">
            <v>D08</v>
          </cell>
          <cell r="AR1019">
            <v>0</v>
          </cell>
          <cell r="AS1019">
            <v>0</v>
          </cell>
          <cell r="AT1019">
            <v>0</v>
          </cell>
          <cell r="AU1019">
            <v>0</v>
          </cell>
          <cell r="AV1019">
            <v>0</v>
          </cell>
          <cell r="AW1019">
            <v>0</v>
          </cell>
          <cell r="AX1019">
            <v>0</v>
          </cell>
          <cell r="AY1019">
            <v>0</v>
          </cell>
          <cell r="AZ1019">
            <v>0</v>
          </cell>
          <cell r="BA1019">
            <v>0</v>
          </cell>
          <cell r="BB1019">
            <v>0</v>
          </cell>
          <cell r="BC1019">
            <v>0</v>
          </cell>
        </row>
        <row r="1020">
          <cell r="AJ1020">
            <v>1023</v>
          </cell>
          <cell r="AK1020">
            <v>368</v>
          </cell>
          <cell r="AL1020" t="str">
            <v>Line Transformers</v>
          </cell>
          <cell r="AO1020" t="str">
            <v>X09</v>
          </cell>
          <cell r="AP1020" t="str">
            <v/>
          </cell>
          <cell r="AQ1020">
            <v>113834000</v>
          </cell>
        </row>
        <row r="1021">
          <cell r="AJ1021">
            <v>1024</v>
          </cell>
          <cell r="AL1021" t="str">
            <v>D</v>
          </cell>
          <cell r="AM1021" t="str">
            <v>NCP-All</v>
          </cell>
          <cell r="AN1021" t="str">
            <v/>
          </cell>
          <cell r="AO1021">
            <v>0</v>
          </cell>
          <cell r="AP1021" t="str">
            <v>D02</v>
          </cell>
          <cell r="AR1021">
            <v>0</v>
          </cell>
          <cell r="AS1021">
            <v>0</v>
          </cell>
          <cell r="AT1021">
            <v>0</v>
          </cell>
          <cell r="AU1021">
            <v>0</v>
          </cell>
          <cell r="AV1021">
            <v>0</v>
          </cell>
          <cell r="AW1021">
            <v>0</v>
          </cell>
          <cell r="AX1021">
            <v>0</v>
          </cell>
          <cell r="AY1021">
            <v>0</v>
          </cell>
          <cell r="AZ1021">
            <v>0</v>
          </cell>
          <cell r="BA1021">
            <v>0</v>
          </cell>
          <cell r="BB1021">
            <v>0</v>
          </cell>
          <cell r="BC1021">
            <v>0</v>
          </cell>
        </row>
        <row r="1022">
          <cell r="AJ1022">
            <v>1025</v>
          </cell>
          <cell r="AL1022" t="str">
            <v>D</v>
          </cell>
          <cell r="AM1022" t="str">
            <v>NCP-w/o DA</v>
          </cell>
          <cell r="AN1022" t="str">
            <v/>
          </cell>
          <cell r="AO1022">
            <v>0</v>
          </cell>
          <cell r="AP1022" t="str">
            <v>D03</v>
          </cell>
          <cell r="AR1022">
            <v>0</v>
          </cell>
          <cell r="AS1022">
            <v>0</v>
          </cell>
          <cell r="AT1022">
            <v>0</v>
          </cell>
          <cell r="AU1022">
            <v>0</v>
          </cell>
          <cell r="AV1022">
            <v>0</v>
          </cell>
          <cell r="AW1022">
            <v>0</v>
          </cell>
          <cell r="AX1022">
            <v>0</v>
          </cell>
          <cell r="AY1022">
            <v>0</v>
          </cell>
          <cell r="AZ1022">
            <v>0</v>
          </cell>
          <cell r="BA1022">
            <v>0</v>
          </cell>
          <cell r="BB1022">
            <v>0</v>
          </cell>
          <cell r="BC1022">
            <v>0</v>
          </cell>
        </row>
        <row r="1023">
          <cell r="AJ1023">
            <v>1026</v>
          </cell>
          <cell r="AL1023" t="str">
            <v>D</v>
          </cell>
          <cell r="AM1023" t="str">
            <v xml:space="preserve">DA Sch 25 </v>
          </cell>
          <cell r="AN1023" t="str">
            <v/>
          </cell>
          <cell r="AO1023">
            <v>0</v>
          </cell>
          <cell r="AP1023" t="str">
            <v>D04</v>
          </cell>
          <cell r="AR1023">
            <v>0</v>
          </cell>
          <cell r="AS1023">
            <v>0</v>
          </cell>
          <cell r="AT1023">
            <v>0</v>
          </cell>
          <cell r="AU1023">
            <v>0</v>
          </cell>
          <cell r="AV1023">
            <v>0</v>
          </cell>
          <cell r="AW1023">
            <v>0</v>
          </cell>
          <cell r="AX1023">
            <v>0</v>
          </cell>
          <cell r="AY1023">
            <v>0</v>
          </cell>
          <cell r="AZ1023">
            <v>0</v>
          </cell>
          <cell r="BA1023">
            <v>0</v>
          </cell>
          <cell r="BB1023">
            <v>0</v>
          </cell>
          <cell r="BC1023">
            <v>0</v>
          </cell>
        </row>
        <row r="1024">
          <cell r="AJ1024">
            <v>1027</v>
          </cell>
          <cell r="AL1024" t="str">
            <v>D</v>
          </cell>
          <cell r="AM1024" t="str">
            <v>DA Street and Area Lights</v>
          </cell>
          <cell r="AN1024" t="str">
            <v/>
          </cell>
          <cell r="AO1024">
            <v>0</v>
          </cell>
          <cell r="AP1024" t="str">
            <v>D07</v>
          </cell>
          <cell r="AR1024">
            <v>0</v>
          </cell>
          <cell r="AS1024">
            <v>0</v>
          </cell>
          <cell r="AT1024">
            <v>0</v>
          </cell>
          <cell r="AU1024">
            <v>0</v>
          </cell>
          <cell r="AV1024">
            <v>0</v>
          </cell>
          <cell r="AW1024">
            <v>0</v>
          </cell>
          <cell r="AX1024">
            <v>0</v>
          </cell>
          <cell r="AY1024">
            <v>0</v>
          </cell>
          <cell r="AZ1024">
            <v>0</v>
          </cell>
          <cell r="BA1024">
            <v>0</v>
          </cell>
          <cell r="BB1024">
            <v>0</v>
          </cell>
          <cell r="BC1024">
            <v>0</v>
          </cell>
        </row>
        <row r="1025">
          <cell r="AJ1025">
            <v>1028</v>
          </cell>
          <cell r="AL1025" t="str">
            <v>D</v>
          </cell>
          <cell r="AM1025" t="str">
            <v>Avg Customers-Secondary</v>
          </cell>
          <cell r="AN1025" t="str">
            <v/>
          </cell>
          <cell r="AO1025">
            <v>0</v>
          </cell>
          <cell r="AP1025" t="str">
            <v>C02</v>
          </cell>
          <cell r="AR1025">
            <v>0</v>
          </cell>
          <cell r="AS1025">
            <v>0</v>
          </cell>
          <cell r="AT1025">
            <v>0</v>
          </cell>
          <cell r="AU1025">
            <v>0</v>
          </cell>
          <cell r="AV1025">
            <v>0</v>
          </cell>
          <cell r="AW1025">
            <v>0</v>
          </cell>
          <cell r="AX1025">
            <v>0</v>
          </cell>
          <cell r="AY1025">
            <v>0</v>
          </cell>
          <cell r="AZ1025">
            <v>0</v>
          </cell>
          <cell r="BA1025">
            <v>0</v>
          </cell>
          <cell r="BB1025">
            <v>0</v>
          </cell>
          <cell r="BC1025">
            <v>0</v>
          </cell>
        </row>
        <row r="1026">
          <cell r="AJ1026">
            <v>1029</v>
          </cell>
          <cell r="AL1026" t="str">
            <v>D</v>
          </cell>
          <cell r="AM1026" t="str">
            <v>Wt Customers-Meters</v>
          </cell>
          <cell r="AN1026" t="str">
            <v/>
          </cell>
          <cell r="AO1026">
            <v>0</v>
          </cell>
          <cell r="AP1026" t="str">
            <v>C04</v>
          </cell>
          <cell r="AR1026">
            <v>0</v>
          </cell>
          <cell r="AS1026">
            <v>0</v>
          </cell>
          <cell r="AT1026">
            <v>0</v>
          </cell>
          <cell r="AU1026">
            <v>0</v>
          </cell>
          <cell r="AV1026">
            <v>0</v>
          </cell>
          <cell r="AW1026">
            <v>0</v>
          </cell>
          <cell r="AX1026">
            <v>0</v>
          </cell>
          <cell r="AY1026">
            <v>0</v>
          </cell>
          <cell r="AZ1026">
            <v>0</v>
          </cell>
          <cell r="BA1026">
            <v>0</v>
          </cell>
          <cell r="BB1026">
            <v>0</v>
          </cell>
          <cell r="BC1026">
            <v>0</v>
          </cell>
        </row>
        <row r="1027">
          <cell r="AJ1027">
            <v>1030</v>
          </cell>
          <cell r="AL1027" t="str">
            <v>D</v>
          </cell>
          <cell r="AM1027" t="str">
            <v>DA Street &amp; Area Lights</v>
          </cell>
          <cell r="AN1027" t="str">
            <v/>
          </cell>
          <cell r="AO1027">
            <v>0</v>
          </cell>
          <cell r="AP1027" t="str">
            <v>C05</v>
          </cell>
          <cell r="AR1027">
            <v>0</v>
          </cell>
          <cell r="AS1027">
            <v>0</v>
          </cell>
          <cell r="AT1027">
            <v>0</v>
          </cell>
          <cell r="AU1027">
            <v>0</v>
          </cell>
          <cell r="AV1027">
            <v>0</v>
          </cell>
          <cell r="AW1027">
            <v>0</v>
          </cell>
          <cell r="AX1027">
            <v>0</v>
          </cell>
          <cell r="AY1027">
            <v>0</v>
          </cell>
          <cell r="AZ1027">
            <v>0</v>
          </cell>
          <cell r="BA1027">
            <v>0</v>
          </cell>
          <cell r="BB1027">
            <v>0</v>
          </cell>
          <cell r="BC1027">
            <v>0</v>
          </cell>
        </row>
        <row r="1028">
          <cell r="AJ1028">
            <v>1031</v>
          </cell>
          <cell r="AL1028" t="str">
            <v>D</v>
          </cell>
          <cell r="AM1028" t="str">
            <v>DA Sch 25I</v>
          </cell>
          <cell r="AN1028" t="str">
            <v/>
          </cell>
          <cell r="AO1028">
            <v>0</v>
          </cell>
          <cell r="AP1028" t="str">
            <v>D05</v>
          </cell>
          <cell r="AR1028">
            <v>0</v>
          </cell>
          <cell r="AS1028">
            <v>0</v>
          </cell>
          <cell r="AT1028">
            <v>0</v>
          </cell>
          <cell r="AU1028">
            <v>0</v>
          </cell>
          <cell r="AV1028">
            <v>0</v>
          </cell>
          <cell r="AW1028">
            <v>0</v>
          </cell>
          <cell r="AX1028">
            <v>0</v>
          </cell>
          <cell r="AY1028">
            <v>0</v>
          </cell>
          <cell r="AZ1028">
            <v>0</v>
          </cell>
          <cell r="BA1028">
            <v>0</v>
          </cell>
          <cell r="BB1028">
            <v>0</v>
          </cell>
          <cell r="BC1028">
            <v>0</v>
          </cell>
        </row>
        <row r="1029">
          <cell r="AJ1029">
            <v>1032</v>
          </cell>
          <cell r="AL1029" t="str">
            <v>D</v>
          </cell>
          <cell r="AM1029" t="str">
            <v>NCP-Secondary</v>
          </cell>
          <cell r="AN1029" t="str">
            <v/>
          </cell>
          <cell r="AO1029">
            <v>100</v>
          </cell>
          <cell r="AP1029" t="str">
            <v>D06</v>
          </cell>
          <cell r="AR1029">
            <v>113834000</v>
          </cell>
          <cell r="AS1029">
            <v>63805033.854694411</v>
          </cell>
          <cell r="AT1029">
            <v>11302114.2539011</v>
          </cell>
          <cell r="AU1029">
            <v>34645327.653692983</v>
          </cell>
          <cell r="AV1029">
            <v>0</v>
          </cell>
          <cell r="AW1029">
            <v>3226935.2552878037</v>
          </cell>
          <cell r="AX1029">
            <v>854588.98242370284</v>
          </cell>
          <cell r="AY1029">
            <v>0</v>
          </cell>
          <cell r="AZ1029">
            <v>0</v>
          </cell>
          <cell r="BA1029">
            <v>0</v>
          </cell>
          <cell r="BB1029">
            <v>0</v>
          </cell>
          <cell r="BC1029">
            <v>0</v>
          </cell>
        </row>
        <row r="1030">
          <cell r="AJ1030">
            <v>1033</v>
          </cell>
          <cell r="AL1030" t="str">
            <v>D</v>
          </cell>
          <cell r="AM1030" t="str">
            <v>NCP-Primary</v>
          </cell>
          <cell r="AN1030" t="str">
            <v/>
          </cell>
          <cell r="AO1030">
            <v>0</v>
          </cell>
          <cell r="AP1030" t="str">
            <v>D08</v>
          </cell>
          <cell r="AR1030">
            <v>0</v>
          </cell>
          <cell r="AS1030">
            <v>0</v>
          </cell>
          <cell r="AT1030">
            <v>0</v>
          </cell>
          <cell r="AU1030">
            <v>0</v>
          </cell>
          <cell r="AV1030">
            <v>0</v>
          </cell>
          <cell r="AW1030">
            <v>0</v>
          </cell>
          <cell r="AX1030">
            <v>0</v>
          </cell>
          <cell r="AY1030">
            <v>0</v>
          </cell>
          <cell r="AZ1030">
            <v>0</v>
          </cell>
          <cell r="BA1030">
            <v>0</v>
          </cell>
          <cell r="BB1030">
            <v>0</v>
          </cell>
          <cell r="BC1030">
            <v>0</v>
          </cell>
        </row>
        <row r="1031">
          <cell r="AJ1031">
            <v>1034</v>
          </cell>
          <cell r="AK1031">
            <v>369</v>
          </cell>
          <cell r="AL1031" t="str">
            <v>Services</v>
          </cell>
          <cell r="AO1031" t="str">
            <v>X10</v>
          </cell>
          <cell r="AP1031" t="str">
            <v/>
          </cell>
          <cell r="AQ1031">
            <v>73101000</v>
          </cell>
        </row>
        <row r="1032">
          <cell r="AJ1032">
            <v>1035</v>
          </cell>
          <cell r="AL1032" t="str">
            <v>D</v>
          </cell>
          <cell r="AM1032" t="str">
            <v>NCP-All</v>
          </cell>
          <cell r="AN1032" t="str">
            <v/>
          </cell>
          <cell r="AO1032">
            <v>0</v>
          </cell>
          <cell r="AP1032" t="str">
            <v>D02</v>
          </cell>
          <cell r="AR1032">
            <v>0</v>
          </cell>
          <cell r="AS1032">
            <v>0</v>
          </cell>
          <cell r="AT1032">
            <v>0</v>
          </cell>
          <cell r="AU1032">
            <v>0</v>
          </cell>
          <cell r="AV1032">
            <v>0</v>
          </cell>
          <cell r="AW1032">
            <v>0</v>
          </cell>
          <cell r="AX1032">
            <v>0</v>
          </cell>
          <cell r="AY1032">
            <v>0</v>
          </cell>
          <cell r="AZ1032">
            <v>0</v>
          </cell>
          <cell r="BA1032">
            <v>0</v>
          </cell>
          <cell r="BB1032">
            <v>0</v>
          </cell>
          <cell r="BC1032">
            <v>0</v>
          </cell>
        </row>
        <row r="1033">
          <cell r="AJ1033">
            <v>1036</v>
          </cell>
          <cell r="AL1033" t="str">
            <v>D</v>
          </cell>
          <cell r="AM1033" t="str">
            <v>NCP-w/o DA</v>
          </cell>
          <cell r="AN1033" t="str">
            <v/>
          </cell>
          <cell r="AO1033">
            <v>0</v>
          </cell>
          <cell r="AP1033" t="str">
            <v>D03</v>
          </cell>
          <cell r="AR1033">
            <v>0</v>
          </cell>
          <cell r="AS1033">
            <v>0</v>
          </cell>
          <cell r="AT1033">
            <v>0</v>
          </cell>
          <cell r="AU1033">
            <v>0</v>
          </cell>
          <cell r="AV1033">
            <v>0</v>
          </cell>
          <cell r="AW1033">
            <v>0</v>
          </cell>
          <cell r="AX1033">
            <v>0</v>
          </cell>
          <cell r="AY1033">
            <v>0</v>
          </cell>
          <cell r="AZ1033">
            <v>0</v>
          </cell>
          <cell r="BA1033">
            <v>0</v>
          </cell>
          <cell r="BB1033">
            <v>0</v>
          </cell>
          <cell r="BC1033">
            <v>0</v>
          </cell>
        </row>
        <row r="1034">
          <cell r="AJ1034">
            <v>1037</v>
          </cell>
          <cell r="AL1034" t="str">
            <v>D</v>
          </cell>
          <cell r="AM1034" t="str">
            <v xml:space="preserve">DA Sch 25 </v>
          </cell>
          <cell r="AN1034" t="str">
            <v/>
          </cell>
          <cell r="AO1034">
            <v>0</v>
          </cell>
          <cell r="AP1034" t="str">
            <v>D04</v>
          </cell>
          <cell r="AR1034">
            <v>0</v>
          </cell>
          <cell r="AS1034">
            <v>0</v>
          </cell>
          <cell r="AT1034">
            <v>0</v>
          </cell>
          <cell r="AU1034">
            <v>0</v>
          </cell>
          <cell r="AV1034">
            <v>0</v>
          </cell>
          <cell r="AW1034">
            <v>0</v>
          </cell>
          <cell r="AX1034">
            <v>0</v>
          </cell>
          <cell r="AY1034">
            <v>0</v>
          </cell>
          <cell r="AZ1034">
            <v>0</v>
          </cell>
          <cell r="BA1034">
            <v>0</v>
          </cell>
          <cell r="BB1034">
            <v>0</v>
          </cell>
          <cell r="BC1034">
            <v>0</v>
          </cell>
        </row>
        <row r="1035">
          <cell r="AJ1035">
            <v>1038</v>
          </cell>
          <cell r="AL1035" t="str">
            <v>D</v>
          </cell>
          <cell r="AM1035" t="str">
            <v>DA Street and Area Lights</v>
          </cell>
          <cell r="AN1035" t="str">
            <v/>
          </cell>
          <cell r="AO1035">
            <v>0</v>
          </cell>
          <cell r="AP1035" t="str">
            <v>D07</v>
          </cell>
          <cell r="AR1035">
            <v>0</v>
          </cell>
          <cell r="AS1035">
            <v>0</v>
          </cell>
          <cell r="AT1035">
            <v>0</v>
          </cell>
          <cell r="AU1035">
            <v>0</v>
          </cell>
          <cell r="AV1035">
            <v>0</v>
          </cell>
          <cell r="AW1035">
            <v>0</v>
          </cell>
          <cell r="AX1035">
            <v>0</v>
          </cell>
          <cell r="AY1035">
            <v>0</v>
          </cell>
          <cell r="AZ1035">
            <v>0</v>
          </cell>
          <cell r="BA1035">
            <v>0</v>
          </cell>
          <cell r="BB1035">
            <v>0</v>
          </cell>
          <cell r="BC1035">
            <v>0</v>
          </cell>
        </row>
        <row r="1036">
          <cell r="AJ1036">
            <v>1039</v>
          </cell>
          <cell r="AL1036" t="str">
            <v>D</v>
          </cell>
          <cell r="AM1036" t="str">
            <v>Avg Customers-Secondary</v>
          </cell>
          <cell r="AN1036" t="str">
            <v/>
          </cell>
          <cell r="AO1036">
            <v>100</v>
          </cell>
          <cell r="AP1036" t="str">
            <v>C02</v>
          </cell>
          <cell r="AR1036">
            <v>73101000</v>
          </cell>
          <cell r="AS1036">
            <v>62746267.008968033</v>
          </cell>
          <cell r="AT1036">
            <v>8597116.5937152468</v>
          </cell>
          <cell r="AU1036">
            <v>1013453.2617839116</v>
          </cell>
          <cell r="AV1036">
            <v>0</v>
          </cell>
          <cell r="AW1036">
            <v>744163.13553280674</v>
          </cell>
          <cell r="AX1036">
            <v>0</v>
          </cell>
          <cell r="AY1036">
            <v>0</v>
          </cell>
          <cell r="AZ1036">
            <v>0</v>
          </cell>
          <cell r="BA1036">
            <v>0</v>
          </cell>
          <cell r="BB1036">
            <v>0</v>
          </cell>
          <cell r="BC1036">
            <v>0</v>
          </cell>
        </row>
        <row r="1037">
          <cell r="AJ1037">
            <v>1040</v>
          </cell>
          <cell r="AL1037" t="str">
            <v>D</v>
          </cell>
          <cell r="AM1037" t="str">
            <v>Wt Customers-Meters</v>
          </cell>
          <cell r="AN1037" t="str">
            <v/>
          </cell>
          <cell r="AO1037">
            <v>0</v>
          </cell>
          <cell r="AP1037" t="str">
            <v>C04</v>
          </cell>
          <cell r="AR1037">
            <v>0</v>
          </cell>
          <cell r="AS1037">
            <v>0</v>
          </cell>
          <cell r="AT1037">
            <v>0</v>
          </cell>
          <cell r="AU1037">
            <v>0</v>
          </cell>
          <cell r="AV1037">
            <v>0</v>
          </cell>
          <cell r="AW1037">
            <v>0</v>
          </cell>
          <cell r="AX1037">
            <v>0</v>
          </cell>
          <cell r="AY1037">
            <v>0</v>
          </cell>
          <cell r="AZ1037">
            <v>0</v>
          </cell>
          <cell r="BA1037">
            <v>0</v>
          </cell>
          <cell r="BB1037">
            <v>0</v>
          </cell>
          <cell r="BC1037">
            <v>0</v>
          </cell>
        </row>
        <row r="1038">
          <cell r="AJ1038">
            <v>1041</v>
          </cell>
          <cell r="AL1038" t="str">
            <v>D</v>
          </cell>
          <cell r="AM1038" t="str">
            <v>DA Street &amp; Area Lights</v>
          </cell>
          <cell r="AN1038" t="str">
            <v/>
          </cell>
          <cell r="AO1038">
            <v>0</v>
          </cell>
          <cell r="AP1038" t="str">
            <v>C05</v>
          </cell>
          <cell r="AR1038">
            <v>0</v>
          </cell>
          <cell r="AS1038">
            <v>0</v>
          </cell>
          <cell r="AT1038">
            <v>0</v>
          </cell>
          <cell r="AU1038">
            <v>0</v>
          </cell>
          <cell r="AV1038">
            <v>0</v>
          </cell>
          <cell r="AW1038">
            <v>0</v>
          </cell>
          <cell r="AX1038">
            <v>0</v>
          </cell>
          <cell r="AY1038">
            <v>0</v>
          </cell>
          <cell r="AZ1038">
            <v>0</v>
          </cell>
          <cell r="BA1038">
            <v>0</v>
          </cell>
          <cell r="BB1038">
            <v>0</v>
          </cell>
          <cell r="BC1038">
            <v>0</v>
          </cell>
        </row>
        <row r="1039">
          <cell r="AJ1039">
            <v>1042</v>
          </cell>
          <cell r="AL1039" t="str">
            <v>D</v>
          </cell>
          <cell r="AM1039" t="str">
            <v>DA Sch 25I</v>
          </cell>
          <cell r="AN1039" t="str">
            <v/>
          </cell>
          <cell r="AO1039">
            <v>0</v>
          </cell>
          <cell r="AP1039" t="str">
            <v>D05</v>
          </cell>
          <cell r="AR1039">
            <v>0</v>
          </cell>
          <cell r="AS1039">
            <v>0</v>
          </cell>
          <cell r="AT1039">
            <v>0</v>
          </cell>
          <cell r="AU1039">
            <v>0</v>
          </cell>
          <cell r="AV1039">
            <v>0</v>
          </cell>
          <cell r="AW1039">
            <v>0</v>
          </cell>
          <cell r="AX1039">
            <v>0</v>
          </cell>
          <cell r="AY1039">
            <v>0</v>
          </cell>
          <cell r="AZ1039">
            <v>0</v>
          </cell>
          <cell r="BA1039">
            <v>0</v>
          </cell>
          <cell r="BB1039">
            <v>0</v>
          </cell>
          <cell r="BC1039">
            <v>0</v>
          </cell>
        </row>
        <row r="1040">
          <cell r="AJ1040">
            <v>1043</v>
          </cell>
          <cell r="AL1040" t="str">
            <v>D</v>
          </cell>
          <cell r="AM1040" t="str">
            <v>NCP-Secondary</v>
          </cell>
          <cell r="AN1040" t="str">
            <v/>
          </cell>
          <cell r="AO1040">
            <v>0</v>
          </cell>
          <cell r="AP1040" t="str">
            <v>D06</v>
          </cell>
          <cell r="AR1040">
            <v>0</v>
          </cell>
          <cell r="AS1040">
            <v>0</v>
          </cell>
          <cell r="AT1040">
            <v>0</v>
          </cell>
          <cell r="AU1040">
            <v>0</v>
          </cell>
          <cell r="AV1040">
            <v>0</v>
          </cell>
          <cell r="AW1040">
            <v>0</v>
          </cell>
          <cell r="AX1040">
            <v>0</v>
          </cell>
          <cell r="AY1040">
            <v>0</v>
          </cell>
          <cell r="AZ1040">
            <v>0</v>
          </cell>
          <cell r="BA1040">
            <v>0</v>
          </cell>
          <cell r="BB1040">
            <v>0</v>
          </cell>
          <cell r="BC1040">
            <v>0</v>
          </cell>
        </row>
        <row r="1041">
          <cell r="AJ1041">
            <v>1044</v>
          </cell>
          <cell r="AL1041" t="str">
            <v>D</v>
          </cell>
          <cell r="AM1041" t="str">
            <v>NCP-Primary</v>
          </cell>
          <cell r="AN1041" t="str">
            <v/>
          </cell>
          <cell r="AO1041">
            <v>0</v>
          </cell>
          <cell r="AP1041" t="str">
            <v>D08</v>
          </cell>
          <cell r="AR1041">
            <v>0</v>
          </cell>
          <cell r="AS1041">
            <v>0</v>
          </cell>
          <cell r="AT1041">
            <v>0</v>
          </cell>
          <cell r="AU1041">
            <v>0</v>
          </cell>
          <cell r="AV1041">
            <v>0</v>
          </cell>
          <cell r="AW1041">
            <v>0</v>
          </cell>
          <cell r="AX1041">
            <v>0</v>
          </cell>
          <cell r="AY1041">
            <v>0</v>
          </cell>
          <cell r="AZ1041">
            <v>0</v>
          </cell>
          <cell r="BA1041">
            <v>0</v>
          </cell>
          <cell r="BB1041">
            <v>0</v>
          </cell>
          <cell r="BC1041">
            <v>0</v>
          </cell>
        </row>
        <row r="1042">
          <cell r="AJ1042">
            <v>1045</v>
          </cell>
          <cell r="AK1042">
            <v>370</v>
          </cell>
          <cell r="AL1042" t="str">
            <v>Meters</v>
          </cell>
          <cell r="AO1042" t="str">
            <v>X11</v>
          </cell>
          <cell r="AP1042" t="str">
            <v/>
          </cell>
          <cell r="AQ1042">
            <v>16667000</v>
          </cell>
        </row>
        <row r="1043">
          <cell r="AJ1043">
            <v>1046</v>
          </cell>
          <cell r="AL1043" t="str">
            <v>D</v>
          </cell>
          <cell r="AM1043" t="str">
            <v>NCP-All</v>
          </cell>
          <cell r="AN1043" t="str">
            <v/>
          </cell>
          <cell r="AO1043">
            <v>0</v>
          </cell>
          <cell r="AP1043" t="str">
            <v>D02</v>
          </cell>
          <cell r="AR1043">
            <v>0</v>
          </cell>
          <cell r="AS1043">
            <v>0</v>
          </cell>
          <cell r="AT1043">
            <v>0</v>
          </cell>
          <cell r="AU1043">
            <v>0</v>
          </cell>
          <cell r="AV1043">
            <v>0</v>
          </cell>
          <cell r="AW1043">
            <v>0</v>
          </cell>
          <cell r="AX1043">
            <v>0</v>
          </cell>
          <cell r="AY1043">
            <v>0</v>
          </cell>
          <cell r="AZ1043">
            <v>0</v>
          </cell>
          <cell r="BA1043">
            <v>0</v>
          </cell>
          <cell r="BB1043">
            <v>0</v>
          </cell>
          <cell r="BC1043">
            <v>0</v>
          </cell>
        </row>
        <row r="1044">
          <cell r="AJ1044">
            <v>1047</v>
          </cell>
          <cell r="AL1044" t="str">
            <v>D</v>
          </cell>
          <cell r="AM1044" t="str">
            <v>NCP-w/o DA</v>
          </cell>
          <cell r="AN1044" t="str">
            <v/>
          </cell>
          <cell r="AO1044">
            <v>0</v>
          </cell>
          <cell r="AP1044" t="str">
            <v>D03</v>
          </cell>
          <cell r="AR1044">
            <v>0</v>
          </cell>
          <cell r="AS1044">
            <v>0</v>
          </cell>
          <cell r="AT1044">
            <v>0</v>
          </cell>
          <cell r="AU1044">
            <v>0</v>
          </cell>
          <cell r="AV1044">
            <v>0</v>
          </cell>
          <cell r="AW1044">
            <v>0</v>
          </cell>
          <cell r="AX1044">
            <v>0</v>
          </cell>
          <cell r="AY1044">
            <v>0</v>
          </cell>
          <cell r="AZ1044">
            <v>0</v>
          </cell>
          <cell r="BA1044">
            <v>0</v>
          </cell>
          <cell r="BB1044">
            <v>0</v>
          </cell>
          <cell r="BC1044">
            <v>0</v>
          </cell>
        </row>
        <row r="1045">
          <cell r="AJ1045">
            <v>1048</v>
          </cell>
          <cell r="AL1045" t="str">
            <v>D</v>
          </cell>
          <cell r="AM1045" t="str">
            <v xml:space="preserve">DA Sch 25 </v>
          </cell>
          <cell r="AN1045" t="str">
            <v/>
          </cell>
          <cell r="AO1045">
            <v>0</v>
          </cell>
          <cell r="AP1045" t="str">
            <v>D04</v>
          </cell>
          <cell r="AR1045">
            <v>0</v>
          </cell>
          <cell r="AS1045">
            <v>0</v>
          </cell>
          <cell r="AT1045">
            <v>0</v>
          </cell>
          <cell r="AU1045">
            <v>0</v>
          </cell>
          <cell r="AV1045">
            <v>0</v>
          </cell>
          <cell r="AW1045">
            <v>0</v>
          </cell>
          <cell r="AX1045">
            <v>0</v>
          </cell>
          <cell r="AY1045">
            <v>0</v>
          </cell>
          <cell r="AZ1045">
            <v>0</v>
          </cell>
          <cell r="BA1045">
            <v>0</v>
          </cell>
          <cell r="BB1045">
            <v>0</v>
          </cell>
          <cell r="BC1045">
            <v>0</v>
          </cell>
        </row>
        <row r="1046">
          <cell r="AJ1046">
            <v>1049</v>
          </cell>
          <cell r="AL1046" t="str">
            <v>D</v>
          </cell>
          <cell r="AM1046" t="str">
            <v>DA Street and Area Lights</v>
          </cell>
          <cell r="AN1046" t="str">
            <v/>
          </cell>
          <cell r="AO1046">
            <v>0</v>
          </cell>
          <cell r="AP1046" t="str">
            <v>D07</v>
          </cell>
          <cell r="AR1046">
            <v>0</v>
          </cell>
          <cell r="AS1046">
            <v>0</v>
          </cell>
          <cell r="AT1046">
            <v>0</v>
          </cell>
          <cell r="AU1046">
            <v>0</v>
          </cell>
          <cell r="AV1046">
            <v>0</v>
          </cell>
          <cell r="AW1046">
            <v>0</v>
          </cell>
          <cell r="AX1046">
            <v>0</v>
          </cell>
          <cell r="AY1046">
            <v>0</v>
          </cell>
          <cell r="AZ1046">
            <v>0</v>
          </cell>
          <cell r="BA1046">
            <v>0</v>
          </cell>
          <cell r="BB1046">
            <v>0</v>
          </cell>
          <cell r="BC1046">
            <v>0</v>
          </cell>
        </row>
        <row r="1047">
          <cell r="AJ1047">
            <v>1050</v>
          </cell>
          <cell r="AL1047" t="str">
            <v>D</v>
          </cell>
          <cell r="AM1047" t="str">
            <v>Avg Customers-Secondary</v>
          </cell>
          <cell r="AN1047" t="str">
            <v/>
          </cell>
          <cell r="AO1047">
            <v>0</v>
          </cell>
          <cell r="AP1047" t="str">
            <v>C02</v>
          </cell>
          <cell r="AR1047">
            <v>0</v>
          </cell>
          <cell r="AS1047">
            <v>0</v>
          </cell>
          <cell r="AT1047">
            <v>0</v>
          </cell>
          <cell r="AU1047">
            <v>0</v>
          </cell>
          <cell r="AV1047">
            <v>0</v>
          </cell>
          <cell r="AW1047">
            <v>0</v>
          </cell>
          <cell r="AX1047">
            <v>0</v>
          </cell>
          <cell r="AY1047">
            <v>0</v>
          </cell>
          <cell r="AZ1047">
            <v>0</v>
          </cell>
          <cell r="BA1047">
            <v>0</v>
          </cell>
          <cell r="BB1047">
            <v>0</v>
          </cell>
          <cell r="BC1047">
            <v>0</v>
          </cell>
        </row>
        <row r="1048">
          <cell r="AJ1048">
            <v>1051</v>
          </cell>
          <cell r="AL1048" t="str">
            <v>D</v>
          </cell>
          <cell r="AM1048" t="str">
            <v>Wt Customers-Meters</v>
          </cell>
          <cell r="AN1048" t="str">
            <v/>
          </cell>
          <cell r="AO1048">
            <v>100</v>
          </cell>
          <cell r="AP1048" t="str">
            <v>C04</v>
          </cell>
          <cell r="AR1048">
            <v>16667000</v>
          </cell>
          <cell r="AS1048">
            <v>10025635.529006096</v>
          </cell>
          <cell r="AT1048">
            <v>3626442.2224437818</v>
          </cell>
          <cell r="AU1048">
            <v>2359526.8826390696</v>
          </cell>
          <cell r="AV1048">
            <v>59692.215423409216</v>
          </cell>
          <cell r="AW1048">
            <v>595703.1504876439</v>
          </cell>
          <cell r="AX1048">
            <v>0</v>
          </cell>
          <cell r="AY1048">
            <v>0</v>
          </cell>
          <cell r="AZ1048">
            <v>0</v>
          </cell>
          <cell r="BA1048">
            <v>0</v>
          </cell>
          <cell r="BB1048">
            <v>0</v>
          </cell>
          <cell r="BC1048">
            <v>0</v>
          </cell>
        </row>
        <row r="1049">
          <cell r="AJ1049">
            <v>1052</v>
          </cell>
          <cell r="AL1049" t="str">
            <v>D</v>
          </cell>
          <cell r="AM1049" t="str">
            <v>DA Street &amp; Area Lights</v>
          </cell>
          <cell r="AN1049" t="str">
            <v/>
          </cell>
          <cell r="AO1049">
            <v>0</v>
          </cell>
          <cell r="AP1049" t="str">
            <v>C05</v>
          </cell>
          <cell r="AR1049">
            <v>0</v>
          </cell>
          <cell r="AS1049">
            <v>0</v>
          </cell>
          <cell r="AT1049">
            <v>0</v>
          </cell>
          <cell r="AU1049">
            <v>0</v>
          </cell>
          <cell r="AV1049">
            <v>0</v>
          </cell>
          <cell r="AW1049">
            <v>0</v>
          </cell>
          <cell r="AX1049">
            <v>0</v>
          </cell>
          <cell r="AY1049">
            <v>0</v>
          </cell>
          <cell r="AZ1049">
            <v>0</v>
          </cell>
          <cell r="BA1049">
            <v>0</v>
          </cell>
          <cell r="BB1049">
            <v>0</v>
          </cell>
          <cell r="BC1049">
            <v>0</v>
          </cell>
        </row>
        <row r="1050">
          <cell r="AJ1050">
            <v>1053</v>
          </cell>
          <cell r="AL1050" t="str">
            <v>D</v>
          </cell>
          <cell r="AM1050" t="str">
            <v>DA Sch 25I</v>
          </cell>
          <cell r="AN1050" t="str">
            <v/>
          </cell>
          <cell r="AO1050">
            <v>0</v>
          </cell>
          <cell r="AP1050" t="str">
            <v>D05</v>
          </cell>
          <cell r="AR1050">
            <v>0</v>
          </cell>
          <cell r="AS1050">
            <v>0</v>
          </cell>
          <cell r="AT1050">
            <v>0</v>
          </cell>
          <cell r="AU1050">
            <v>0</v>
          </cell>
          <cell r="AV1050">
            <v>0</v>
          </cell>
          <cell r="AW1050">
            <v>0</v>
          </cell>
          <cell r="AX1050">
            <v>0</v>
          </cell>
          <cell r="AY1050">
            <v>0</v>
          </cell>
          <cell r="AZ1050">
            <v>0</v>
          </cell>
          <cell r="BA1050">
            <v>0</v>
          </cell>
          <cell r="BB1050">
            <v>0</v>
          </cell>
          <cell r="BC1050">
            <v>0</v>
          </cell>
        </row>
        <row r="1051">
          <cell r="AJ1051">
            <v>1054</v>
          </cell>
          <cell r="AL1051" t="str">
            <v>D</v>
          </cell>
          <cell r="AM1051" t="str">
            <v>NCP-Secondary</v>
          </cell>
          <cell r="AN1051" t="str">
            <v/>
          </cell>
          <cell r="AO1051">
            <v>0</v>
          </cell>
          <cell r="AP1051" t="str">
            <v>D06</v>
          </cell>
          <cell r="AR1051">
            <v>0</v>
          </cell>
          <cell r="AS1051">
            <v>0</v>
          </cell>
          <cell r="AT1051">
            <v>0</v>
          </cell>
          <cell r="AU1051">
            <v>0</v>
          </cell>
          <cell r="AV1051">
            <v>0</v>
          </cell>
          <cell r="AW1051">
            <v>0</v>
          </cell>
          <cell r="AX1051">
            <v>0</v>
          </cell>
          <cell r="AY1051">
            <v>0</v>
          </cell>
          <cell r="AZ1051">
            <v>0</v>
          </cell>
          <cell r="BA1051">
            <v>0</v>
          </cell>
          <cell r="BB1051">
            <v>0</v>
          </cell>
          <cell r="BC1051">
            <v>0</v>
          </cell>
        </row>
        <row r="1052">
          <cell r="AJ1052">
            <v>1055</v>
          </cell>
          <cell r="AL1052" t="str">
            <v>D</v>
          </cell>
          <cell r="AM1052" t="str">
            <v>NCP-Primary</v>
          </cell>
          <cell r="AN1052" t="str">
            <v/>
          </cell>
          <cell r="AO1052">
            <v>0</v>
          </cell>
          <cell r="AP1052" t="str">
            <v>D08</v>
          </cell>
          <cell r="AR1052">
            <v>0</v>
          </cell>
          <cell r="AS1052">
            <v>0</v>
          </cell>
          <cell r="AT1052">
            <v>0</v>
          </cell>
          <cell r="AU1052">
            <v>0</v>
          </cell>
          <cell r="AV1052">
            <v>0</v>
          </cell>
          <cell r="AW1052">
            <v>0</v>
          </cell>
          <cell r="AX1052">
            <v>0</v>
          </cell>
          <cell r="AY1052">
            <v>0</v>
          </cell>
          <cell r="AZ1052">
            <v>0</v>
          </cell>
          <cell r="BA1052">
            <v>0</v>
          </cell>
          <cell r="BB1052">
            <v>0</v>
          </cell>
          <cell r="BC1052">
            <v>0</v>
          </cell>
        </row>
        <row r="1053">
          <cell r="AJ1053">
            <v>1056</v>
          </cell>
          <cell r="AK1053">
            <v>371</v>
          </cell>
          <cell r="AL1053" t="str">
            <v>Installations on Customer Premises</v>
          </cell>
          <cell r="AO1053" t="str">
            <v>X10</v>
          </cell>
          <cell r="AP1053" t="str">
            <v/>
          </cell>
          <cell r="AQ1053">
            <v>0</v>
          </cell>
        </row>
        <row r="1054">
          <cell r="AJ1054">
            <v>1057</v>
          </cell>
          <cell r="AL1054" t="str">
            <v>D</v>
          </cell>
          <cell r="AM1054" t="str">
            <v>NCP-All</v>
          </cell>
          <cell r="AN1054" t="str">
            <v/>
          </cell>
          <cell r="AO1054">
            <v>0</v>
          </cell>
          <cell r="AP1054" t="str">
            <v>D02</v>
          </cell>
          <cell r="AR1054">
            <v>0</v>
          </cell>
          <cell r="AS1054">
            <v>0</v>
          </cell>
          <cell r="AT1054">
            <v>0</v>
          </cell>
          <cell r="AU1054">
            <v>0</v>
          </cell>
          <cell r="AV1054">
            <v>0</v>
          </cell>
          <cell r="AW1054">
            <v>0</v>
          </cell>
          <cell r="AX1054">
            <v>0</v>
          </cell>
          <cell r="AY1054">
            <v>0</v>
          </cell>
          <cell r="AZ1054">
            <v>0</v>
          </cell>
          <cell r="BA1054">
            <v>0</v>
          </cell>
          <cell r="BB1054">
            <v>0</v>
          </cell>
          <cell r="BC1054">
            <v>0</v>
          </cell>
        </row>
        <row r="1055">
          <cell r="AJ1055">
            <v>1058</v>
          </cell>
          <cell r="AL1055" t="str">
            <v>D</v>
          </cell>
          <cell r="AM1055" t="str">
            <v>NCP-w/o DA</v>
          </cell>
          <cell r="AN1055" t="str">
            <v/>
          </cell>
          <cell r="AO1055">
            <v>0</v>
          </cell>
          <cell r="AP1055" t="str">
            <v>D03</v>
          </cell>
          <cell r="AR1055">
            <v>0</v>
          </cell>
          <cell r="AS1055">
            <v>0</v>
          </cell>
          <cell r="AT1055">
            <v>0</v>
          </cell>
          <cell r="AU1055">
            <v>0</v>
          </cell>
          <cell r="AV1055">
            <v>0</v>
          </cell>
          <cell r="AW1055">
            <v>0</v>
          </cell>
          <cell r="AX1055">
            <v>0</v>
          </cell>
          <cell r="AY1055">
            <v>0</v>
          </cell>
          <cell r="AZ1055">
            <v>0</v>
          </cell>
          <cell r="BA1055">
            <v>0</v>
          </cell>
          <cell r="BB1055">
            <v>0</v>
          </cell>
          <cell r="BC1055">
            <v>0</v>
          </cell>
        </row>
        <row r="1056">
          <cell r="AJ1056">
            <v>1059</v>
          </cell>
          <cell r="AL1056" t="str">
            <v>D</v>
          </cell>
          <cell r="AM1056" t="str">
            <v xml:space="preserve">DA Sch 25 </v>
          </cell>
          <cell r="AN1056" t="str">
            <v/>
          </cell>
          <cell r="AO1056">
            <v>0</v>
          </cell>
          <cell r="AP1056" t="str">
            <v>D04</v>
          </cell>
          <cell r="AR1056">
            <v>0</v>
          </cell>
          <cell r="AS1056">
            <v>0</v>
          </cell>
          <cell r="AT1056">
            <v>0</v>
          </cell>
          <cell r="AU1056">
            <v>0</v>
          </cell>
          <cell r="AV1056">
            <v>0</v>
          </cell>
          <cell r="AW1056">
            <v>0</v>
          </cell>
          <cell r="AX1056">
            <v>0</v>
          </cell>
          <cell r="AY1056">
            <v>0</v>
          </cell>
          <cell r="AZ1056">
            <v>0</v>
          </cell>
          <cell r="BA1056">
            <v>0</v>
          </cell>
          <cell r="BB1056">
            <v>0</v>
          </cell>
          <cell r="BC1056">
            <v>0</v>
          </cell>
        </row>
        <row r="1057">
          <cell r="AJ1057">
            <v>1060</v>
          </cell>
          <cell r="AL1057" t="str">
            <v>D</v>
          </cell>
          <cell r="AM1057" t="str">
            <v>DA Street and Area Lights</v>
          </cell>
          <cell r="AN1057" t="str">
            <v/>
          </cell>
          <cell r="AO1057">
            <v>0</v>
          </cell>
          <cell r="AP1057" t="str">
            <v>D07</v>
          </cell>
          <cell r="AR1057">
            <v>0</v>
          </cell>
          <cell r="AS1057">
            <v>0</v>
          </cell>
          <cell r="AT1057">
            <v>0</v>
          </cell>
          <cell r="AU1057">
            <v>0</v>
          </cell>
          <cell r="AV1057">
            <v>0</v>
          </cell>
          <cell r="AW1057">
            <v>0</v>
          </cell>
          <cell r="AX1057">
            <v>0</v>
          </cell>
          <cell r="AY1057">
            <v>0</v>
          </cell>
          <cell r="AZ1057">
            <v>0</v>
          </cell>
          <cell r="BA1057">
            <v>0</v>
          </cell>
          <cell r="BB1057">
            <v>0</v>
          </cell>
          <cell r="BC1057">
            <v>0</v>
          </cell>
        </row>
        <row r="1058">
          <cell r="AJ1058">
            <v>1061</v>
          </cell>
          <cell r="AL1058" t="str">
            <v>D</v>
          </cell>
          <cell r="AM1058" t="str">
            <v>Avg Customers-Secondary</v>
          </cell>
          <cell r="AN1058" t="str">
            <v/>
          </cell>
          <cell r="AO1058">
            <v>100</v>
          </cell>
          <cell r="AP1058" t="str">
            <v>C02</v>
          </cell>
          <cell r="AR1058">
            <v>0</v>
          </cell>
          <cell r="AS1058">
            <v>0</v>
          </cell>
          <cell r="AT1058">
            <v>0</v>
          </cell>
          <cell r="AU1058">
            <v>0</v>
          </cell>
          <cell r="AV1058">
            <v>0</v>
          </cell>
          <cell r="AW1058">
            <v>0</v>
          </cell>
          <cell r="AX1058">
            <v>0</v>
          </cell>
          <cell r="AY1058">
            <v>0</v>
          </cell>
          <cell r="AZ1058">
            <v>0</v>
          </cell>
          <cell r="BA1058">
            <v>0</v>
          </cell>
          <cell r="BB1058">
            <v>0</v>
          </cell>
          <cell r="BC1058">
            <v>0</v>
          </cell>
        </row>
        <row r="1059">
          <cell r="AJ1059">
            <v>1062</v>
          </cell>
          <cell r="AL1059" t="str">
            <v>D</v>
          </cell>
          <cell r="AM1059" t="str">
            <v>Wt Customers-Meters</v>
          </cell>
          <cell r="AN1059" t="str">
            <v/>
          </cell>
          <cell r="AO1059">
            <v>0</v>
          </cell>
          <cell r="AP1059" t="str">
            <v>C04</v>
          </cell>
          <cell r="AR1059">
            <v>0</v>
          </cell>
          <cell r="AS1059">
            <v>0</v>
          </cell>
          <cell r="AT1059">
            <v>0</v>
          </cell>
          <cell r="AU1059">
            <v>0</v>
          </cell>
          <cell r="AV1059">
            <v>0</v>
          </cell>
          <cell r="AW1059">
            <v>0</v>
          </cell>
          <cell r="AX1059">
            <v>0</v>
          </cell>
          <cell r="AY1059">
            <v>0</v>
          </cell>
          <cell r="AZ1059">
            <v>0</v>
          </cell>
          <cell r="BA1059">
            <v>0</v>
          </cell>
          <cell r="BB1059">
            <v>0</v>
          </cell>
          <cell r="BC1059">
            <v>0</v>
          </cell>
        </row>
        <row r="1060">
          <cell r="AJ1060">
            <v>1063</v>
          </cell>
          <cell r="AL1060" t="str">
            <v>D</v>
          </cell>
          <cell r="AM1060" t="str">
            <v>DA Street &amp; Area Lights</v>
          </cell>
          <cell r="AN1060" t="str">
            <v/>
          </cell>
          <cell r="AO1060">
            <v>0</v>
          </cell>
          <cell r="AP1060" t="str">
            <v>C05</v>
          </cell>
          <cell r="AR1060">
            <v>0</v>
          </cell>
          <cell r="AS1060">
            <v>0</v>
          </cell>
          <cell r="AT1060">
            <v>0</v>
          </cell>
          <cell r="AU1060">
            <v>0</v>
          </cell>
          <cell r="AV1060">
            <v>0</v>
          </cell>
          <cell r="AW1060">
            <v>0</v>
          </cell>
          <cell r="AX1060">
            <v>0</v>
          </cell>
          <cell r="AY1060">
            <v>0</v>
          </cell>
          <cell r="AZ1060">
            <v>0</v>
          </cell>
          <cell r="BA1060">
            <v>0</v>
          </cell>
          <cell r="BB1060">
            <v>0</v>
          </cell>
          <cell r="BC1060">
            <v>0</v>
          </cell>
        </row>
        <row r="1061">
          <cell r="AJ1061">
            <v>1064</v>
          </cell>
          <cell r="AL1061" t="str">
            <v>D</v>
          </cell>
          <cell r="AM1061" t="str">
            <v>DA Sch 25I</v>
          </cell>
          <cell r="AN1061" t="str">
            <v/>
          </cell>
          <cell r="AO1061">
            <v>0</v>
          </cell>
          <cell r="AP1061" t="str">
            <v>D05</v>
          </cell>
          <cell r="AR1061">
            <v>0</v>
          </cell>
          <cell r="AS1061">
            <v>0</v>
          </cell>
          <cell r="AT1061">
            <v>0</v>
          </cell>
          <cell r="AU1061">
            <v>0</v>
          </cell>
          <cell r="AV1061">
            <v>0</v>
          </cell>
          <cell r="AW1061">
            <v>0</v>
          </cell>
          <cell r="AX1061">
            <v>0</v>
          </cell>
          <cell r="AY1061">
            <v>0</v>
          </cell>
          <cell r="AZ1061">
            <v>0</v>
          </cell>
          <cell r="BA1061">
            <v>0</v>
          </cell>
          <cell r="BB1061">
            <v>0</v>
          </cell>
          <cell r="BC1061">
            <v>0</v>
          </cell>
        </row>
        <row r="1062">
          <cell r="AJ1062">
            <v>1065</v>
          </cell>
          <cell r="AL1062" t="str">
            <v>D</v>
          </cell>
          <cell r="AM1062" t="str">
            <v>NCP-Secondary</v>
          </cell>
          <cell r="AN1062" t="str">
            <v/>
          </cell>
          <cell r="AO1062">
            <v>0</v>
          </cell>
          <cell r="AP1062" t="str">
            <v>D06</v>
          </cell>
          <cell r="AR1062">
            <v>0</v>
          </cell>
          <cell r="AS1062">
            <v>0</v>
          </cell>
          <cell r="AT1062">
            <v>0</v>
          </cell>
          <cell r="AU1062">
            <v>0</v>
          </cell>
          <cell r="AV1062">
            <v>0</v>
          </cell>
          <cell r="AW1062">
            <v>0</v>
          </cell>
          <cell r="AX1062">
            <v>0</v>
          </cell>
          <cell r="AY1062">
            <v>0</v>
          </cell>
          <cell r="AZ1062">
            <v>0</v>
          </cell>
          <cell r="BA1062">
            <v>0</v>
          </cell>
          <cell r="BB1062">
            <v>0</v>
          </cell>
          <cell r="BC1062">
            <v>0</v>
          </cell>
        </row>
        <row r="1063">
          <cell r="AJ1063">
            <v>1066</v>
          </cell>
          <cell r="AL1063" t="str">
            <v>D</v>
          </cell>
          <cell r="AM1063" t="str">
            <v>NCP-Primary</v>
          </cell>
          <cell r="AN1063" t="str">
            <v/>
          </cell>
          <cell r="AO1063">
            <v>0</v>
          </cell>
          <cell r="AP1063" t="str">
            <v>D08</v>
          </cell>
          <cell r="AR1063">
            <v>0</v>
          </cell>
          <cell r="AS1063">
            <v>0</v>
          </cell>
          <cell r="AT1063">
            <v>0</v>
          </cell>
          <cell r="AU1063">
            <v>0</v>
          </cell>
          <cell r="AV1063">
            <v>0</v>
          </cell>
          <cell r="AW1063">
            <v>0</v>
          </cell>
          <cell r="AX1063">
            <v>0</v>
          </cell>
          <cell r="AY1063">
            <v>0</v>
          </cell>
          <cell r="AZ1063">
            <v>0</v>
          </cell>
          <cell r="BA1063">
            <v>0</v>
          </cell>
          <cell r="BB1063">
            <v>0</v>
          </cell>
          <cell r="BC1063">
            <v>0</v>
          </cell>
        </row>
        <row r="1064">
          <cell r="AJ1064">
            <v>1067</v>
          </cell>
          <cell r="AK1064">
            <v>372</v>
          </cell>
          <cell r="AL1064" t="str">
            <v>Leased Property on Customer Premises</v>
          </cell>
          <cell r="AO1064" t="str">
            <v>X10</v>
          </cell>
          <cell r="AP1064" t="str">
            <v/>
          </cell>
          <cell r="AQ1064">
            <v>0</v>
          </cell>
        </row>
        <row r="1065">
          <cell r="AJ1065">
            <v>1068</v>
          </cell>
          <cell r="AL1065" t="str">
            <v>D</v>
          </cell>
          <cell r="AM1065" t="str">
            <v>NCP-All</v>
          </cell>
          <cell r="AN1065" t="str">
            <v/>
          </cell>
          <cell r="AO1065">
            <v>0</v>
          </cell>
          <cell r="AP1065" t="str">
            <v>D02</v>
          </cell>
          <cell r="AR1065">
            <v>0</v>
          </cell>
          <cell r="AS1065">
            <v>0</v>
          </cell>
          <cell r="AT1065">
            <v>0</v>
          </cell>
          <cell r="AU1065">
            <v>0</v>
          </cell>
          <cell r="AV1065">
            <v>0</v>
          </cell>
          <cell r="AW1065">
            <v>0</v>
          </cell>
          <cell r="AX1065">
            <v>0</v>
          </cell>
          <cell r="AY1065">
            <v>0</v>
          </cell>
          <cell r="AZ1065">
            <v>0</v>
          </cell>
          <cell r="BA1065">
            <v>0</v>
          </cell>
          <cell r="BB1065">
            <v>0</v>
          </cell>
          <cell r="BC1065">
            <v>0</v>
          </cell>
        </row>
        <row r="1066">
          <cell r="AJ1066">
            <v>1069</v>
          </cell>
          <cell r="AL1066" t="str">
            <v>D</v>
          </cell>
          <cell r="AM1066" t="str">
            <v>NCP-w/o DA</v>
          </cell>
          <cell r="AN1066" t="str">
            <v/>
          </cell>
          <cell r="AO1066">
            <v>0</v>
          </cell>
          <cell r="AP1066" t="str">
            <v>D03</v>
          </cell>
          <cell r="AR1066">
            <v>0</v>
          </cell>
          <cell r="AS1066">
            <v>0</v>
          </cell>
          <cell r="AT1066">
            <v>0</v>
          </cell>
          <cell r="AU1066">
            <v>0</v>
          </cell>
          <cell r="AV1066">
            <v>0</v>
          </cell>
          <cell r="AW1066">
            <v>0</v>
          </cell>
          <cell r="AX1066">
            <v>0</v>
          </cell>
          <cell r="AY1066">
            <v>0</v>
          </cell>
          <cell r="AZ1066">
            <v>0</v>
          </cell>
          <cell r="BA1066">
            <v>0</v>
          </cell>
          <cell r="BB1066">
            <v>0</v>
          </cell>
          <cell r="BC1066">
            <v>0</v>
          </cell>
        </row>
        <row r="1067">
          <cell r="AJ1067">
            <v>1070</v>
          </cell>
          <cell r="AL1067" t="str">
            <v>D</v>
          </cell>
          <cell r="AM1067" t="str">
            <v xml:space="preserve">DA Sch 25 </v>
          </cell>
          <cell r="AN1067" t="str">
            <v/>
          </cell>
          <cell r="AO1067">
            <v>0</v>
          </cell>
          <cell r="AP1067" t="str">
            <v>D04</v>
          </cell>
          <cell r="AR1067">
            <v>0</v>
          </cell>
          <cell r="AS1067">
            <v>0</v>
          </cell>
          <cell r="AT1067">
            <v>0</v>
          </cell>
          <cell r="AU1067">
            <v>0</v>
          </cell>
          <cell r="AV1067">
            <v>0</v>
          </cell>
          <cell r="AW1067">
            <v>0</v>
          </cell>
          <cell r="AX1067">
            <v>0</v>
          </cell>
          <cell r="AY1067">
            <v>0</v>
          </cell>
          <cell r="AZ1067">
            <v>0</v>
          </cell>
          <cell r="BA1067">
            <v>0</v>
          </cell>
          <cell r="BB1067">
            <v>0</v>
          </cell>
          <cell r="BC1067">
            <v>0</v>
          </cell>
        </row>
        <row r="1068">
          <cell r="AJ1068">
            <v>1071</v>
          </cell>
          <cell r="AL1068" t="str">
            <v>D</v>
          </cell>
          <cell r="AM1068" t="str">
            <v>DA Street and Area Lights</v>
          </cell>
          <cell r="AN1068" t="str">
            <v/>
          </cell>
          <cell r="AO1068">
            <v>0</v>
          </cell>
          <cell r="AP1068" t="str">
            <v>D07</v>
          </cell>
          <cell r="AR1068">
            <v>0</v>
          </cell>
          <cell r="AS1068">
            <v>0</v>
          </cell>
          <cell r="AT1068">
            <v>0</v>
          </cell>
          <cell r="AU1068">
            <v>0</v>
          </cell>
          <cell r="AV1068">
            <v>0</v>
          </cell>
          <cell r="AW1068">
            <v>0</v>
          </cell>
          <cell r="AX1068">
            <v>0</v>
          </cell>
          <cell r="AY1068">
            <v>0</v>
          </cell>
          <cell r="AZ1068">
            <v>0</v>
          </cell>
          <cell r="BA1068">
            <v>0</v>
          </cell>
          <cell r="BB1068">
            <v>0</v>
          </cell>
          <cell r="BC1068">
            <v>0</v>
          </cell>
        </row>
        <row r="1069">
          <cell r="AJ1069">
            <v>1072</v>
          </cell>
          <cell r="AL1069" t="str">
            <v>D</v>
          </cell>
          <cell r="AM1069" t="str">
            <v>Avg Customers-Secondary</v>
          </cell>
          <cell r="AN1069" t="str">
            <v/>
          </cell>
          <cell r="AO1069">
            <v>100</v>
          </cell>
          <cell r="AP1069" t="str">
            <v>C02</v>
          </cell>
          <cell r="AR1069">
            <v>0</v>
          </cell>
          <cell r="AS1069">
            <v>0</v>
          </cell>
          <cell r="AT1069">
            <v>0</v>
          </cell>
          <cell r="AU1069">
            <v>0</v>
          </cell>
          <cell r="AV1069">
            <v>0</v>
          </cell>
          <cell r="AW1069">
            <v>0</v>
          </cell>
          <cell r="AX1069">
            <v>0</v>
          </cell>
          <cell r="AY1069">
            <v>0</v>
          </cell>
          <cell r="AZ1069">
            <v>0</v>
          </cell>
          <cell r="BA1069">
            <v>0</v>
          </cell>
          <cell r="BB1069">
            <v>0</v>
          </cell>
          <cell r="BC1069">
            <v>0</v>
          </cell>
        </row>
        <row r="1070">
          <cell r="AJ1070">
            <v>1073</v>
          </cell>
          <cell r="AL1070" t="str">
            <v>D</v>
          </cell>
          <cell r="AM1070" t="str">
            <v>Wt Customers-Meters</v>
          </cell>
          <cell r="AN1070" t="str">
            <v/>
          </cell>
          <cell r="AO1070">
            <v>0</v>
          </cell>
          <cell r="AP1070" t="str">
            <v>C04</v>
          </cell>
          <cell r="AR1070">
            <v>0</v>
          </cell>
          <cell r="AS1070">
            <v>0</v>
          </cell>
          <cell r="AT1070">
            <v>0</v>
          </cell>
          <cell r="AU1070">
            <v>0</v>
          </cell>
          <cell r="AV1070">
            <v>0</v>
          </cell>
          <cell r="AW1070">
            <v>0</v>
          </cell>
          <cell r="AX1070">
            <v>0</v>
          </cell>
          <cell r="AY1070">
            <v>0</v>
          </cell>
          <cell r="AZ1070">
            <v>0</v>
          </cell>
          <cell r="BA1070">
            <v>0</v>
          </cell>
          <cell r="BB1070">
            <v>0</v>
          </cell>
          <cell r="BC1070">
            <v>0</v>
          </cell>
        </row>
        <row r="1071">
          <cell r="AJ1071">
            <v>1074</v>
          </cell>
          <cell r="AL1071" t="str">
            <v>D</v>
          </cell>
          <cell r="AM1071" t="str">
            <v>DA Street &amp; Area Lights</v>
          </cell>
          <cell r="AN1071" t="str">
            <v/>
          </cell>
          <cell r="AO1071">
            <v>0</v>
          </cell>
          <cell r="AP1071" t="str">
            <v>C05</v>
          </cell>
          <cell r="AR1071">
            <v>0</v>
          </cell>
          <cell r="AS1071">
            <v>0</v>
          </cell>
          <cell r="AT1071">
            <v>0</v>
          </cell>
          <cell r="AU1071">
            <v>0</v>
          </cell>
          <cell r="AV1071">
            <v>0</v>
          </cell>
          <cell r="AW1071">
            <v>0</v>
          </cell>
          <cell r="AX1071">
            <v>0</v>
          </cell>
          <cell r="AY1071">
            <v>0</v>
          </cell>
          <cell r="AZ1071">
            <v>0</v>
          </cell>
          <cell r="BA1071">
            <v>0</v>
          </cell>
          <cell r="BB1071">
            <v>0</v>
          </cell>
          <cell r="BC1071">
            <v>0</v>
          </cell>
        </row>
        <row r="1072">
          <cell r="AJ1072">
            <v>1075</v>
          </cell>
          <cell r="AL1072" t="str">
            <v>D</v>
          </cell>
          <cell r="AM1072" t="str">
            <v>DA Sch 25I</v>
          </cell>
          <cell r="AN1072" t="str">
            <v/>
          </cell>
          <cell r="AO1072">
            <v>0</v>
          </cell>
          <cell r="AP1072" t="str">
            <v>D05</v>
          </cell>
          <cell r="AR1072">
            <v>0</v>
          </cell>
          <cell r="AS1072">
            <v>0</v>
          </cell>
          <cell r="AT1072">
            <v>0</v>
          </cell>
          <cell r="AU1072">
            <v>0</v>
          </cell>
          <cell r="AV1072">
            <v>0</v>
          </cell>
          <cell r="AW1072">
            <v>0</v>
          </cell>
          <cell r="AX1072">
            <v>0</v>
          </cell>
          <cell r="AY1072">
            <v>0</v>
          </cell>
          <cell r="AZ1072">
            <v>0</v>
          </cell>
          <cell r="BA1072">
            <v>0</v>
          </cell>
          <cell r="BB1072">
            <v>0</v>
          </cell>
          <cell r="BC1072">
            <v>0</v>
          </cell>
        </row>
        <row r="1073">
          <cell r="AJ1073">
            <v>1076</v>
          </cell>
          <cell r="AL1073" t="str">
            <v>D</v>
          </cell>
          <cell r="AM1073" t="str">
            <v>NCP-Secondary</v>
          </cell>
          <cell r="AN1073" t="str">
            <v/>
          </cell>
          <cell r="AO1073">
            <v>0</v>
          </cell>
          <cell r="AP1073" t="str">
            <v>D06</v>
          </cell>
          <cell r="AR1073">
            <v>0</v>
          </cell>
          <cell r="AS1073">
            <v>0</v>
          </cell>
          <cell r="AT1073">
            <v>0</v>
          </cell>
          <cell r="AU1073">
            <v>0</v>
          </cell>
          <cell r="AV1073">
            <v>0</v>
          </cell>
          <cell r="AW1073">
            <v>0</v>
          </cell>
          <cell r="AX1073">
            <v>0</v>
          </cell>
          <cell r="AY1073">
            <v>0</v>
          </cell>
          <cell r="AZ1073">
            <v>0</v>
          </cell>
          <cell r="BA1073">
            <v>0</v>
          </cell>
          <cell r="BB1073">
            <v>0</v>
          </cell>
          <cell r="BC1073">
            <v>0</v>
          </cell>
        </row>
        <row r="1074">
          <cell r="AJ1074">
            <v>1077</v>
          </cell>
          <cell r="AL1074" t="str">
            <v>D</v>
          </cell>
          <cell r="AM1074" t="str">
            <v>NCP-Primary</v>
          </cell>
          <cell r="AN1074" t="str">
            <v/>
          </cell>
          <cell r="AO1074">
            <v>0</v>
          </cell>
          <cell r="AP1074" t="str">
            <v>D08</v>
          </cell>
          <cell r="AR1074">
            <v>0</v>
          </cell>
          <cell r="AS1074">
            <v>0</v>
          </cell>
          <cell r="AT1074">
            <v>0</v>
          </cell>
          <cell r="AU1074">
            <v>0</v>
          </cell>
          <cell r="AV1074">
            <v>0</v>
          </cell>
          <cell r="AW1074">
            <v>0</v>
          </cell>
          <cell r="AX1074">
            <v>0</v>
          </cell>
          <cell r="AY1074">
            <v>0</v>
          </cell>
          <cell r="AZ1074">
            <v>0</v>
          </cell>
          <cell r="BA1074">
            <v>0</v>
          </cell>
          <cell r="BB1074">
            <v>0</v>
          </cell>
          <cell r="BC1074">
            <v>0</v>
          </cell>
        </row>
        <row r="1075">
          <cell r="AJ1075">
            <v>1078</v>
          </cell>
          <cell r="AK1075">
            <v>373</v>
          </cell>
          <cell r="AL1075" t="str">
            <v>Street Lights &amp; Signal Systems</v>
          </cell>
          <cell r="AO1075" t="str">
            <v>X12</v>
          </cell>
          <cell r="AP1075" t="str">
            <v/>
          </cell>
          <cell r="AQ1075">
            <v>17178000</v>
          </cell>
        </row>
        <row r="1076">
          <cell r="AJ1076">
            <v>1079</v>
          </cell>
          <cell r="AL1076" t="str">
            <v>D</v>
          </cell>
          <cell r="AM1076" t="str">
            <v>NCP-All</v>
          </cell>
          <cell r="AN1076" t="str">
            <v/>
          </cell>
          <cell r="AO1076">
            <v>0</v>
          </cell>
          <cell r="AP1076" t="str">
            <v>D02</v>
          </cell>
          <cell r="AR1076">
            <v>0</v>
          </cell>
          <cell r="AS1076">
            <v>0</v>
          </cell>
          <cell r="AT1076">
            <v>0</v>
          </cell>
          <cell r="AU1076">
            <v>0</v>
          </cell>
          <cell r="AV1076">
            <v>0</v>
          </cell>
          <cell r="AW1076">
            <v>0</v>
          </cell>
          <cell r="AX1076">
            <v>0</v>
          </cell>
          <cell r="AY1076">
            <v>0</v>
          </cell>
          <cell r="AZ1076">
            <v>0</v>
          </cell>
          <cell r="BA1076">
            <v>0</v>
          </cell>
          <cell r="BB1076">
            <v>0</v>
          </cell>
          <cell r="BC1076">
            <v>0</v>
          </cell>
        </row>
        <row r="1077">
          <cell r="AJ1077">
            <v>1080</v>
          </cell>
          <cell r="AL1077" t="str">
            <v>D</v>
          </cell>
          <cell r="AM1077" t="str">
            <v>NCP-w/o DA</v>
          </cell>
          <cell r="AN1077" t="str">
            <v/>
          </cell>
          <cell r="AO1077">
            <v>0</v>
          </cell>
          <cell r="AP1077" t="str">
            <v>D03</v>
          </cell>
          <cell r="AR1077">
            <v>0</v>
          </cell>
          <cell r="AS1077">
            <v>0</v>
          </cell>
          <cell r="AT1077">
            <v>0</v>
          </cell>
          <cell r="AU1077">
            <v>0</v>
          </cell>
          <cell r="AV1077">
            <v>0</v>
          </cell>
          <cell r="AW1077">
            <v>0</v>
          </cell>
          <cell r="AX1077">
            <v>0</v>
          </cell>
          <cell r="AY1077">
            <v>0</v>
          </cell>
          <cell r="AZ1077">
            <v>0</v>
          </cell>
          <cell r="BA1077">
            <v>0</v>
          </cell>
          <cell r="BB1077">
            <v>0</v>
          </cell>
          <cell r="BC1077">
            <v>0</v>
          </cell>
        </row>
        <row r="1078">
          <cell r="AJ1078">
            <v>1081</v>
          </cell>
          <cell r="AL1078" t="str">
            <v>D</v>
          </cell>
          <cell r="AM1078" t="str">
            <v xml:space="preserve">DA Sch 25 </v>
          </cell>
          <cell r="AN1078" t="str">
            <v/>
          </cell>
          <cell r="AO1078">
            <v>0</v>
          </cell>
          <cell r="AP1078" t="str">
            <v>D04</v>
          </cell>
          <cell r="AR1078">
            <v>0</v>
          </cell>
          <cell r="AS1078">
            <v>0</v>
          </cell>
          <cell r="AT1078">
            <v>0</v>
          </cell>
          <cell r="AU1078">
            <v>0</v>
          </cell>
          <cell r="AV1078">
            <v>0</v>
          </cell>
          <cell r="AW1078">
            <v>0</v>
          </cell>
          <cell r="AX1078">
            <v>0</v>
          </cell>
          <cell r="AY1078">
            <v>0</v>
          </cell>
          <cell r="AZ1078">
            <v>0</v>
          </cell>
          <cell r="BA1078">
            <v>0</v>
          </cell>
          <cell r="BB1078">
            <v>0</v>
          </cell>
          <cell r="BC1078">
            <v>0</v>
          </cell>
        </row>
        <row r="1079">
          <cell r="AJ1079">
            <v>1082</v>
          </cell>
          <cell r="AL1079" t="str">
            <v>D</v>
          </cell>
          <cell r="AM1079" t="str">
            <v>DA Street and Area Lights</v>
          </cell>
          <cell r="AN1079" t="str">
            <v/>
          </cell>
          <cell r="AO1079">
            <v>0</v>
          </cell>
          <cell r="AP1079" t="str">
            <v>D07</v>
          </cell>
          <cell r="AR1079">
            <v>0</v>
          </cell>
          <cell r="AS1079">
            <v>0</v>
          </cell>
          <cell r="AT1079">
            <v>0</v>
          </cell>
          <cell r="AU1079">
            <v>0</v>
          </cell>
          <cell r="AV1079">
            <v>0</v>
          </cell>
          <cell r="AW1079">
            <v>0</v>
          </cell>
          <cell r="AX1079">
            <v>0</v>
          </cell>
          <cell r="AY1079">
            <v>0</v>
          </cell>
          <cell r="AZ1079">
            <v>0</v>
          </cell>
          <cell r="BA1079">
            <v>0</v>
          </cell>
          <cell r="BB1079">
            <v>0</v>
          </cell>
          <cell r="BC1079">
            <v>0</v>
          </cell>
        </row>
        <row r="1080">
          <cell r="AJ1080">
            <v>1083</v>
          </cell>
          <cell r="AL1080" t="str">
            <v>D</v>
          </cell>
          <cell r="AM1080" t="str">
            <v>Avg Customers-Secondary</v>
          </cell>
          <cell r="AN1080" t="str">
            <v/>
          </cell>
          <cell r="AO1080">
            <v>0</v>
          </cell>
          <cell r="AP1080" t="str">
            <v>C02</v>
          </cell>
          <cell r="AR1080">
            <v>0</v>
          </cell>
          <cell r="AS1080">
            <v>0</v>
          </cell>
          <cell r="AT1080">
            <v>0</v>
          </cell>
          <cell r="AU1080">
            <v>0</v>
          </cell>
          <cell r="AV1080">
            <v>0</v>
          </cell>
          <cell r="AW1080">
            <v>0</v>
          </cell>
          <cell r="AX1080">
            <v>0</v>
          </cell>
          <cell r="AY1080">
            <v>0</v>
          </cell>
          <cell r="AZ1080">
            <v>0</v>
          </cell>
          <cell r="BA1080">
            <v>0</v>
          </cell>
          <cell r="BB1080">
            <v>0</v>
          </cell>
          <cell r="BC1080">
            <v>0</v>
          </cell>
        </row>
        <row r="1081">
          <cell r="AJ1081">
            <v>1084</v>
          </cell>
          <cell r="AL1081" t="str">
            <v>D</v>
          </cell>
          <cell r="AM1081" t="str">
            <v>Wt Customers-Meters</v>
          </cell>
          <cell r="AN1081" t="str">
            <v/>
          </cell>
          <cell r="AO1081">
            <v>0</v>
          </cell>
          <cell r="AP1081" t="str">
            <v>C04</v>
          </cell>
          <cell r="AR1081">
            <v>0</v>
          </cell>
          <cell r="AS1081">
            <v>0</v>
          </cell>
          <cell r="AT1081">
            <v>0</v>
          </cell>
          <cell r="AU1081">
            <v>0</v>
          </cell>
          <cell r="AV1081">
            <v>0</v>
          </cell>
          <cell r="AW1081">
            <v>0</v>
          </cell>
          <cell r="AX1081">
            <v>0</v>
          </cell>
          <cell r="AY1081">
            <v>0</v>
          </cell>
          <cell r="AZ1081">
            <v>0</v>
          </cell>
          <cell r="BA1081">
            <v>0</v>
          </cell>
          <cell r="BB1081">
            <v>0</v>
          </cell>
          <cell r="BC1081">
            <v>0</v>
          </cell>
        </row>
        <row r="1082">
          <cell r="AJ1082">
            <v>1085</v>
          </cell>
          <cell r="AL1082" t="str">
            <v>D</v>
          </cell>
          <cell r="AM1082" t="str">
            <v>DA Street &amp; Area Lights</v>
          </cell>
          <cell r="AN1082" t="str">
            <v/>
          </cell>
          <cell r="AO1082">
            <v>100</v>
          </cell>
          <cell r="AP1082" t="str">
            <v>C05</v>
          </cell>
          <cell r="AR1082">
            <v>17178000</v>
          </cell>
          <cell r="AS1082">
            <v>0</v>
          </cell>
          <cell r="AT1082">
            <v>0</v>
          </cell>
          <cell r="AU1082">
            <v>0</v>
          </cell>
          <cell r="AV1082">
            <v>0</v>
          </cell>
          <cell r="AW1082">
            <v>0</v>
          </cell>
          <cell r="AX1082">
            <v>17178000</v>
          </cell>
          <cell r="AY1082">
            <v>0</v>
          </cell>
          <cell r="AZ1082">
            <v>0</v>
          </cell>
          <cell r="BA1082">
            <v>0</v>
          </cell>
          <cell r="BB1082">
            <v>0</v>
          </cell>
          <cell r="BC1082">
            <v>0</v>
          </cell>
        </row>
        <row r="1083">
          <cell r="AJ1083">
            <v>1086</v>
          </cell>
          <cell r="AL1083" t="str">
            <v>D</v>
          </cell>
          <cell r="AM1083" t="str">
            <v>DA Sch 25I</v>
          </cell>
          <cell r="AN1083" t="str">
            <v/>
          </cell>
          <cell r="AO1083">
            <v>0</v>
          </cell>
          <cell r="AP1083" t="str">
            <v>D05</v>
          </cell>
          <cell r="AR1083">
            <v>0</v>
          </cell>
          <cell r="AS1083">
            <v>0</v>
          </cell>
          <cell r="AT1083">
            <v>0</v>
          </cell>
          <cell r="AU1083">
            <v>0</v>
          </cell>
          <cell r="AV1083">
            <v>0</v>
          </cell>
          <cell r="AW1083">
            <v>0</v>
          </cell>
          <cell r="AX1083">
            <v>0</v>
          </cell>
          <cell r="AY1083">
            <v>0</v>
          </cell>
          <cell r="AZ1083">
            <v>0</v>
          </cell>
          <cell r="BA1083">
            <v>0</v>
          </cell>
          <cell r="BB1083">
            <v>0</v>
          </cell>
          <cell r="BC1083">
            <v>0</v>
          </cell>
        </row>
        <row r="1084">
          <cell r="AJ1084">
            <v>1087</v>
          </cell>
          <cell r="AL1084" t="str">
            <v>D</v>
          </cell>
          <cell r="AM1084" t="str">
            <v>NCP-Secondary</v>
          </cell>
          <cell r="AN1084" t="str">
            <v/>
          </cell>
          <cell r="AO1084">
            <v>0</v>
          </cell>
          <cell r="AP1084" t="str">
            <v>D06</v>
          </cell>
          <cell r="AR1084">
            <v>0</v>
          </cell>
          <cell r="AS1084">
            <v>0</v>
          </cell>
          <cell r="AT1084">
            <v>0</v>
          </cell>
          <cell r="AU1084">
            <v>0</v>
          </cell>
          <cell r="AV1084">
            <v>0</v>
          </cell>
          <cell r="AW1084">
            <v>0</v>
          </cell>
          <cell r="AX1084">
            <v>0</v>
          </cell>
          <cell r="AY1084">
            <v>0</v>
          </cell>
          <cell r="AZ1084">
            <v>0</v>
          </cell>
          <cell r="BA1084">
            <v>0</v>
          </cell>
          <cell r="BB1084">
            <v>0</v>
          </cell>
          <cell r="BC1084">
            <v>0</v>
          </cell>
        </row>
        <row r="1085">
          <cell r="AJ1085">
            <v>1088</v>
          </cell>
          <cell r="AL1085" t="str">
            <v>D</v>
          </cell>
          <cell r="AM1085" t="str">
            <v>NCP-Primary</v>
          </cell>
          <cell r="AN1085" t="str">
            <v/>
          </cell>
          <cell r="AO1085">
            <v>0</v>
          </cell>
          <cell r="AP1085" t="str">
            <v>D08</v>
          </cell>
          <cell r="AR1085">
            <v>0</v>
          </cell>
          <cell r="AS1085">
            <v>0</v>
          </cell>
          <cell r="AT1085">
            <v>0</v>
          </cell>
          <cell r="AU1085">
            <v>0</v>
          </cell>
          <cell r="AV1085">
            <v>0</v>
          </cell>
          <cell r="AW1085">
            <v>0</v>
          </cell>
          <cell r="AX1085">
            <v>0</v>
          </cell>
          <cell r="AY1085">
            <v>0</v>
          </cell>
          <cell r="AZ1085">
            <v>0</v>
          </cell>
          <cell r="BA1085">
            <v>0</v>
          </cell>
          <cell r="BB1085">
            <v>0</v>
          </cell>
          <cell r="BC1085">
            <v>0</v>
          </cell>
        </row>
        <row r="1086">
          <cell r="AJ1086">
            <v>1089</v>
          </cell>
          <cell r="AL1086" t="str">
            <v>Total Distribution Plant</v>
          </cell>
          <cell r="AN1086" t="str">
            <v/>
          </cell>
          <cell r="AQ1086">
            <v>653613000</v>
          </cell>
          <cell r="AR1086">
            <v>653613000</v>
          </cell>
          <cell r="AS1086">
            <v>357555358.73724455</v>
          </cell>
          <cell r="AT1086">
            <v>62668719.097947396</v>
          </cell>
          <cell r="AU1086">
            <v>166178413.08803275</v>
          </cell>
          <cell r="AV1086">
            <v>20046548.227130845</v>
          </cell>
          <cell r="AW1086">
            <v>15742770.24850338</v>
          </cell>
          <cell r="AX1086">
            <v>31421190.601141103</v>
          </cell>
          <cell r="AY1086">
            <v>0</v>
          </cell>
          <cell r="AZ1086">
            <v>0</v>
          </cell>
          <cell r="BA1086">
            <v>0</v>
          </cell>
          <cell r="BB1086">
            <v>0</v>
          </cell>
          <cell r="BC1086">
            <v>0</v>
          </cell>
        </row>
        <row r="1087">
          <cell r="AJ1087">
            <v>1090</v>
          </cell>
        </row>
        <row r="1088">
          <cell r="AJ1088">
            <v>1091</v>
          </cell>
          <cell r="AL1088" t="str">
            <v>General Plant</v>
          </cell>
        </row>
        <row r="1089">
          <cell r="AJ1089">
            <v>1092</v>
          </cell>
          <cell r="AK1089">
            <v>389</v>
          </cell>
          <cell r="AL1089" t="str">
            <v>Land &amp; Land Rights</v>
          </cell>
          <cell r="AO1089" t="str">
            <v>M02</v>
          </cell>
          <cell r="AP1089" t="str">
            <v/>
          </cell>
          <cell r="AQ1089">
            <v>2488000</v>
          </cell>
        </row>
        <row r="1090">
          <cell r="AJ1090">
            <v>1093</v>
          </cell>
          <cell r="AL1090" t="str">
            <v>O</v>
          </cell>
          <cell r="AM1090" t="str">
            <v>P/T/D Plant</v>
          </cell>
          <cell r="AO1090">
            <v>0</v>
          </cell>
          <cell r="AP1090" t="str">
            <v>S05</v>
          </cell>
          <cell r="AR1090">
            <v>0</v>
          </cell>
          <cell r="AS1090">
            <v>0</v>
          </cell>
          <cell r="AT1090">
            <v>0</v>
          </cell>
          <cell r="AU1090">
            <v>0</v>
          </cell>
          <cell r="AV1090">
            <v>0</v>
          </cell>
          <cell r="AW1090">
            <v>0</v>
          </cell>
          <cell r="AX1090">
            <v>0</v>
          </cell>
          <cell r="AY1090">
            <v>0</v>
          </cell>
          <cell r="AZ1090">
            <v>0</v>
          </cell>
          <cell r="BA1090">
            <v>0</v>
          </cell>
          <cell r="BB1090">
            <v>0</v>
          </cell>
          <cell r="BC1090">
            <v>0</v>
          </cell>
        </row>
        <row r="1091">
          <cell r="AJ1091">
            <v>1094</v>
          </cell>
          <cell r="AL1091" t="str">
            <v>O</v>
          </cell>
          <cell r="AM1091" t="str">
            <v>Labor P/T/D Total</v>
          </cell>
          <cell r="AN1091" t="str">
            <v/>
          </cell>
          <cell r="AO1091">
            <v>0</v>
          </cell>
          <cell r="AP1091" t="str">
            <v>S21</v>
          </cell>
          <cell r="AR1091">
            <v>0</v>
          </cell>
          <cell r="AS1091">
            <v>0</v>
          </cell>
          <cell r="AT1091">
            <v>0</v>
          </cell>
          <cell r="AU1091">
            <v>0</v>
          </cell>
          <cell r="AV1091">
            <v>0</v>
          </cell>
          <cell r="AW1091">
            <v>0</v>
          </cell>
          <cell r="AX1091">
            <v>0</v>
          </cell>
          <cell r="AY1091">
            <v>0</v>
          </cell>
          <cell r="AZ1091">
            <v>0</v>
          </cell>
          <cell r="BA1091">
            <v>0</v>
          </cell>
          <cell r="BB1091">
            <v>0</v>
          </cell>
          <cell r="BC1091">
            <v>0</v>
          </cell>
        </row>
        <row r="1092">
          <cell r="AJ1092">
            <v>1095</v>
          </cell>
          <cell r="AL1092" t="str">
            <v>O</v>
          </cell>
          <cell r="AM1092" t="str">
            <v>Labor O&amp;M excl A&amp;G</v>
          </cell>
          <cell r="AO1092">
            <v>100</v>
          </cell>
          <cell r="AP1092" t="str">
            <v>S22</v>
          </cell>
          <cell r="AR1092">
            <v>2488000</v>
          </cell>
          <cell r="AS1092">
            <v>1391691.9140933233</v>
          </cell>
          <cell r="AT1092">
            <v>222636.48293051618</v>
          </cell>
          <cell r="AU1092">
            <v>540278.74307781504</v>
          </cell>
          <cell r="AV1092">
            <v>237317.60254197769</v>
          </cell>
          <cell r="AW1092">
            <v>49552.621334065559</v>
          </cell>
          <cell r="AX1092">
            <v>46522.636022301973</v>
          </cell>
          <cell r="AY1092">
            <v>0</v>
          </cell>
          <cell r="AZ1092">
            <v>0</v>
          </cell>
          <cell r="BA1092">
            <v>0</v>
          </cell>
          <cell r="BB1092">
            <v>0</v>
          </cell>
          <cell r="BC1092">
            <v>0</v>
          </cell>
        </row>
        <row r="1093">
          <cell r="AJ1093">
            <v>1096</v>
          </cell>
          <cell r="AL1093" t="str">
            <v>O</v>
          </cell>
          <cell r="AM1093" t="str">
            <v>Corporate Cost Allocator</v>
          </cell>
          <cell r="AO1093">
            <v>0</v>
          </cell>
          <cell r="AP1093" t="str">
            <v>S23</v>
          </cell>
          <cell r="AR1093">
            <v>0</v>
          </cell>
          <cell r="AS1093">
            <v>0</v>
          </cell>
          <cell r="AT1093">
            <v>0</v>
          </cell>
          <cell r="AU1093">
            <v>0</v>
          </cell>
          <cell r="AV1093">
            <v>0</v>
          </cell>
          <cell r="AW1093">
            <v>0</v>
          </cell>
          <cell r="AX1093">
            <v>0</v>
          </cell>
          <cell r="AY1093">
            <v>0</v>
          </cell>
          <cell r="AZ1093">
            <v>0</v>
          </cell>
          <cell r="BA1093">
            <v>0</v>
          </cell>
          <cell r="BB1093">
            <v>0</v>
          </cell>
          <cell r="BC1093">
            <v>0</v>
          </cell>
        </row>
        <row r="1094">
          <cell r="AJ1094">
            <v>1097</v>
          </cell>
          <cell r="AK1094">
            <v>390</v>
          </cell>
          <cell r="AL1094" t="str">
            <v>Structures &amp; Improvements</v>
          </cell>
          <cell r="AO1094" t="str">
            <v>M02</v>
          </cell>
          <cell r="AP1094" t="str">
            <v/>
          </cell>
          <cell r="AQ1094">
            <v>27187000</v>
          </cell>
        </row>
        <row r="1095">
          <cell r="AJ1095">
            <v>1098</v>
          </cell>
          <cell r="AL1095" t="str">
            <v>O</v>
          </cell>
          <cell r="AM1095" t="str">
            <v>P/T/D Plant</v>
          </cell>
          <cell r="AO1095">
            <v>0</v>
          </cell>
          <cell r="AP1095" t="str">
            <v>S05</v>
          </cell>
          <cell r="AR1095">
            <v>0</v>
          </cell>
          <cell r="AS1095">
            <v>0</v>
          </cell>
          <cell r="AT1095">
            <v>0</v>
          </cell>
          <cell r="AU1095">
            <v>0</v>
          </cell>
          <cell r="AV1095">
            <v>0</v>
          </cell>
          <cell r="AW1095">
            <v>0</v>
          </cell>
          <cell r="AX1095">
            <v>0</v>
          </cell>
          <cell r="AY1095">
            <v>0</v>
          </cell>
          <cell r="AZ1095">
            <v>0</v>
          </cell>
          <cell r="BA1095">
            <v>0</v>
          </cell>
          <cell r="BB1095">
            <v>0</v>
          </cell>
          <cell r="BC1095">
            <v>0</v>
          </cell>
        </row>
        <row r="1096">
          <cell r="AJ1096">
            <v>1099</v>
          </cell>
          <cell r="AL1096" t="str">
            <v>O</v>
          </cell>
          <cell r="AM1096" t="str">
            <v>Labor P/T/D Total</v>
          </cell>
          <cell r="AN1096" t="str">
            <v/>
          </cell>
          <cell r="AO1096">
            <v>0</v>
          </cell>
          <cell r="AP1096" t="str">
            <v>S21</v>
          </cell>
          <cell r="AR1096">
            <v>0</v>
          </cell>
          <cell r="AS1096">
            <v>0</v>
          </cell>
          <cell r="AT1096">
            <v>0</v>
          </cell>
          <cell r="AU1096">
            <v>0</v>
          </cell>
          <cell r="AV1096">
            <v>0</v>
          </cell>
          <cell r="AW1096">
            <v>0</v>
          </cell>
          <cell r="AX1096">
            <v>0</v>
          </cell>
          <cell r="AY1096">
            <v>0</v>
          </cell>
          <cell r="AZ1096">
            <v>0</v>
          </cell>
          <cell r="BA1096">
            <v>0</v>
          </cell>
          <cell r="BB1096">
            <v>0</v>
          </cell>
          <cell r="BC1096">
            <v>0</v>
          </cell>
        </row>
        <row r="1097">
          <cell r="AJ1097">
            <v>1100</v>
          </cell>
          <cell r="AL1097" t="str">
            <v>O</v>
          </cell>
          <cell r="AM1097" t="str">
            <v>Labor O&amp;M excl A&amp;G</v>
          </cell>
          <cell r="AO1097">
            <v>100</v>
          </cell>
          <cell r="AP1097" t="str">
            <v>S22</v>
          </cell>
          <cell r="AR1097">
            <v>27187000</v>
          </cell>
          <cell r="AS1097">
            <v>15207366.58699967</v>
          </cell>
          <cell r="AT1097">
            <v>2432804.6870707166</v>
          </cell>
          <cell r="AU1097">
            <v>5903761.3296047263</v>
          </cell>
          <cell r="AV1097">
            <v>2593228.9631466027</v>
          </cell>
          <cell r="AW1097">
            <v>541473.92130596482</v>
          </cell>
          <cell r="AX1097">
            <v>508364.51187231659</v>
          </cell>
          <cell r="AY1097">
            <v>0</v>
          </cell>
          <cell r="AZ1097">
            <v>0</v>
          </cell>
          <cell r="BA1097">
            <v>0</v>
          </cell>
          <cell r="BB1097">
            <v>0</v>
          </cell>
          <cell r="BC1097">
            <v>0</v>
          </cell>
        </row>
        <row r="1098">
          <cell r="AJ1098">
            <v>1101</v>
          </cell>
          <cell r="AL1098" t="str">
            <v>O</v>
          </cell>
          <cell r="AM1098" t="str">
            <v>Corporate Cost Allocator</v>
          </cell>
          <cell r="AO1098">
            <v>0</v>
          </cell>
          <cell r="AP1098" t="str">
            <v>S23</v>
          </cell>
          <cell r="AR1098">
            <v>0</v>
          </cell>
          <cell r="AS1098">
            <v>0</v>
          </cell>
          <cell r="AT1098">
            <v>0</v>
          </cell>
          <cell r="AU1098">
            <v>0</v>
          </cell>
          <cell r="AV1098">
            <v>0</v>
          </cell>
          <cell r="AW1098">
            <v>0</v>
          </cell>
          <cell r="AX1098">
            <v>0</v>
          </cell>
          <cell r="AY1098">
            <v>0</v>
          </cell>
          <cell r="AZ1098">
            <v>0</v>
          </cell>
          <cell r="BA1098">
            <v>0</v>
          </cell>
          <cell r="BB1098">
            <v>0</v>
          </cell>
          <cell r="BC1098">
            <v>0</v>
          </cell>
        </row>
        <row r="1099">
          <cell r="AJ1099">
            <v>1102</v>
          </cell>
          <cell r="AK1099">
            <v>391</v>
          </cell>
          <cell r="AL1099" t="str">
            <v>Office Furniture &amp; Equipment</v>
          </cell>
          <cell r="AO1099" t="str">
            <v>M02</v>
          </cell>
          <cell r="AP1099" t="str">
            <v/>
          </cell>
          <cell r="AQ1099">
            <v>18151000</v>
          </cell>
        </row>
        <row r="1100">
          <cell r="AJ1100">
            <v>1103</v>
          </cell>
          <cell r="AL1100" t="str">
            <v>O</v>
          </cell>
          <cell r="AM1100" t="str">
            <v>P/T/D Plant</v>
          </cell>
          <cell r="AO1100">
            <v>0</v>
          </cell>
          <cell r="AP1100" t="str">
            <v>S05</v>
          </cell>
          <cell r="AR1100">
            <v>0</v>
          </cell>
          <cell r="AS1100">
            <v>0</v>
          </cell>
          <cell r="AT1100">
            <v>0</v>
          </cell>
          <cell r="AU1100">
            <v>0</v>
          </cell>
          <cell r="AV1100">
            <v>0</v>
          </cell>
          <cell r="AW1100">
            <v>0</v>
          </cell>
          <cell r="AX1100">
            <v>0</v>
          </cell>
          <cell r="AY1100">
            <v>0</v>
          </cell>
          <cell r="AZ1100">
            <v>0</v>
          </cell>
          <cell r="BA1100">
            <v>0</v>
          </cell>
          <cell r="BB1100">
            <v>0</v>
          </cell>
          <cell r="BC1100">
            <v>0</v>
          </cell>
        </row>
        <row r="1101">
          <cell r="AJ1101">
            <v>1104</v>
          </cell>
          <cell r="AL1101" t="str">
            <v>O</v>
          </cell>
          <cell r="AM1101" t="str">
            <v>Labor P/T/D Total</v>
          </cell>
          <cell r="AN1101" t="str">
            <v/>
          </cell>
          <cell r="AO1101">
            <v>0</v>
          </cell>
          <cell r="AP1101" t="str">
            <v>S21</v>
          </cell>
          <cell r="AR1101">
            <v>0</v>
          </cell>
          <cell r="AS1101">
            <v>0</v>
          </cell>
          <cell r="AT1101">
            <v>0</v>
          </cell>
          <cell r="AU1101">
            <v>0</v>
          </cell>
          <cell r="AV1101">
            <v>0</v>
          </cell>
          <cell r="AW1101">
            <v>0</v>
          </cell>
          <cell r="AX1101">
            <v>0</v>
          </cell>
          <cell r="AY1101">
            <v>0</v>
          </cell>
          <cell r="AZ1101">
            <v>0</v>
          </cell>
          <cell r="BA1101">
            <v>0</v>
          </cell>
          <cell r="BB1101">
            <v>0</v>
          </cell>
          <cell r="BC1101">
            <v>0</v>
          </cell>
        </row>
        <row r="1102">
          <cell r="AJ1102">
            <v>1105</v>
          </cell>
          <cell r="AL1102" t="str">
            <v>O</v>
          </cell>
          <cell r="AM1102" t="str">
            <v>Labor O&amp;M excl A&amp;G</v>
          </cell>
          <cell r="AO1102">
            <v>100</v>
          </cell>
          <cell r="AP1102" t="str">
            <v>S22</v>
          </cell>
          <cell r="AR1102">
            <v>18151000</v>
          </cell>
          <cell r="AS1102">
            <v>10152974.249480672</v>
          </cell>
          <cell r="AT1102">
            <v>1624226.2064597262</v>
          </cell>
          <cell r="AU1102">
            <v>3941559.2707417291</v>
          </cell>
          <cell r="AV1102">
            <v>1731331.110827748</v>
          </cell>
          <cell r="AW1102">
            <v>361507.08594639227</v>
          </cell>
          <cell r="AX1102">
            <v>339402.07654373115</v>
          </cell>
          <cell r="AY1102">
            <v>0</v>
          </cell>
          <cell r="AZ1102">
            <v>0</v>
          </cell>
          <cell r="BA1102">
            <v>0</v>
          </cell>
          <cell r="BB1102">
            <v>0</v>
          </cell>
          <cell r="BC1102">
            <v>0</v>
          </cell>
        </row>
        <row r="1103">
          <cell r="AJ1103">
            <v>1106</v>
          </cell>
          <cell r="AL1103" t="str">
            <v>O</v>
          </cell>
          <cell r="AM1103" t="str">
            <v>Corporate Cost Allocator</v>
          </cell>
          <cell r="AO1103">
            <v>0</v>
          </cell>
          <cell r="AP1103" t="str">
            <v>S23</v>
          </cell>
          <cell r="AR1103">
            <v>0</v>
          </cell>
          <cell r="AS1103">
            <v>0</v>
          </cell>
          <cell r="AT1103">
            <v>0</v>
          </cell>
          <cell r="AU1103">
            <v>0</v>
          </cell>
          <cell r="AV1103">
            <v>0</v>
          </cell>
          <cell r="AW1103">
            <v>0</v>
          </cell>
          <cell r="AX1103">
            <v>0</v>
          </cell>
          <cell r="AY1103">
            <v>0</v>
          </cell>
          <cell r="AZ1103">
            <v>0</v>
          </cell>
          <cell r="BA1103">
            <v>0</v>
          </cell>
          <cell r="BB1103">
            <v>0</v>
          </cell>
          <cell r="BC1103">
            <v>0</v>
          </cell>
        </row>
        <row r="1104">
          <cell r="AJ1104">
            <v>1107</v>
          </cell>
          <cell r="AK1104">
            <v>392</v>
          </cell>
          <cell r="AL1104" t="str">
            <v>Transportation Equipment</v>
          </cell>
          <cell r="AO1104" t="str">
            <v>M02</v>
          </cell>
          <cell r="AP1104" t="str">
            <v/>
          </cell>
          <cell r="AQ1104">
            <v>11725000</v>
          </cell>
        </row>
        <row r="1105">
          <cell r="AJ1105">
            <v>1108</v>
          </cell>
          <cell r="AL1105" t="str">
            <v>O</v>
          </cell>
          <cell r="AM1105" t="str">
            <v>P/T/D Plant</v>
          </cell>
          <cell r="AO1105">
            <v>0</v>
          </cell>
          <cell r="AP1105" t="str">
            <v>S05</v>
          </cell>
          <cell r="AR1105">
            <v>0</v>
          </cell>
          <cell r="AS1105">
            <v>0</v>
          </cell>
          <cell r="AT1105">
            <v>0</v>
          </cell>
          <cell r="AU1105">
            <v>0</v>
          </cell>
          <cell r="AV1105">
            <v>0</v>
          </cell>
          <cell r="AW1105">
            <v>0</v>
          </cell>
          <cell r="AX1105">
            <v>0</v>
          </cell>
          <cell r="AY1105">
            <v>0</v>
          </cell>
          <cell r="AZ1105">
            <v>0</v>
          </cell>
          <cell r="BA1105">
            <v>0</v>
          </cell>
          <cell r="BB1105">
            <v>0</v>
          </cell>
          <cell r="BC1105">
            <v>0</v>
          </cell>
        </row>
        <row r="1106">
          <cell r="AJ1106">
            <v>1109</v>
          </cell>
          <cell r="AL1106" t="str">
            <v>O</v>
          </cell>
          <cell r="AM1106" t="str">
            <v>Labor P/T/D Total</v>
          </cell>
          <cell r="AN1106" t="str">
            <v/>
          </cell>
          <cell r="AO1106">
            <v>0</v>
          </cell>
          <cell r="AP1106" t="str">
            <v>S21</v>
          </cell>
          <cell r="AR1106">
            <v>0</v>
          </cell>
          <cell r="AS1106">
            <v>0</v>
          </cell>
          <cell r="AT1106">
            <v>0</v>
          </cell>
          <cell r="AU1106">
            <v>0</v>
          </cell>
          <cell r="AV1106">
            <v>0</v>
          </cell>
          <cell r="AW1106">
            <v>0</v>
          </cell>
          <cell r="AX1106">
            <v>0</v>
          </cell>
          <cell r="AY1106">
            <v>0</v>
          </cell>
          <cell r="AZ1106">
            <v>0</v>
          </cell>
          <cell r="BA1106">
            <v>0</v>
          </cell>
          <cell r="BB1106">
            <v>0</v>
          </cell>
          <cell r="BC1106">
            <v>0</v>
          </cell>
        </row>
        <row r="1107">
          <cell r="AJ1107">
            <v>1110</v>
          </cell>
          <cell r="AL1107" t="str">
            <v>O</v>
          </cell>
          <cell r="AM1107" t="str">
            <v>Labor O&amp;M excl A&amp;G</v>
          </cell>
          <cell r="AO1107">
            <v>100</v>
          </cell>
          <cell r="AP1107" t="str">
            <v>S22</v>
          </cell>
          <cell r="AR1107">
            <v>11725000</v>
          </cell>
          <cell r="AS1107">
            <v>6558515.9536753278</v>
          </cell>
          <cell r="AT1107">
            <v>1049201.2710451374</v>
          </cell>
          <cell r="AU1107">
            <v>2546128.7229048964</v>
          </cell>
          <cell r="AV1107">
            <v>1118387.8174456144</v>
          </cell>
          <cell r="AW1107">
            <v>233522.70303131783</v>
          </cell>
          <cell r="AX1107">
            <v>219243.53189770522</v>
          </cell>
          <cell r="AY1107">
            <v>0</v>
          </cell>
          <cell r="AZ1107">
            <v>0</v>
          </cell>
          <cell r="BA1107">
            <v>0</v>
          </cell>
          <cell r="BB1107">
            <v>0</v>
          </cell>
          <cell r="BC1107">
            <v>0</v>
          </cell>
        </row>
        <row r="1108">
          <cell r="AJ1108">
            <v>1111</v>
          </cell>
          <cell r="AL1108" t="str">
            <v>O</v>
          </cell>
          <cell r="AM1108" t="str">
            <v>Corporate Cost Allocator</v>
          </cell>
          <cell r="AO1108">
            <v>0</v>
          </cell>
          <cell r="AP1108" t="str">
            <v>S23</v>
          </cell>
          <cell r="AR1108">
            <v>0</v>
          </cell>
          <cell r="AS1108">
            <v>0</v>
          </cell>
          <cell r="AT1108">
            <v>0</v>
          </cell>
          <cell r="AU1108">
            <v>0</v>
          </cell>
          <cell r="AV1108">
            <v>0</v>
          </cell>
          <cell r="AW1108">
            <v>0</v>
          </cell>
          <cell r="AX1108">
            <v>0</v>
          </cell>
          <cell r="AY1108">
            <v>0</v>
          </cell>
          <cell r="AZ1108">
            <v>0</v>
          </cell>
          <cell r="BA1108">
            <v>0</v>
          </cell>
          <cell r="BB1108">
            <v>0</v>
          </cell>
          <cell r="BC1108">
            <v>0</v>
          </cell>
        </row>
        <row r="1109">
          <cell r="AJ1109">
            <v>1112</v>
          </cell>
          <cell r="AK1109">
            <v>393</v>
          </cell>
          <cell r="AL1109" t="str">
            <v>Stores Equipment</v>
          </cell>
          <cell r="AO1109" t="str">
            <v>M01</v>
          </cell>
          <cell r="AP1109" t="str">
            <v/>
          </cell>
          <cell r="AQ1109">
            <v>906000</v>
          </cell>
        </row>
        <row r="1110">
          <cell r="AJ1110">
            <v>1113</v>
          </cell>
          <cell r="AL1110" t="str">
            <v>O</v>
          </cell>
          <cell r="AM1110" t="str">
            <v>P/T/D Plant</v>
          </cell>
          <cell r="AO1110">
            <v>100</v>
          </cell>
          <cell r="AP1110" t="str">
            <v>S05</v>
          </cell>
          <cell r="AR1110">
            <v>906000</v>
          </cell>
          <cell r="AS1110">
            <v>446497.46561843995</v>
          </cell>
          <cell r="AT1110">
            <v>74892.697330557523</v>
          </cell>
          <cell r="AU1110">
            <v>236510.92176822262</v>
          </cell>
          <cell r="AV1110">
            <v>109911.1461450166</v>
          </cell>
          <cell r="AW1110">
            <v>19780.965377306886</v>
          </cell>
          <cell r="AX1110">
            <v>18406.803760456394</v>
          </cell>
          <cell r="AY1110">
            <v>0</v>
          </cell>
          <cell r="AZ1110">
            <v>0</v>
          </cell>
          <cell r="BA1110">
            <v>0</v>
          </cell>
          <cell r="BB1110">
            <v>0</v>
          </cell>
          <cell r="BC1110">
            <v>0</v>
          </cell>
        </row>
        <row r="1111">
          <cell r="AJ1111">
            <v>1114</v>
          </cell>
          <cell r="AL1111" t="str">
            <v>O</v>
          </cell>
          <cell r="AM1111" t="str">
            <v>Labor P/T/D Total</v>
          </cell>
          <cell r="AN1111" t="str">
            <v/>
          </cell>
          <cell r="AO1111">
            <v>0</v>
          </cell>
          <cell r="AP1111" t="str">
            <v>S21</v>
          </cell>
          <cell r="AR1111">
            <v>0</v>
          </cell>
          <cell r="AS1111">
            <v>0</v>
          </cell>
          <cell r="AT1111">
            <v>0</v>
          </cell>
          <cell r="AU1111">
            <v>0</v>
          </cell>
          <cell r="AV1111">
            <v>0</v>
          </cell>
          <cell r="AW1111">
            <v>0</v>
          </cell>
          <cell r="AX1111">
            <v>0</v>
          </cell>
          <cell r="AY1111">
            <v>0</v>
          </cell>
          <cell r="AZ1111">
            <v>0</v>
          </cell>
          <cell r="BA1111">
            <v>0</v>
          </cell>
          <cell r="BB1111">
            <v>0</v>
          </cell>
          <cell r="BC1111">
            <v>0</v>
          </cell>
        </row>
        <row r="1112">
          <cell r="AJ1112">
            <v>1115</v>
          </cell>
          <cell r="AL1112" t="str">
            <v>O</v>
          </cell>
          <cell r="AM1112" t="str">
            <v>Labor O&amp;M excl A&amp;G</v>
          </cell>
          <cell r="AO1112">
            <v>0</v>
          </cell>
          <cell r="AP1112" t="str">
            <v>S22</v>
          </cell>
          <cell r="AR1112">
            <v>0</v>
          </cell>
          <cell r="AS1112">
            <v>0</v>
          </cell>
          <cell r="AT1112">
            <v>0</v>
          </cell>
          <cell r="AU1112">
            <v>0</v>
          </cell>
          <cell r="AV1112">
            <v>0</v>
          </cell>
          <cell r="AW1112">
            <v>0</v>
          </cell>
          <cell r="AX1112">
            <v>0</v>
          </cell>
          <cell r="AY1112">
            <v>0</v>
          </cell>
          <cell r="AZ1112">
            <v>0</v>
          </cell>
          <cell r="BA1112">
            <v>0</v>
          </cell>
          <cell r="BB1112">
            <v>0</v>
          </cell>
          <cell r="BC1112">
            <v>0</v>
          </cell>
        </row>
        <row r="1113">
          <cell r="AJ1113">
            <v>1116</v>
          </cell>
          <cell r="AL1113" t="str">
            <v>O</v>
          </cell>
          <cell r="AM1113" t="str">
            <v>Corporate Cost Allocator</v>
          </cell>
          <cell r="AO1113">
            <v>0</v>
          </cell>
          <cell r="AP1113" t="str">
            <v>S23</v>
          </cell>
          <cell r="AR1113">
            <v>0</v>
          </cell>
          <cell r="AS1113">
            <v>0</v>
          </cell>
          <cell r="AT1113">
            <v>0</v>
          </cell>
          <cell r="AU1113">
            <v>0</v>
          </cell>
          <cell r="AV1113">
            <v>0</v>
          </cell>
          <cell r="AW1113">
            <v>0</v>
          </cell>
          <cell r="AX1113">
            <v>0</v>
          </cell>
          <cell r="AY1113">
            <v>0</v>
          </cell>
          <cell r="AZ1113">
            <v>0</v>
          </cell>
          <cell r="BA1113">
            <v>0</v>
          </cell>
          <cell r="BB1113">
            <v>0</v>
          </cell>
          <cell r="BC1113">
            <v>0</v>
          </cell>
        </row>
        <row r="1114">
          <cell r="AJ1114">
            <v>1117</v>
          </cell>
          <cell r="AK1114">
            <v>394</v>
          </cell>
          <cell r="AL1114" t="str">
            <v>Tools, Shop &amp; Garage Equipment</v>
          </cell>
          <cell r="AO1114" t="str">
            <v>M03</v>
          </cell>
          <cell r="AP1114" t="str">
            <v/>
          </cell>
          <cell r="AQ1114">
            <v>4421000</v>
          </cell>
        </row>
        <row r="1115">
          <cell r="AJ1115">
            <v>1118</v>
          </cell>
          <cell r="AL1115" t="str">
            <v>O</v>
          </cell>
          <cell r="AM1115" t="str">
            <v>P/T/D Plant</v>
          </cell>
          <cell r="AO1115">
            <v>0</v>
          </cell>
          <cell r="AP1115" t="str">
            <v>S05</v>
          </cell>
          <cell r="AR1115">
            <v>0</v>
          </cell>
          <cell r="AS1115">
            <v>0</v>
          </cell>
          <cell r="AT1115">
            <v>0</v>
          </cell>
          <cell r="AU1115">
            <v>0</v>
          </cell>
          <cell r="AV1115">
            <v>0</v>
          </cell>
          <cell r="AW1115">
            <v>0</v>
          </cell>
          <cell r="AX1115">
            <v>0</v>
          </cell>
          <cell r="AY1115">
            <v>0</v>
          </cell>
          <cell r="AZ1115">
            <v>0</v>
          </cell>
          <cell r="BA1115">
            <v>0</v>
          </cell>
          <cell r="BB1115">
            <v>0</v>
          </cell>
          <cell r="BC1115">
            <v>0</v>
          </cell>
        </row>
        <row r="1116">
          <cell r="AJ1116">
            <v>1119</v>
          </cell>
          <cell r="AL1116" t="str">
            <v>O</v>
          </cell>
          <cell r="AM1116" t="str">
            <v>Labor P/T/D Total</v>
          </cell>
          <cell r="AN1116" t="str">
            <v/>
          </cell>
          <cell r="AO1116">
            <v>100</v>
          </cell>
          <cell r="AP1116" t="str">
            <v>S21</v>
          </cell>
          <cell r="AR1116">
            <v>4421000</v>
          </cell>
          <cell r="AS1116">
            <v>2197640.2113946429</v>
          </cell>
          <cell r="AT1116">
            <v>370053.23952538014</v>
          </cell>
          <cell r="AU1116">
            <v>1151732.3353603687</v>
          </cell>
          <cell r="AV1116">
            <v>504785.77520377858</v>
          </cell>
          <cell r="AW1116">
            <v>97308.917725864492</v>
          </cell>
          <cell r="AX1116">
            <v>99479.52078996526</v>
          </cell>
          <cell r="AY1116">
            <v>0</v>
          </cell>
          <cell r="AZ1116">
            <v>0</v>
          </cell>
          <cell r="BA1116">
            <v>0</v>
          </cell>
          <cell r="BB1116">
            <v>0</v>
          </cell>
          <cell r="BC1116">
            <v>0</v>
          </cell>
        </row>
        <row r="1117">
          <cell r="AJ1117">
            <v>1120</v>
          </cell>
          <cell r="AL1117" t="str">
            <v>O</v>
          </cell>
          <cell r="AM1117" t="str">
            <v>Labor O&amp;M excl A&amp;G</v>
          </cell>
          <cell r="AO1117">
            <v>0</v>
          </cell>
          <cell r="AP1117" t="str">
            <v>S22</v>
          </cell>
          <cell r="AR1117">
            <v>0</v>
          </cell>
          <cell r="AS1117">
            <v>0</v>
          </cell>
          <cell r="AT1117">
            <v>0</v>
          </cell>
          <cell r="AU1117">
            <v>0</v>
          </cell>
          <cell r="AV1117">
            <v>0</v>
          </cell>
          <cell r="AW1117">
            <v>0</v>
          </cell>
          <cell r="AX1117">
            <v>0</v>
          </cell>
          <cell r="AY1117">
            <v>0</v>
          </cell>
          <cell r="AZ1117">
            <v>0</v>
          </cell>
          <cell r="BA1117">
            <v>0</v>
          </cell>
          <cell r="BB1117">
            <v>0</v>
          </cell>
          <cell r="BC1117">
            <v>0</v>
          </cell>
        </row>
        <row r="1118">
          <cell r="AJ1118">
            <v>1121</v>
          </cell>
          <cell r="AL1118" t="str">
            <v>O</v>
          </cell>
          <cell r="AM1118" t="str">
            <v>Corporate Cost Allocator</v>
          </cell>
          <cell r="AO1118">
            <v>0</v>
          </cell>
          <cell r="AP1118" t="str">
            <v>S23</v>
          </cell>
          <cell r="AR1118">
            <v>0</v>
          </cell>
          <cell r="AS1118">
            <v>0</v>
          </cell>
          <cell r="AT1118">
            <v>0</v>
          </cell>
          <cell r="AU1118">
            <v>0</v>
          </cell>
          <cell r="AV1118">
            <v>0</v>
          </cell>
          <cell r="AW1118">
            <v>0</v>
          </cell>
          <cell r="AX1118">
            <v>0</v>
          </cell>
          <cell r="AY1118">
            <v>0</v>
          </cell>
          <cell r="AZ1118">
            <v>0</v>
          </cell>
          <cell r="BA1118">
            <v>0</v>
          </cell>
          <cell r="BB1118">
            <v>0</v>
          </cell>
          <cell r="BC1118">
            <v>0</v>
          </cell>
        </row>
        <row r="1119">
          <cell r="AJ1119">
            <v>1122</v>
          </cell>
          <cell r="AK1119">
            <v>395</v>
          </cell>
          <cell r="AL1119" t="str">
            <v>Laboratory Equipment</v>
          </cell>
          <cell r="AO1119" t="str">
            <v>M03</v>
          </cell>
          <cell r="AP1119" t="str">
            <v/>
          </cell>
          <cell r="AQ1119">
            <v>1228000</v>
          </cell>
        </row>
        <row r="1120">
          <cell r="AJ1120">
            <v>1123</v>
          </cell>
          <cell r="AL1120" t="str">
            <v>O</v>
          </cell>
          <cell r="AM1120" t="str">
            <v>P/T/D Plant</v>
          </cell>
          <cell r="AO1120">
            <v>0</v>
          </cell>
          <cell r="AP1120" t="str">
            <v>S05</v>
          </cell>
          <cell r="AR1120">
            <v>0</v>
          </cell>
          <cell r="AS1120">
            <v>0</v>
          </cell>
          <cell r="AT1120">
            <v>0</v>
          </cell>
          <cell r="AU1120">
            <v>0</v>
          </cell>
          <cell r="AV1120">
            <v>0</v>
          </cell>
          <cell r="AW1120">
            <v>0</v>
          </cell>
          <cell r="AX1120">
            <v>0</v>
          </cell>
          <cell r="AY1120">
            <v>0</v>
          </cell>
          <cell r="AZ1120">
            <v>0</v>
          </cell>
          <cell r="BA1120">
            <v>0</v>
          </cell>
          <cell r="BB1120">
            <v>0</v>
          </cell>
          <cell r="BC1120">
            <v>0</v>
          </cell>
        </row>
        <row r="1121">
          <cell r="AJ1121">
            <v>1124</v>
          </cell>
          <cell r="AL1121" t="str">
            <v>O</v>
          </cell>
          <cell r="AM1121" t="str">
            <v>Labor P/T/D Total</v>
          </cell>
          <cell r="AN1121" t="str">
            <v/>
          </cell>
          <cell r="AO1121">
            <v>100</v>
          </cell>
          <cell r="AP1121" t="str">
            <v>S21</v>
          </cell>
          <cell r="AR1121">
            <v>1228000</v>
          </cell>
          <cell r="AS1121">
            <v>610427.99809830845</v>
          </cell>
          <cell r="AT1121">
            <v>102787.91633955367</v>
          </cell>
          <cell r="AU1121">
            <v>319911.1757119504</v>
          </cell>
          <cell r="AV1121">
            <v>140211.92760693058</v>
          </cell>
          <cell r="AW1121">
            <v>27029.032112047407</v>
          </cell>
          <cell r="AX1121">
            <v>27631.950131209531</v>
          </cell>
          <cell r="AY1121">
            <v>0</v>
          </cell>
          <cell r="AZ1121">
            <v>0</v>
          </cell>
          <cell r="BA1121">
            <v>0</v>
          </cell>
          <cell r="BB1121">
            <v>0</v>
          </cell>
          <cell r="BC1121">
            <v>0</v>
          </cell>
        </row>
        <row r="1122">
          <cell r="AJ1122">
            <v>1125</v>
          </cell>
          <cell r="AL1122" t="str">
            <v>O</v>
          </cell>
          <cell r="AM1122" t="str">
            <v>Labor O&amp;M excl A&amp;G</v>
          </cell>
          <cell r="AO1122">
            <v>0</v>
          </cell>
          <cell r="AP1122" t="str">
            <v>S22</v>
          </cell>
          <cell r="AR1122">
            <v>0</v>
          </cell>
          <cell r="AS1122">
            <v>0</v>
          </cell>
          <cell r="AT1122">
            <v>0</v>
          </cell>
          <cell r="AU1122">
            <v>0</v>
          </cell>
          <cell r="AV1122">
            <v>0</v>
          </cell>
          <cell r="AW1122">
            <v>0</v>
          </cell>
          <cell r="AX1122">
            <v>0</v>
          </cell>
          <cell r="AY1122">
            <v>0</v>
          </cell>
          <cell r="AZ1122">
            <v>0</v>
          </cell>
          <cell r="BA1122">
            <v>0</v>
          </cell>
          <cell r="BB1122">
            <v>0</v>
          </cell>
          <cell r="BC1122">
            <v>0</v>
          </cell>
        </row>
        <row r="1123">
          <cell r="AJ1123">
            <v>1126</v>
          </cell>
          <cell r="AL1123" t="str">
            <v>O</v>
          </cell>
          <cell r="AM1123" t="str">
            <v>Corporate Cost Allocator</v>
          </cell>
          <cell r="AO1123">
            <v>0</v>
          </cell>
          <cell r="AP1123" t="str">
            <v>S23</v>
          </cell>
          <cell r="AR1123">
            <v>0</v>
          </cell>
          <cell r="AS1123">
            <v>0</v>
          </cell>
          <cell r="AT1123">
            <v>0</v>
          </cell>
          <cell r="AU1123">
            <v>0</v>
          </cell>
          <cell r="AV1123">
            <v>0</v>
          </cell>
          <cell r="AW1123">
            <v>0</v>
          </cell>
          <cell r="AX1123">
            <v>0</v>
          </cell>
          <cell r="AY1123">
            <v>0</v>
          </cell>
          <cell r="AZ1123">
            <v>0</v>
          </cell>
          <cell r="BA1123">
            <v>0</v>
          </cell>
          <cell r="BB1123">
            <v>0</v>
          </cell>
          <cell r="BC1123">
            <v>0</v>
          </cell>
        </row>
        <row r="1124">
          <cell r="AJ1124">
            <v>1127</v>
          </cell>
          <cell r="AK1124">
            <v>396</v>
          </cell>
          <cell r="AL1124" t="str">
            <v>Power Operated Equipment</v>
          </cell>
          <cell r="AO1124" t="str">
            <v>M03</v>
          </cell>
          <cell r="AP1124" t="str">
            <v/>
          </cell>
          <cell r="AQ1124">
            <v>20837000</v>
          </cell>
        </row>
        <row r="1125">
          <cell r="AJ1125">
            <v>1128</v>
          </cell>
          <cell r="AL1125" t="str">
            <v>O</v>
          </cell>
          <cell r="AM1125" t="str">
            <v>P/T/D Plant</v>
          </cell>
          <cell r="AO1125">
            <v>0</v>
          </cell>
          <cell r="AP1125" t="str">
            <v>S05</v>
          </cell>
          <cell r="AR1125">
            <v>0</v>
          </cell>
          <cell r="AS1125">
            <v>0</v>
          </cell>
          <cell r="AT1125">
            <v>0</v>
          </cell>
          <cell r="AU1125">
            <v>0</v>
          </cell>
          <cell r="AV1125">
            <v>0</v>
          </cell>
          <cell r="AW1125">
            <v>0</v>
          </cell>
          <cell r="AX1125">
            <v>0</v>
          </cell>
          <cell r="AY1125">
            <v>0</v>
          </cell>
          <cell r="AZ1125">
            <v>0</v>
          </cell>
          <cell r="BA1125">
            <v>0</v>
          </cell>
          <cell r="BB1125">
            <v>0</v>
          </cell>
          <cell r="BC1125">
            <v>0</v>
          </cell>
        </row>
        <row r="1126">
          <cell r="AJ1126">
            <v>1129</v>
          </cell>
          <cell r="AL1126" t="str">
            <v>O</v>
          </cell>
          <cell r="AM1126" t="str">
            <v>Labor P/T/D Total</v>
          </cell>
          <cell r="AN1126" t="str">
            <v/>
          </cell>
          <cell r="AO1126">
            <v>100</v>
          </cell>
          <cell r="AP1126" t="str">
            <v>S21</v>
          </cell>
          <cell r="AR1126">
            <v>20837000</v>
          </cell>
          <cell r="AS1126">
            <v>10357889.410728382</v>
          </cell>
          <cell r="AT1126">
            <v>1744130.1406899674</v>
          </cell>
          <cell r="AU1126">
            <v>5428329.9416204486</v>
          </cell>
          <cell r="AV1126">
            <v>2379149.7846462643</v>
          </cell>
          <cell r="AW1126">
            <v>458635.1320185113</v>
          </cell>
          <cell r="AX1126">
            <v>468865.59029642754</v>
          </cell>
          <cell r="AY1126">
            <v>0</v>
          </cell>
          <cell r="AZ1126">
            <v>0</v>
          </cell>
          <cell r="BA1126">
            <v>0</v>
          </cell>
          <cell r="BB1126">
            <v>0</v>
          </cell>
          <cell r="BC1126">
            <v>0</v>
          </cell>
        </row>
        <row r="1127">
          <cell r="AJ1127">
            <v>1130</v>
          </cell>
          <cell r="AL1127" t="str">
            <v>O</v>
          </cell>
          <cell r="AM1127" t="str">
            <v>Labor O&amp;M excl A&amp;G</v>
          </cell>
          <cell r="AO1127">
            <v>0</v>
          </cell>
          <cell r="AP1127" t="str">
            <v>S22</v>
          </cell>
          <cell r="AR1127">
            <v>0</v>
          </cell>
          <cell r="AS1127">
            <v>0</v>
          </cell>
          <cell r="AT1127">
            <v>0</v>
          </cell>
          <cell r="AU1127">
            <v>0</v>
          </cell>
          <cell r="AV1127">
            <v>0</v>
          </cell>
          <cell r="AW1127">
            <v>0</v>
          </cell>
          <cell r="AX1127">
            <v>0</v>
          </cell>
          <cell r="AY1127">
            <v>0</v>
          </cell>
          <cell r="AZ1127">
            <v>0</v>
          </cell>
          <cell r="BA1127">
            <v>0</v>
          </cell>
          <cell r="BB1127">
            <v>0</v>
          </cell>
          <cell r="BC1127">
            <v>0</v>
          </cell>
        </row>
        <row r="1128">
          <cell r="AJ1128">
            <v>1131</v>
          </cell>
          <cell r="AL1128" t="str">
            <v>O</v>
          </cell>
          <cell r="AM1128" t="str">
            <v>Corporate Cost Allocator</v>
          </cell>
          <cell r="AO1128">
            <v>0</v>
          </cell>
          <cell r="AP1128" t="str">
            <v>S23</v>
          </cell>
          <cell r="AR1128">
            <v>0</v>
          </cell>
          <cell r="AS1128">
            <v>0</v>
          </cell>
          <cell r="AT1128">
            <v>0</v>
          </cell>
          <cell r="AU1128">
            <v>0</v>
          </cell>
          <cell r="AV1128">
            <v>0</v>
          </cell>
          <cell r="AW1128">
            <v>0</v>
          </cell>
          <cell r="AX1128">
            <v>0</v>
          </cell>
          <cell r="AY1128">
            <v>0</v>
          </cell>
          <cell r="AZ1128">
            <v>0</v>
          </cell>
          <cell r="BA1128">
            <v>0</v>
          </cell>
          <cell r="BB1128">
            <v>0</v>
          </cell>
          <cell r="BC1128">
            <v>0</v>
          </cell>
        </row>
        <row r="1129">
          <cell r="AJ1129">
            <v>1132</v>
          </cell>
          <cell r="AK1129">
            <v>397</v>
          </cell>
          <cell r="AL1129" t="str">
            <v>Communication Equipment</v>
          </cell>
          <cell r="AO1129" t="str">
            <v>M02</v>
          </cell>
          <cell r="AP1129" t="str">
            <v/>
          </cell>
          <cell r="AQ1129">
            <v>35548000</v>
          </cell>
        </row>
        <row r="1130">
          <cell r="AJ1130">
            <v>1133</v>
          </cell>
          <cell r="AL1130" t="str">
            <v>O</v>
          </cell>
          <cell r="AM1130" t="str">
            <v>P/T/D Plant</v>
          </cell>
          <cell r="AO1130">
            <v>0</v>
          </cell>
          <cell r="AP1130" t="str">
            <v>S05</v>
          </cell>
          <cell r="AR1130">
            <v>0</v>
          </cell>
          <cell r="AS1130">
            <v>0</v>
          </cell>
          <cell r="AT1130">
            <v>0</v>
          </cell>
          <cell r="AU1130">
            <v>0</v>
          </cell>
          <cell r="AV1130">
            <v>0</v>
          </cell>
          <cell r="AW1130">
            <v>0</v>
          </cell>
          <cell r="AX1130">
            <v>0</v>
          </cell>
          <cell r="AY1130">
            <v>0</v>
          </cell>
          <cell r="AZ1130">
            <v>0</v>
          </cell>
          <cell r="BA1130">
            <v>0</v>
          </cell>
          <cell r="BB1130">
            <v>0</v>
          </cell>
          <cell r="BC1130">
            <v>0</v>
          </cell>
        </row>
        <row r="1131">
          <cell r="AJ1131">
            <v>1134</v>
          </cell>
          <cell r="AL1131" t="str">
            <v>O</v>
          </cell>
          <cell r="AM1131" t="str">
            <v>Labor P/T/D Total</v>
          </cell>
          <cell r="AN1131" t="str">
            <v/>
          </cell>
          <cell r="AO1131">
            <v>0</v>
          </cell>
          <cell r="AP1131" t="str">
            <v>S21</v>
          </cell>
          <cell r="AR1131">
            <v>0</v>
          </cell>
          <cell r="AS1131">
            <v>0</v>
          </cell>
          <cell r="AT1131">
            <v>0</v>
          </cell>
          <cell r="AU1131">
            <v>0</v>
          </cell>
          <cell r="AV1131">
            <v>0</v>
          </cell>
          <cell r="AW1131">
            <v>0</v>
          </cell>
          <cell r="AX1131">
            <v>0</v>
          </cell>
          <cell r="AY1131">
            <v>0</v>
          </cell>
          <cell r="AZ1131">
            <v>0</v>
          </cell>
          <cell r="BA1131">
            <v>0</v>
          </cell>
          <cell r="BB1131">
            <v>0</v>
          </cell>
          <cell r="BC1131">
            <v>0</v>
          </cell>
        </row>
        <row r="1132">
          <cell r="AJ1132">
            <v>1135</v>
          </cell>
          <cell r="AL1132" t="str">
            <v>O</v>
          </cell>
          <cell r="AM1132" t="str">
            <v>Labor O&amp;M excl A&amp;G</v>
          </cell>
          <cell r="AO1132">
            <v>100</v>
          </cell>
          <cell r="AP1132" t="str">
            <v>S22</v>
          </cell>
          <cell r="AR1132">
            <v>35548000</v>
          </cell>
          <cell r="AS1132">
            <v>19884189.775799621</v>
          </cell>
          <cell r="AT1132">
            <v>3180981.3887516032</v>
          </cell>
          <cell r="AU1132">
            <v>7719384.549409233</v>
          </cell>
          <cell r="AV1132">
            <v>3390742.015740443</v>
          </cell>
          <cell r="AW1132">
            <v>707997.01896437409</v>
          </cell>
          <cell r="AX1132">
            <v>664705.25133472285</v>
          </cell>
          <cell r="AY1132">
            <v>0</v>
          </cell>
          <cell r="AZ1132">
            <v>0</v>
          </cell>
          <cell r="BA1132">
            <v>0</v>
          </cell>
          <cell r="BB1132">
            <v>0</v>
          </cell>
          <cell r="BC1132">
            <v>0</v>
          </cell>
        </row>
        <row r="1133">
          <cell r="AJ1133">
            <v>1136</v>
          </cell>
          <cell r="AL1133" t="str">
            <v>O</v>
          </cell>
          <cell r="AM1133" t="str">
            <v>Corporate Cost Allocator</v>
          </cell>
          <cell r="AO1133">
            <v>0</v>
          </cell>
          <cell r="AP1133" t="str">
            <v>S23</v>
          </cell>
          <cell r="AR1133">
            <v>0</v>
          </cell>
          <cell r="AS1133">
            <v>0</v>
          </cell>
          <cell r="AT1133">
            <v>0</v>
          </cell>
          <cell r="AU1133">
            <v>0</v>
          </cell>
          <cell r="AV1133">
            <v>0</v>
          </cell>
          <cell r="AW1133">
            <v>0</v>
          </cell>
          <cell r="AX1133">
            <v>0</v>
          </cell>
          <cell r="AY1133">
            <v>0</v>
          </cell>
          <cell r="AZ1133">
            <v>0</v>
          </cell>
          <cell r="BA1133">
            <v>0</v>
          </cell>
          <cell r="BB1133">
            <v>0</v>
          </cell>
          <cell r="BC1133">
            <v>0</v>
          </cell>
        </row>
        <row r="1134">
          <cell r="AJ1134">
            <v>1137</v>
          </cell>
          <cell r="AK1134">
            <v>398</v>
          </cell>
          <cell r="AL1134" t="str">
            <v>Miscellaneous Equipment</v>
          </cell>
          <cell r="AO1134" t="str">
            <v>M02</v>
          </cell>
          <cell r="AP1134" t="str">
            <v/>
          </cell>
          <cell r="AQ1134">
            <v>230000</v>
          </cell>
        </row>
        <row r="1135">
          <cell r="AJ1135">
            <v>1138</v>
          </cell>
          <cell r="AL1135" t="str">
            <v>O</v>
          </cell>
          <cell r="AM1135" t="str">
            <v>P/T/D Plant</v>
          </cell>
          <cell r="AO1135">
            <v>0</v>
          </cell>
          <cell r="AP1135" t="str">
            <v>S05</v>
          </cell>
          <cell r="AR1135">
            <v>0</v>
          </cell>
          <cell r="AS1135">
            <v>0</v>
          </cell>
          <cell r="AT1135">
            <v>0</v>
          </cell>
          <cell r="AU1135">
            <v>0</v>
          </cell>
          <cell r="AV1135">
            <v>0</v>
          </cell>
          <cell r="AW1135">
            <v>0</v>
          </cell>
          <cell r="AX1135">
            <v>0</v>
          </cell>
          <cell r="AY1135">
            <v>0</v>
          </cell>
          <cell r="AZ1135">
            <v>0</v>
          </cell>
          <cell r="BA1135">
            <v>0</v>
          </cell>
          <cell r="BB1135">
            <v>0</v>
          </cell>
          <cell r="BC1135">
            <v>0</v>
          </cell>
        </row>
        <row r="1136">
          <cell r="AJ1136">
            <v>1139</v>
          </cell>
          <cell r="AL1136" t="str">
            <v>O</v>
          </cell>
          <cell r="AM1136" t="str">
            <v>Labor P/T/D Total</v>
          </cell>
          <cell r="AN1136" t="str">
            <v/>
          </cell>
          <cell r="AO1136">
            <v>0</v>
          </cell>
          <cell r="AP1136" t="str">
            <v>S21</v>
          </cell>
          <cell r="AR1136">
            <v>0</v>
          </cell>
          <cell r="AS1136">
            <v>0</v>
          </cell>
          <cell r="AT1136">
            <v>0</v>
          </cell>
          <cell r="AU1136">
            <v>0</v>
          </cell>
          <cell r="AV1136">
            <v>0</v>
          </cell>
          <cell r="AW1136">
            <v>0</v>
          </cell>
          <cell r="AX1136">
            <v>0</v>
          </cell>
          <cell r="AY1136">
            <v>0</v>
          </cell>
          <cell r="AZ1136">
            <v>0</v>
          </cell>
          <cell r="BA1136">
            <v>0</v>
          </cell>
          <cell r="BB1136">
            <v>0</v>
          </cell>
          <cell r="BC1136">
            <v>0</v>
          </cell>
        </row>
        <row r="1137">
          <cell r="AJ1137">
            <v>1140</v>
          </cell>
          <cell r="AL1137" t="str">
            <v>O</v>
          </cell>
          <cell r="AM1137" t="str">
            <v>Labor O&amp;M excl A&amp;G</v>
          </cell>
          <cell r="AO1137">
            <v>100</v>
          </cell>
          <cell r="AP1137" t="str">
            <v>S22</v>
          </cell>
          <cell r="AR1137">
            <v>230000</v>
          </cell>
          <cell r="AS1137">
            <v>128653.19141537957</v>
          </cell>
          <cell r="AT1137">
            <v>20581.346894702059</v>
          </cell>
          <cell r="AU1137">
            <v>49945.382197707986</v>
          </cell>
          <cell r="AV1137">
            <v>21938.524350745523</v>
          </cell>
          <cell r="AW1137">
            <v>4580.8291426186006</v>
          </cell>
          <cell r="AX1137">
            <v>4300.7259988462438</v>
          </cell>
          <cell r="AY1137">
            <v>0</v>
          </cell>
          <cell r="AZ1137">
            <v>0</v>
          </cell>
          <cell r="BA1137">
            <v>0</v>
          </cell>
          <cell r="BB1137">
            <v>0</v>
          </cell>
          <cell r="BC1137">
            <v>0</v>
          </cell>
        </row>
        <row r="1138">
          <cell r="AJ1138">
            <v>1141</v>
          </cell>
          <cell r="AL1138" t="str">
            <v>O</v>
          </cell>
          <cell r="AM1138" t="str">
            <v>Corporate Cost Allocator</v>
          </cell>
          <cell r="AO1138">
            <v>0</v>
          </cell>
          <cell r="AP1138" t="str">
            <v>S23</v>
          </cell>
          <cell r="AR1138">
            <v>0</v>
          </cell>
          <cell r="AS1138">
            <v>0</v>
          </cell>
          <cell r="AT1138">
            <v>0</v>
          </cell>
          <cell r="AU1138">
            <v>0</v>
          </cell>
          <cell r="AV1138">
            <v>0</v>
          </cell>
          <cell r="AW1138">
            <v>0</v>
          </cell>
          <cell r="AX1138">
            <v>0</v>
          </cell>
          <cell r="AY1138">
            <v>0</v>
          </cell>
          <cell r="AZ1138">
            <v>0</v>
          </cell>
          <cell r="BA1138">
            <v>0</v>
          </cell>
          <cell r="BB1138">
            <v>0</v>
          </cell>
          <cell r="BC1138">
            <v>0</v>
          </cell>
        </row>
        <row r="1139">
          <cell r="AJ1139">
            <v>1142</v>
          </cell>
          <cell r="AL1139" t="str">
            <v>Total General Plant</v>
          </cell>
          <cell r="AN1139" t="str">
            <v/>
          </cell>
          <cell r="AQ1139">
            <v>122721000</v>
          </cell>
          <cell r="AR1139">
            <v>122721000</v>
          </cell>
          <cell r="AS1139">
            <v>66935846.757303767</v>
          </cell>
          <cell r="AT1139">
            <v>10822295.37703786</v>
          </cell>
          <cell r="AU1139">
            <v>27837542.372397095</v>
          </cell>
          <cell r="AV1139">
            <v>12227004.667655122</v>
          </cell>
          <cell r="AW1139">
            <v>2501388.226958463</v>
          </cell>
          <cell r="AX1139">
            <v>2396922.5986476829</v>
          </cell>
          <cell r="AY1139">
            <v>0</v>
          </cell>
          <cell r="AZ1139">
            <v>0</v>
          </cell>
          <cell r="BA1139">
            <v>0</v>
          </cell>
          <cell r="BB1139">
            <v>0</v>
          </cell>
          <cell r="BC1139">
            <v>0</v>
          </cell>
        </row>
        <row r="1140">
          <cell r="AJ1140">
            <v>1143</v>
          </cell>
        </row>
        <row r="1141">
          <cell r="AJ1141">
            <v>1144</v>
          </cell>
          <cell r="AK1141" t="str">
            <v>Total Plant In Service</v>
          </cell>
          <cell r="AN1141" t="str">
            <v/>
          </cell>
          <cell r="AQ1141">
            <v>1979486000</v>
          </cell>
          <cell r="AR1141">
            <v>1979486000</v>
          </cell>
          <cell r="AS1141">
            <v>979955039.66456199</v>
          </cell>
          <cell r="AT1141">
            <v>163803096.27766475</v>
          </cell>
          <cell r="AU1141">
            <v>512768861.47324133</v>
          </cell>
          <cell r="AV1141">
            <v>240962005.88248712</v>
          </cell>
          <cell r="AW1141">
            <v>42951853.132729486</v>
          </cell>
          <cell r="AX1141">
            <v>39045143.569315262</v>
          </cell>
          <cell r="AY1141">
            <v>0</v>
          </cell>
          <cell r="AZ1141">
            <v>0</v>
          </cell>
          <cell r="BA1141">
            <v>0</v>
          </cell>
          <cell r="BB1141">
            <v>0</v>
          </cell>
          <cell r="BC1141">
            <v>0</v>
          </cell>
        </row>
        <row r="1142">
          <cell r="AJ1142">
            <v>1145</v>
          </cell>
        </row>
        <row r="1143">
          <cell r="AJ1143">
            <v>1146</v>
          </cell>
          <cell r="AK1143" t="str">
            <v>Accumulated Reserve For Depreciation</v>
          </cell>
        </row>
        <row r="1144">
          <cell r="AJ1144">
            <v>1147</v>
          </cell>
          <cell r="AL1144" t="str">
            <v>Production Plant Accumulated Depreciation</v>
          </cell>
        </row>
        <row r="1145">
          <cell r="AJ1145">
            <v>1148</v>
          </cell>
          <cell r="AK1145" t="str">
            <v>31X</v>
          </cell>
          <cell r="AL1145" t="str">
            <v>Steam Production Accum Depr</v>
          </cell>
          <cell r="AO1145" t="str">
            <v>P01</v>
          </cell>
          <cell r="AP1145" t="str">
            <v/>
          </cell>
          <cell r="AQ1145">
            <v>-157872000</v>
          </cell>
        </row>
        <row r="1146">
          <cell r="AJ1146">
            <v>1149</v>
          </cell>
          <cell r="AL1146" t="str">
            <v>P</v>
          </cell>
          <cell r="AM1146" t="str">
            <v>Coincident Peak</v>
          </cell>
          <cell r="AN1146" t="str">
            <v/>
          </cell>
          <cell r="AO1146">
            <v>34.64</v>
          </cell>
          <cell r="AP1146" t="str">
            <v>D01</v>
          </cell>
          <cell r="AR1146">
            <v>-54686860.799999997</v>
          </cell>
          <cell r="AS1146">
            <v>-27481591.513559744</v>
          </cell>
          <cell r="AT1146">
            <v>-4127814.6805980075</v>
          </cell>
          <cell r="AU1146">
            <v>-13615166.614326889</v>
          </cell>
          <cell r="AV1146">
            <v>-8398029.6847350858</v>
          </cell>
          <cell r="AW1146">
            <v>-928232.26977945305</v>
          </cell>
          <cell r="AX1146">
            <v>-136026.03700081591</v>
          </cell>
          <cell r="AY1146">
            <v>0</v>
          </cell>
          <cell r="AZ1146">
            <v>0</v>
          </cell>
          <cell r="BA1146">
            <v>0</v>
          </cell>
          <cell r="BB1146">
            <v>0</v>
          </cell>
          <cell r="BC1146">
            <v>0</v>
          </cell>
        </row>
        <row r="1147">
          <cell r="AJ1147">
            <v>1150</v>
          </cell>
          <cell r="AL1147" t="str">
            <v>P</v>
          </cell>
          <cell r="AM1147" t="str">
            <v>Generation Level Consumption</v>
          </cell>
          <cell r="AN1147" t="str">
            <v/>
          </cell>
          <cell r="AO1147">
            <v>65.36</v>
          </cell>
          <cell r="AP1147" t="str">
            <v>E02</v>
          </cell>
          <cell r="AR1147">
            <v>-103185139.2</v>
          </cell>
          <cell r="AS1147">
            <v>-45314267.552477054</v>
          </cell>
          <cell r="AT1147">
            <v>-7701804.9449526034</v>
          </cell>
          <cell r="AU1147">
            <v>-28225536.737197746</v>
          </cell>
          <cell r="AV1147">
            <v>-19124668.346502736</v>
          </cell>
          <cell r="AW1147">
            <v>-2310630.579770172</v>
          </cell>
          <cell r="AX1147">
            <v>-508231.039099683</v>
          </cell>
          <cell r="AY1147">
            <v>0</v>
          </cell>
          <cell r="AZ1147">
            <v>0</v>
          </cell>
          <cell r="BA1147">
            <v>0</v>
          </cell>
          <cell r="BB1147">
            <v>0</v>
          </cell>
          <cell r="BC1147">
            <v>0</v>
          </cell>
        </row>
        <row r="1148">
          <cell r="AJ1148">
            <v>1151</v>
          </cell>
          <cell r="AL1148" t="str">
            <v>P</v>
          </cell>
          <cell r="AM1148" t="str">
            <v>Open</v>
          </cell>
          <cell r="AN1148" t="str">
            <v/>
          </cell>
          <cell r="AO1148">
            <v>0</v>
          </cell>
          <cell r="AP1148" t="str">
            <v>xxx</v>
          </cell>
          <cell r="AR1148">
            <v>0</v>
          </cell>
          <cell r="AS1148">
            <v>0</v>
          </cell>
          <cell r="AT1148">
            <v>0</v>
          </cell>
          <cell r="AU1148">
            <v>0</v>
          </cell>
          <cell r="AV1148">
            <v>0</v>
          </cell>
          <cell r="AW1148">
            <v>0</v>
          </cell>
          <cell r="AX1148">
            <v>0</v>
          </cell>
          <cell r="AY1148">
            <v>0</v>
          </cell>
          <cell r="AZ1148">
            <v>0</v>
          </cell>
          <cell r="BA1148">
            <v>0</v>
          </cell>
          <cell r="BB1148">
            <v>0</v>
          </cell>
          <cell r="BC1148">
            <v>0</v>
          </cell>
        </row>
        <row r="1149">
          <cell r="AJ1149">
            <v>1152</v>
          </cell>
          <cell r="AL1149" t="str">
            <v>P</v>
          </cell>
          <cell r="AM1149" t="str">
            <v>Open</v>
          </cell>
          <cell r="AN1149" t="str">
            <v/>
          </cell>
          <cell r="AO1149">
            <v>0</v>
          </cell>
          <cell r="AP1149" t="str">
            <v>xxx</v>
          </cell>
          <cell r="AR1149">
            <v>0</v>
          </cell>
          <cell r="AS1149">
            <v>0</v>
          </cell>
          <cell r="AT1149">
            <v>0</v>
          </cell>
          <cell r="AU1149">
            <v>0</v>
          </cell>
          <cell r="AV1149">
            <v>0</v>
          </cell>
          <cell r="AW1149">
            <v>0</v>
          </cell>
          <cell r="AX1149">
            <v>0</v>
          </cell>
          <cell r="AY1149">
            <v>0</v>
          </cell>
          <cell r="AZ1149">
            <v>0</v>
          </cell>
          <cell r="BA1149">
            <v>0</v>
          </cell>
          <cell r="BB1149">
            <v>0</v>
          </cell>
          <cell r="BC1149">
            <v>0</v>
          </cell>
        </row>
        <row r="1150">
          <cell r="AJ1150">
            <v>1153</v>
          </cell>
          <cell r="AK1150" t="str">
            <v>32X</v>
          </cell>
          <cell r="AL1150" t="str">
            <v>Nuclear Production Accum Depr</v>
          </cell>
          <cell r="AO1150" t="str">
            <v>P01</v>
          </cell>
          <cell r="AP1150" t="str">
            <v/>
          </cell>
          <cell r="AQ1150">
            <v>-62068000</v>
          </cell>
        </row>
        <row r="1151">
          <cell r="AJ1151">
            <v>1154</v>
          </cell>
          <cell r="AL1151" t="str">
            <v>P</v>
          </cell>
          <cell r="AM1151" t="str">
            <v>Coincident Peak</v>
          </cell>
          <cell r="AN1151" t="str">
            <v/>
          </cell>
          <cell r="AO1151">
            <v>34.64</v>
          </cell>
          <cell r="AP1151" t="str">
            <v>D01</v>
          </cell>
          <cell r="AR1151">
            <v>-21500355.199999999</v>
          </cell>
          <cell r="AS1151">
            <v>-10804496.187187254</v>
          </cell>
          <cell r="AT1151">
            <v>-1622866.6362328795</v>
          </cell>
          <cell r="AU1151">
            <v>-5352856.5003169747</v>
          </cell>
          <cell r="AV1151">
            <v>-3301718.5217906744</v>
          </cell>
          <cell r="AW1151">
            <v>-364938.18106232322</v>
          </cell>
          <cell r="AX1151">
            <v>-53479.17340989309</v>
          </cell>
          <cell r="AY1151">
            <v>0</v>
          </cell>
          <cell r="AZ1151">
            <v>0</v>
          </cell>
          <cell r="BA1151">
            <v>0</v>
          </cell>
          <cell r="BB1151">
            <v>0</v>
          </cell>
          <cell r="BC1151">
            <v>0</v>
          </cell>
        </row>
        <row r="1152">
          <cell r="AJ1152">
            <v>1155</v>
          </cell>
          <cell r="AL1152" t="str">
            <v>P</v>
          </cell>
          <cell r="AM1152" t="str">
            <v>Generation Level Consumption</v>
          </cell>
          <cell r="AN1152" t="str">
            <v/>
          </cell>
          <cell r="AO1152">
            <v>65.36</v>
          </cell>
          <cell r="AP1152" t="str">
            <v>E02</v>
          </cell>
          <cell r="AR1152">
            <v>-40567644.799999997</v>
          </cell>
          <cell r="AS1152">
            <v>-17815483.166407887</v>
          </cell>
          <cell r="AT1152">
            <v>-3027995.0169967958</v>
          </cell>
          <cell r="AU1152">
            <v>-11096981.188585622</v>
          </cell>
          <cell r="AV1152">
            <v>-7518938.8550897678</v>
          </cell>
          <cell r="AW1152">
            <v>-908433.53365495475</v>
          </cell>
          <cell r="AX1152">
            <v>-199813.0392649686</v>
          </cell>
          <cell r="AY1152">
            <v>0</v>
          </cell>
          <cell r="AZ1152">
            <v>0</v>
          </cell>
          <cell r="BA1152">
            <v>0</v>
          </cell>
          <cell r="BB1152">
            <v>0</v>
          </cell>
          <cell r="BC1152">
            <v>0</v>
          </cell>
        </row>
        <row r="1153">
          <cell r="AJ1153">
            <v>1156</v>
          </cell>
          <cell r="AL1153" t="str">
            <v>P</v>
          </cell>
          <cell r="AM1153" t="str">
            <v>Open</v>
          </cell>
          <cell r="AN1153" t="str">
            <v/>
          </cell>
          <cell r="AO1153">
            <v>0</v>
          </cell>
          <cell r="AP1153" t="str">
            <v>xxx</v>
          </cell>
          <cell r="AR1153">
            <v>0</v>
          </cell>
          <cell r="AS1153">
            <v>0</v>
          </cell>
          <cell r="AT1153">
            <v>0</v>
          </cell>
          <cell r="AU1153">
            <v>0</v>
          </cell>
          <cell r="AV1153">
            <v>0</v>
          </cell>
          <cell r="AW1153">
            <v>0</v>
          </cell>
          <cell r="AX1153">
            <v>0</v>
          </cell>
          <cell r="AY1153">
            <v>0</v>
          </cell>
          <cell r="AZ1153">
            <v>0</v>
          </cell>
          <cell r="BA1153">
            <v>0</v>
          </cell>
          <cell r="BB1153">
            <v>0</v>
          </cell>
          <cell r="BC1153">
            <v>0</v>
          </cell>
        </row>
        <row r="1154">
          <cell r="AJ1154">
            <v>1157</v>
          </cell>
          <cell r="AL1154" t="str">
            <v>P</v>
          </cell>
          <cell r="AM1154" t="str">
            <v>Open</v>
          </cell>
          <cell r="AN1154" t="str">
            <v/>
          </cell>
          <cell r="AO1154">
            <v>0</v>
          </cell>
          <cell r="AP1154" t="str">
            <v>xxx</v>
          </cell>
          <cell r="AR1154">
            <v>0</v>
          </cell>
          <cell r="AS1154">
            <v>0</v>
          </cell>
          <cell r="AT1154">
            <v>0</v>
          </cell>
          <cell r="AU1154">
            <v>0</v>
          </cell>
          <cell r="AV1154">
            <v>0</v>
          </cell>
          <cell r="AW1154">
            <v>0</v>
          </cell>
          <cell r="AX1154">
            <v>0</v>
          </cell>
          <cell r="AY1154">
            <v>0</v>
          </cell>
          <cell r="AZ1154">
            <v>0</v>
          </cell>
          <cell r="BA1154">
            <v>0</v>
          </cell>
          <cell r="BB1154">
            <v>0</v>
          </cell>
          <cell r="BC1154">
            <v>0</v>
          </cell>
        </row>
        <row r="1155">
          <cell r="AJ1155">
            <v>1158</v>
          </cell>
          <cell r="AK1155" t="str">
            <v>33X</v>
          </cell>
          <cell r="AL1155" t="str">
            <v>Hydraulic Production Accum Depr</v>
          </cell>
          <cell r="AO1155" t="str">
            <v>P01</v>
          </cell>
          <cell r="AP1155" t="str">
            <v/>
          </cell>
          <cell r="AQ1155">
            <v>-66563000</v>
          </cell>
        </row>
        <row r="1156">
          <cell r="AJ1156">
            <v>1159</v>
          </cell>
          <cell r="AL1156" t="str">
            <v>P</v>
          </cell>
          <cell r="AM1156" t="str">
            <v>Coincident Peak</v>
          </cell>
          <cell r="AN1156" t="str">
            <v/>
          </cell>
          <cell r="AO1156">
            <v>34.64</v>
          </cell>
          <cell r="AP1156" t="str">
            <v>D01</v>
          </cell>
          <cell r="AR1156">
            <v>-23057423.199999999</v>
          </cell>
          <cell r="AS1156">
            <v>-11586963.970286544</v>
          </cell>
          <cell r="AT1156">
            <v>-1740395.5646640644</v>
          </cell>
          <cell r="AU1156">
            <v>-5740513.4244795833</v>
          </cell>
          <cell r="AV1156">
            <v>-3540830.8623759854</v>
          </cell>
          <cell r="AW1156">
            <v>-391367.21250968974</v>
          </cell>
          <cell r="AX1156">
            <v>-57352.165684132138</v>
          </cell>
          <cell r="AY1156">
            <v>0</v>
          </cell>
          <cell r="AZ1156">
            <v>0</v>
          </cell>
          <cell r="BA1156">
            <v>0</v>
          </cell>
          <cell r="BB1156">
            <v>0</v>
          </cell>
          <cell r="BC1156">
            <v>0</v>
          </cell>
        </row>
        <row r="1157">
          <cell r="AJ1157">
            <v>1160</v>
          </cell>
          <cell r="AL1157" t="str">
            <v>P</v>
          </cell>
          <cell r="AM1157" t="str">
            <v>Generation Level Consumption</v>
          </cell>
          <cell r="AN1157" t="str">
            <v/>
          </cell>
          <cell r="AO1157">
            <v>65.36</v>
          </cell>
          <cell r="AP1157" t="str">
            <v>E02</v>
          </cell>
          <cell r="AR1157">
            <v>-43505576.799999997</v>
          </cell>
          <cell r="AS1157">
            <v>-19105690.629722372</v>
          </cell>
          <cell r="AT1157">
            <v>-3247284.1450724644</v>
          </cell>
          <cell r="AU1157">
            <v>-11900630.902491217</v>
          </cell>
          <cell r="AV1157">
            <v>-8063464.7001891509</v>
          </cell>
          <cell r="AW1157">
            <v>-974222.80886567559</v>
          </cell>
          <cell r="AX1157">
            <v>-214283.61365911749</v>
          </cell>
          <cell r="AY1157">
            <v>0</v>
          </cell>
          <cell r="AZ1157">
            <v>0</v>
          </cell>
          <cell r="BA1157">
            <v>0</v>
          </cell>
          <cell r="BB1157">
            <v>0</v>
          </cell>
          <cell r="BC1157">
            <v>0</v>
          </cell>
        </row>
        <row r="1158">
          <cell r="AJ1158">
            <v>1161</v>
          </cell>
          <cell r="AL1158" t="str">
            <v>P</v>
          </cell>
          <cell r="AM1158" t="str">
            <v>Open</v>
          </cell>
          <cell r="AN1158" t="str">
            <v/>
          </cell>
          <cell r="AO1158">
            <v>0</v>
          </cell>
          <cell r="AP1158" t="str">
            <v>xxx</v>
          </cell>
          <cell r="AR1158">
            <v>0</v>
          </cell>
          <cell r="AS1158">
            <v>0</v>
          </cell>
          <cell r="AT1158">
            <v>0</v>
          </cell>
          <cell r="AU1158">
            <v>0</v>
          </cell>
          <cell r="AV1158">
            <v>0</v>
          </cell>
          <cell r="AW1158">
            <v>0</v>
          </cell>
          <cell r="AX1158">
            <v>0</v>
          </cell>
          <cell r="AY1158">
            <v>0</v>
          </cell>
          <cell r="AZ1158">
            <v>0</v>
          </cell>
          <cell r="BA1158">
            <v>0</v>
          </cell>
          <cell r="BB1158">
            <v>0</v>
          </cell>
          <cell r="BC1158">
            <v>0</v>
          </cell>
        </row>
        <row r="1159">
          <cell r="AJ1159">
            <v>1162</v>
          </cell>
          <cell r="AL1159" t="str">
            <v>P</v>
          </cell>
          <cell r="AM1159" t="str">
            <v>Open</v>
          </cell>
          <cell r="AN1159" t="str">
            <v/>
          </cell>
          <cell r="AO1159">
            <v>0</v>
          </cell>
          <cell r="AP1159" t="str">
            <v>xxx</v>
          </cell>
          <cell r="AR1159">
            <v>0</v>
          </cell>
          <cell r="AS1159">
            <v>0</v>
          </cell>
          <cell r="AT1159">
            <v>0</v>
          </cell>
          <cell r="AU1159">
            <v>0</v>
          </cell>
          <cell r="AV1159">
            <v>0</v>
          </cell>
          <cell r="AW1159">
            <v>0</v>
          </cell>
          <cell r="AX1159">
            <v>0</v>
          </cell>
          <cell r="AY1159">
            <v>0</v>
          </cell>
          <cell r="AZ1159">
            <v>0</v>
          </cell>
          <cell r="BA1159">
            <v>0</v>
          </cell>
          <cell r="BB1159">
            <v>0</v>
          </cell>
          <cell r="BC1159">
            <v>0</v>
          </cell>
        </row>
        <row r="1160">
          <cell r="AJ1160">
            <v>1163</v>
          </cell>
          <cell r="AK1160" t="str">
            <v>34X</v>
          </cell>
          <cell r="AL1160" t="str">
            <v>Other Production Accum Depr</v>
          </cell>
          <cell r="AO1160" t="str">
            <v>P01</v>
          </cell>
          <cell r="AP1160" t="str">
            <v/>
          </cell>
          <cell r="AQ1160">
            <v>-38434000</v>
          </cell>
        </row>
        <row r="1161">
          <cell r="AJ1161">
            <v>1164</v>
          </cell>
          <cell r="AL1161" t="str">
            <v>P</v>
          </cell>
          <cell r="AM1161" t="str">
            <v>Coincident Peak</v>
          </cell>
          <cell r="AN1161" t="str">
            <v/>
          </cell>
          <cell r="AO1161">
            <v>34.64</v>
          </cell>
          <cell r="AP1161" t="str">
            <v>D01</v>
          </cell>
          <cell r="AR1161">
            <v>-13313537.6</v>
          </cell>
          <cell r="AS1161">
            <v>-6690404.1770051382</v>
          </cell>
          <cell r="AT1161">
            <v>-1004918.0946216164</v>
          </cell>
          <cell r="AU1161">
            <v>-3314617.6247532158</v>
          </cell>
          <cell r="AV1161">
            <v>-2044503.6035719337</v>
          </cell>
          <cell r="AW1161">
            <v>-225978.50826431223</v>
          </cell>
          <cell r="AX1161">
            <v>-33115.591783782802</v>
          </cell>
          <cell r="AY1161">
            <v>0</v>
          </cell>
          <cell r="AZ1161">
            <v>0</v>
          </cell>
          <cell r="BA1161">
            <v>0</v>
          </cell>
          <cell r="BB1161">
            <v>0</v>
          </cell>
          <cell r="BC1161">
            <v>0</v>
          </cell>
        </row>
        <row r="1162">
          <cell r="AJ1162">
            <v>1165</v>
          </cell>
          <cell r="AL1162" t="str">
            <v>P</v>
          </cell>
          <cell r="AM1162" t="str">
            <v>Generation Level Consumption</v>
          </cell>
          <cell r="AN1162" t="str">
            <v/>
          </cell>
          <cell r="AO1162">
            <v>65.36</v>
          </cell>
          <cell r="AP1162" t="str">
            <v>E02</v>
          </cell>
          <cell r="AR1162">
            <v>-25120462.399999999</v>
          </cell>
          <cell r="AS1162">
            <v>-11031776.116802873</v>
          </cell>
          <cell r="AT1162">
            <v>-1875007.4190122907</v>
          </cell>
          <cell r="AU1162">
            <v>-6871517.9319794392</v>
          </cell>
          <cell r="AV1162">
            <v>-4655907.9712012652</v>
          </cell>
          <cell r="AW1162">
            <v>-562523.91622888658</v>
          </cell>
          <cell r="AX1162">
            <v>-123729.04477524332</v>
          </cell>
          <cell r="AY1162">
            <v>0</v>
          </cell>
          <cell r="AZ1162">
            <v>0</v>
          </cell>
          <cell r="BA1162">
            <v>0</v>
          </cell>
          <cell r="BB1162">
            <v>0</v>
          </cell>
          <cell r="BC1162">
            <v>0</v>
          </cell>
        </row>
        <row r="1163">
          <cell r="AJ1163">
            <v>1166</v>
          </cell>
          <cell r="AL1163" t="str">
            <v>P</v>
          </cell>
          <cell r="AM1163" t="str">
            <v>Open</v>
          </cell>
          <cell r="AN1163" t="str">
            <v/>
          </cell>
          <cell r="AO1163">
            <v>0</v>
          </cell>
          <cell r="AP1163" t="str">
            <v>xxx</v>
          </cell>
          <cell r="AR1163">
            <v>0</v>
          </cell>
          <cell r="AS1163">
            <v>0</v>
          </cell>
          <cell r="AT1163">
            <v>0</v>
          </cell>
          <cell r="AU1163">
            <v>0</v>
          </cell>
          <cell r="AV1163">
            <v>0</v>
          </cell>
          <cell r="AW1163">
            <v>0</v>
          </cell>
          <cell r="AX1163">
            <v>0</v>
          </cell>
          <cell r="AY1163">
            <v>0</v>
          </cell>
          <cell r="AZ1163">
            <v>0</v>
          </cell>
          <cell r="BA1163">
            <v>0</v>
          </cell>
          <cell r="BB1163">
            <v>0</v>
          </cell>
          <cell r="BC1163">
            <v>0</v>
          </cell>
        </row>
        <row r="1164">
          <cell r="AJ1164">
            <v>1167</v>
          </cell>
          <cell r="AL1164" t="str">
            <v>P</v>
          </cell>
          <cell r="AM1164" t="str">
            <v>Open</v>
          </cell>
          <cell r="AN1164" t="str">
            <v/>
          </cell>
          <cell r="AO1164">
            <v>0</v>
          </cell>
          <cell r="AP1164" t="str">
            <v>xxx</v>
          </cell>
          <cell r="AR1164">
            <v>0</v>
          </cell>
          <cell r="AS1164">
            <v>0</v>
          </cell>
          <cell r="AT1164">
            <v>0</v>
          </cell>
          <cell r="AU1164">
            <v>0</v>
          </cell>
          <cell r="AV1164">
            <v>0</v>
          </cell>
          <cell r="AW1164">
            <v>0</v>
          </cell>
          <cell r="AX1164">
            <v>0</v>
          </cell>
          <cell r="AY1164">
            <v>0</v>
          </cell>
          <cell r="AZ1164">
            <v>0</v>
          </cell>
          <cell r="BA1164">
            <v>0</v>
          </cell>
          <cell r="BB1164">
            <v>0</v>
          </cell>
          <cell r="BC1164">
            <v>0</v>
          </cell>
        </row>
        <row r="1165">
          <cell r="AJ1165">
            <v>1168</v>
          </cell>
          <cell r="AL1165" t="str">
            <v>Total Production Plant Accum Depr</v>
          </cell>
          <cell r="AN1165" t="str">
            <v/>
          </cell>
          <cell r="AQ1165">
            <v>-324937000</v>
          </cell>
          <cell r="AR1165">
            <v>-324937000</v>
          </cell>
          <cell r="AS1165">
            <v>-149830673.31344885</v>
          </cell>
          <cell r="AT1165">
            <v>-24348086.502150722</v>
          </cell>
          <cell r="AU1165">
            <v>-86117820.924130693</v>
          </cell>
          <cell r="AV1165">
            <v>-56648062.545456596</v>
          </cell>
          <cell r="AW1165">
            <v>-6666327.0101354681</v>
          </cell>
          <cell r="AX1165">
            <v>-1326029.7046776363</v>
          </cell>
          <cell r="AY1165">
            <v>0</v>
          </cell>
          <cell r="AZ1165">
            <v>0</v>
          </cell>
          <cell r="BA1165">
            <v>0</v>
          </cell>
          <cell r="BB1165">
            <v>0</v>
          </cell>
          <cell r="BC1165">
            <v>0</v>
          </cell>
        </row>
        <row r="1166">
          <cell r="AJ1166">
            <v>1169</v>
          </cell>
        </row>
        <row r="1167">
          <cell r="AJ1167">
            <v>1170</v>
          </cell>
          <cell r="AL1167" t="str">
            <v>Transmission Plant Accumulated Depreciation</v>
          </cell>
        </row>
        <row r="1168">
          <cell r="AJ1168">
            <v>1171</v>
          </cell>
          <cell r="AK1168">
            <v>350</v>
          </cell>
          <cell r="AL1168" t="str">
            <v>Land &amp; Land Rights Accum Depr</v>
          </cell>
          <cell r="AO1168" t="str">
            <v>T01</v>
          </cell>
          <cell r="AP1168" t="str">
            <v/>
          </cell>
          <cell r="AQ1168">
            <v>-2685000</v>
          </cell>
        </row>
        <row r="1169">
          <cell r="AJ1169">
            <v>1172</v>
          </cell>
          <cell r="AL1169" t="str">
            <v>T</v>
          </cell>
          <cell r="AM1169" t="str">
            <v>Coincident Peak</v>
          </cell>
          <cell r="AN1169" t="str">
            <v/>
          </cell>
          <cell r="AO1169">
            <v>34.64</v>
          </cell>
          <cell r="AP1169" t="str">
            <v>D01</v>
          </cell>
          <cell r="AR1169">
            <v>-930084</v>
          </cell>
          <cell r="AS1169">
            <v>-467391.76810269029</v>
          </cell>
          <cell r="AT1169">
            <v>-70203.597961675609</v>
          </cell>
          <cell r="AU1169">
            <v>-231559.25280903326</v>
          </cell>
          <cell r="AV1169">
            <v>-142829.06217387319</v>
          </cell>
          <cell r="AW1169">
            <v>-15786.863055879647</v>
          </cell>
          <cell r="AX1169">
            <v>-2313.4558968480205</v>
          </cell>
          <cell r="AY1169">
            <v>0</v>
          </cell>
          <cell r="AZ1169">
            <v>0</v>
          </cell>
          <cell r="BA1169">
            <v>0</v>
          </cell>
          <cell r="BB1169">
            <v>0</v>
          </cell>
          <cell r="BC1169">
            <v>0</v>
          </cell>
        </row>
        <row r="1170">
          <cell r="AJ1170">
            <v>1173</v>
          </cell>
          <cell r="AL1170" t="str">
            <v>T</v>
          </cell>
          <cell r="AM1170" t="str">
            <v>Generation Level Consumption</v>
          </cell>
          <cell r="AN1170" t="str">
            <v/>
          </cell>
          <cell r="AO1170">
            <v>65.36</v>
          </cell>
          <cell r="AP1170" t="str">
            <v>E02</v>
          </cell>
          <cell r="AR1170">
            <v>-1754916</v>
          </cell>
          <cell r="AS1170">
            <v>-770680.09766393597</v>
          </cell>
          <cell r="AT1170">
            <v>-130988.05536889215</v>
          </cell>
          <cell r="AU1170">
            <v>-480044.37860656698</v>
          </cell>
          <cell r="AV1170">
            <v>-325261.82293478167</v>
          </cell>
          <cell r="AW1170">
            <v>-39297.931911186985</v>
          </cell>
          <cell r="AX1170">
            <v>-8643.7135146362161</v>
          </cell>
          <cell r="AY1170">
            <v>0</v>
          </cell>
          <cell r="AZ1170">
            <v>0</v>
          </cell>
          <cell r="BA1170">
            <v>0</v>
          </cell>
          <cell r="BB1170">
            <v>0</v>
          </cell>
          <cell r="BC1170">
            <v>0</v>
          </cell>
        </row>
        <row r="1171">
          <cell r="AJ1171">
            <v>1174</v>
          </cell>
          <cell r="AL1171" t="str">
            <v>T</v>
          </cell>
          <cell r="AM1171" t="str">
            <v>Open</v>
          </cell>
          <cell r="AN1171" t="str">
            <v/>
          </cell>
          <cell r="AO1171">
            <v>0</v>
          </cell>
          <cell r="AP1171" t="str">
            <v>xxx</v>
          </cell>
          <cell r="AR1171">
            <v>0</v>
          </cell>
          <cell r="AS1171">
            <v>0</v>
          </cell>
          <cell r="AT1171">
            <v>0</v>
          </cell>
          <cell r="AU1171">
            <v>0</v>
          </cell>
          <cell r="AV1171">
            <v>0</v>
          </cell>
          <cell r="AW1171">
            <v>0</v>
          </cell>
          <cell r="AX1171">
            <v>0</v>
          </cell>
          <cell r="AY1171">
            <v>0</v>
          </cell>
          <cell r="AZ1171">
            <v>0</v>
          </cell>
          <cell r="BA1171">
            <v>0</v>
          </cell>
          <cell r="BB1171">
            <v>0</v>
          </cell>
          <cell r="BC1171">
            <v>0</v>
          </cell>
        </row>
        <row r="1172">
          <cell r="AJ1172">
            <v>1175</v>
          </cell>
          <cell r="AK1172">
            <v>352</v>
          </cell>
          <cell r="AL1172" t="str">
            <v>Structures &amp; Improvements Accum Depr</v>
          </cell>
          <cell r="AO1172" t="str">
            <v>T01</v>
          </cell>
          <cell r="AP1172" t="str">
            <v/>
          </cell>
          <cell r="AQ1172">
            <v>-2792000</v>
          </cell>
        </row>
        <row r="1173">
          <cell r="AJ1173">
            <v>1176</v>
          </cell>
          <cell r="AL1173" t="str">
            <v>T</v>
          </cell>
          <cell r="AM1173" t="str">
            <v>Coincident Peak</v>
          </cell>
          <cell r="AN1173" t="str">
            <v/>
          </cell>
          <cell r="AO1173">
            <v>34.64</v>
          </cell>
          <cell r="AP1173" t="str">
            <v>D01</v>
          </cell>
          <cell r="AR1173">
            <v>-967148.8</v>
          </cell>
          <cell r="AS1173">
            <v>-486017.80876823509</v>
          </cell>
          <cell r="AT1173">
            <v>-73001.283243574784</v>
          </cell>
          <cell r="AU1173">
            <v>-240787.12619844353</v>
          </cell>
          <cell r="AV1173">
            <v>-148520.94658825101</v>
          </cell>
          <cell r="AW1173">
            <v>-16415.985717696825</v>
          </cell>
          <cell r="AX1173">
            <v>-2405.6494837987611</v>
          </cell>
          <cell r="AY1173">
            <v>0</v>
          </cell>
          <cell r="AZ1173">
            <v>0</v>
          </cell>
          <cell r="BA1173">
            <v>0</v>
          </cell>
          <cell r="BB1173">
            <v>0</v>
          </cell>
          <cell r="BC1173">
            <v>0</v>
          </cell>
        </row>
        <row r="1174">
          <cell r="AJ1174">
            <v>1177</v>
          </cell>
          <cell r="AL1174" t="str">
            <v>T</v>
          </cell>
          <cell r="AM1174" t="str">
            <v>Generation Level Consumption</v>
          </cell>
          <cell r="AN1174" t="str">
            <v/>
          </cell>
          <cell r="AO1174">
            <v>65.36</v>
          </cell>
          <cell r="AP1174" t="str">
            <v>E02</v>
          </cell>
          <cell r="AR1174">
            <v>-1824851.2</v>
          </cell>
          <cell r="AS1174">
            <v>-801392.48889300146</v>
          </cell>
          <cell r="AT1174">
            <v>-136208.06353443087</v>
          </cell>
          <cell r="AU1174">
            <v>-499174.63875960337</v>
          </cell>
          <cell r="AV1174">
            <v>-338223.83971467795</v>
          </cell>
          <cell r="AW1174">
            <v>-40863.994747126279</v>
          </cell>
          <cell r="AX1174">
            <v>-8988.1743511598943</v>
          </cell>
          <cell r="AY1174">
            <v>0</v>
          </cell>
          <cell r="AZ1174">
            <v>0</v>
          </cell>
          <cell r="BA1174">
            <v>0</v>
          </cell>
          <cell r="BB1174">
            <v>0</v>
          </cell>
          <cell r="BC1174">
            <v>0</v>
          </cell>
        </row>
        <row r="1175">
          <cell r="AJ1175">
            <v>1178</v>
          </cell>
          <cell r="AL1175" t="str">
            <v>T</v>
          </cell>
          <cell r="AM1175" t="str">
            <v>Open</v>
          </cell>
          <cell r="AN1175" t="str">
            <v/>
          </cell>
          <cell r="AO1175">
            <v>0</v>
          </cell>
          <cell r="AP1175" t="str">
            <v>xxx</v>
          </cell>
          <cell r="AR1175">
            <v>0</v>
          </cell>
          <cell r="AS1175">
            <v>0</v>
          </cell>
          <cell r="AT1175">
            <v>0</v>
          </cell>
          <cell r="AU1175">
            <v>0</v>
          </cell>
          <cell r="AV1175">
            <v>0</v>
          </cell>
          <cell r="AW1175">
            <v>0</v>
          </cell>
          <cell r="AX1175">
            <v>0</v>
          </cell>
          <cell r="AY1175">
            <v>0</v>
          </cell>
          <cell r="AZ1175">
            <v>0</v>
          </cell>
          <cell r="BA1175">
            <v>0</v>
          </cell>
          <cell r="BB1175">
            <v>0</v>
          </cell>
          <cell r="BC1175">
            <v>0</v>
          </cell>
        </row>
        <row r="1176">
          <cell r="AJ1176">
            <v>1179</v>
          </cell>
          <cell r="AK1176">
            <v>353</v>
          </cell>
          <cell r="AL1176" t="str">
            <v>Station Equipment Accum Depr</v>
          </cell>
          <cell r="AO1176" t="str">
            <v>T01</v>
          </cell>
          <cell r="AP1176" t="str">
            <v/>
          </cell>
          <cell r="AQ1176">
            <v>-40589000</v>
          </cell>
        </row>
        <row r="1177">
          <cell r="AJ1177">
            <v>1180</v>
          </cell>
          <cell r="AL1177" t="str">
            <v>T</v>
          </cell>
          <cell r="AM1177" t="str">
            <v>Coincident Peak</v>
          </cell>
          <cell r="AN1177" t="str">
            <v/>
          </cell>
          <cell r="AO1177">
            <v>34.64</v>
          </cell>
          <cell r="AP1177" t="str">
            <v>D01</v>
          </cell>
          <cell r="AR1177">
            <v>-14060029.6</v>
          </cell>
          <cell r="AS1177">
            <v>-7065536.1175121395</v>
          </cell>
          <cell r="AT1177">
            <v>-1061263.9991308942</v>
          </cell>
          <cell r="AU1177">
            <v>-3500468.719652086</v>
          </cell>
          <cell r="AV1177">
            <v>-2159139.2195811318</v>
          </cell>
          <cell r="AW1177">
            <v>-238649.15626633109</v>
          </cell>
          <cell r="AX1177">
            <v>-34972.387857416878</v>
          </cell>
          <cell r="AY1177">
            <v>0</v>
          </cell>
          <cell r="AZ1177">
            <v>0</v>
          </cell>
          <cell r="BA1177">
            <v>0</v>
          </cell>
          <cell r="BB1177">
            <v>0</v>
          </cell>
          <cell r="BC1177">
            <v>0</v>
          </cell>
        </row>
        <row r="1178">
          <cell r="AJ1178">
            <v>1181</v>
          </cell>
          <cell r="AL1178" t="str">
            <v>T</v>
          </cell>
          <cell r="AM1178" t="str">
            <v>Generation Level Consumption</v>
          </cell>
          <cell r="AN1178" t="str">
            <v/>
          </cell>
          <cell r="AO1178">
            <v>65.36</v>
          </cell>
          <cell r="AP1178" t="str">
            <v>E02</v>
          </cell>
          <cell r="AR1178">
            <v>-26528970.399999999</v>
          </cell>
          <cell r="AS1178">
            <v>-11650329.416790128</v>
          </cell>
          <cell r="AT1178">
            <v>-1980139.3591687013</v>
          </cell>
          <cell r="AU1178">
            <v>-7256804.9472111529</v>
          </cell>
          <cell r="AV1178">
            <v>-4916965.4119552523</v>
          </cell>
          <cell r="AW1178">
            <v>-594064.71446672932</v>
          </cell>
          <cell r="AX1178">
            <v>-130666.55040803329</v>
          </cell>
          <cell r="AY1178">
            <v>0</v>
          </cell>
          <cell r="AZ1178">
            <v>0</v>
          </cell>
          <cell r="BA1178">
            <v>0</v>
          </cell>
          <cell r="BB1178">
            <v>0</v>
          </cell>
          <cell r="BC1178">
            <v>0</v>
          </cell>
        </row>
        <row r="1179">
          <cell r="AJ1179">
            <v>1182</v>
          </cell>
          <cell r="AL1179" t="str">
            <v>T</v>
          </cell>
          <cell r="AM1179" t="str">
            <v>Open</v>
          </cell>
          <cell r="AN1179" t="str">
            <v/>
          </cell>
          <cell r="AO1179">
            <v>0</v>
          </cell>
          <cell r="AP1179" t="str">
            <v>xxx</v>
          </cell>
          <cell r="AR1179">
            <v>0</v>
          </cell>
          <cell r="AS1179">
            <v>0</v>
          </cell>
          <cell r="AT1179">
            <v>0</v>
          </cell>
          <cell r="AU1179">
            <v>0</v>
          </cell>
          <cell r="AV1179">
            <v>0</v>
          </cell>
          <cell r="AW1179">
            <v>0</v>
          </cell>
          <cell r="AX1179">
            <v>0</v>
          </cell>
          <cell r="AY1179">
            <v>0</v>
          </cell>
          <cell r="AZ1179">
            <v>0</v>
          </cell>
          <cell r="BA1179">
            <v>0</v>
          </cell>
          <cell r="BB1179">
            <v>0</v>
          </cell>
          <cell r="BC1179">
            <v>0</v>
          </cell>
        </row>
        <row r="1180">
          <cell r="AJ1180">
            <v>1183</v>
          </cell>
          <cell r="AK1180">
            <v>354</v>
          </cell>
          <cell r="AL1180" t="str">
            <v>Towers &amp; Fixtures Accum Depr</v>
          </cell>
          <cell r="AO1180" t="str">
            <v>T01</v>
          </cell>
          <cell r="AP1180" t="str">
            <v/>
          </cell>
          <cell r="AQ1180">
            <v>-4469000</v>
          </cell>
        </row>
        <row r="1181">
          <cell r="AJ1181">
            <v>1184</v>
          </cell>
          <cell r="AL1181" t="str">
            <v>T</v>
          </cell>
          <cell r="AM1181" t="str">
            <v>Coincident Peak</v>
          </cell>
          <cell r="AN1181" t="str">
            <v/>
          </cell>
          <cell r="AO1181">
            <v>34.64</v>
          </cell>
          <cell r="AP1181" t="str">
            <v>D01</v>
          </cell>
          <cell r="AR1181">
            <v>-1548061.6</v>
          </cell>
          <cell r="AS1181">
            <v>-777941.82929270866</v>
          </cell>
          <cell r="AT1181">
            <v>-116849.11705427498</v>
          </cell>
          <cell r="AU1181">
            <v>-385414.63717078947</v>
          </cell>
          <cell r="AV1181">
            <v>-237729.26586779862</v>
          </cell>
          <cell r="AW1181">
            <v>-26276.160520195957</v>
          </cell>
          <cell r="AX1181">
            <v>-3850.5900942323296</v>
          </cell>
          <cell r="AY1181">
            <v>0</v>
          </cell>
          <cell r="AZ1181">
            <v>0</v>
          </cell>
          <cell r="BA1181">
            <v>0</v>
          </cell>
          <cell r="BB1181">
            <v>0</v>
          </cell>
          <cell r="BC1181">
            <v>0</v>
          </cell>
        </row>
        <row r="1182">
          <cell r="AJ1182">
            <v>1185</v>
          </cell>
          <cell r="AL1182" t="str">
            <v>T</v>
          </cell>
          <cell r="AM1182" t="str">
            <v>Generation Level Consumption</v>
          </cell>
          <cell r="AN1182" t="str">
            <v/>
          </cell>
          <cell r="AO1182">
            <v>65.36</v>
          </cell>
          <cell r="AP1182" t="str">
            <v>E02</v>
          </cell>
          <cell r="AR1182">
            <v>-2920938.4</v>
          </cell>
          <cell r="AS1182">
            <v>-1282744.6392775157</v>
          </cell>
          <cell r="AT1182">
            <v>-218020.71487656573</v>
          </cell>
          <cell r="AU1182">
            <v>-799001.23947588378</v>
          </cell>
          <cell r="AV1182">
            <v>-541376.19616221194</v>
          </cell>
          <cell r="AW1182">
            <v>-65408.736577688869</v>
          </cell>
          <cell r="AX1182">
            <v>-14386.873630133799</v>
          </cell>
          <cell r="AY1182">
            <v>0</v>
          </cell>
          <cell r="AZ1182">
            <v>0</v>
          </cell>
          <cell r="BA1182">
            <v>0</v>
          </cell>
          <cell r="BB1182">
            <v>0</v>
          </cell>
          <cell r="BC1182">
            <v>0</v>
          </cell>
        </row>
        <row r="1183">
          <cell r="AJ1183">
            <v>1186</v>
          </cell>
          <cell r="AL1183" t="str">
            <v>T</v>
          </cell>
          <cell r="AM1183" t="str">
            <v>Open</v>
          </cell>
          <cell r="AN1183" t="str">
            <v/>
          </cell>
          <cell r="AO1183">
            <v>0</v>
          </cell>
          <cell r="AP1183" t="str">
            <v>xxx</v>
          </cell>
          <cell r="AR1183">
            <v>0</v>
          </cell>
          <cell r="AS1183">
            <v>0</v>
          </cell>
          <cell r="AT1183">
            <v>0</v>
          </cell>
          <cell r="AU1183">
            <v>0</v>
          </cell>
          <cell r="AV1183">
            <v>0</v>
          </cell>
          <cell r="AW1183">
            <v>0</v>
          </cell>
          <cell r="AX1183">
            <v>0</v>
          </cell>
          <cell r="AY1183">
            <v>0</v>
          </cell>
          <cell r="AZ1183">
            <v>0</v>
          </cell>
          <cell r="BA1183">
            <v>0</v>
          </cell>
          <cell r="BB1183">
            <v>0</v>
          </cell>
          <cell r="BC1183">
            <v>0</v>
          </cell>
        </row>
        <row r="1184">
          <cell r="AJ1184">
            <v>1187</v>
          </cell>
          <cell r="AK1184">
            <v>355</v>
          </cell>
          <cell r="AL1184" t="str">
            <v>Poles &amp; Fixtures Accum Depr</v>
          </cell>
          <cell r="AO1184" t="str">
            <v>T01</v>
          </cell>
          <cell r="AP1184" t="str">
            <v/>
          </cell>
          <cell r="AQ1184">
            <v>-33808000</v>
          </cell>
        </row>
        <row r="1185">
          <cell r="AJ1185">
            <v>1188</v>
          </cell>
          <cell r="AL1185" t="str">
            <v>T</v>
          </cell>
          <cell r="AM1185" t="str">
            <v>Coincident Peak</v>
          </cell>
          <cell r="AN1185" t="str">
            <v/>
          </cell>
          <cell r="AO1185">
            <v>34.64</v>
          </cell>
          <cell r="AP1185" t="str">
            <v>D01</v>
          </cell>
          <cell r="AR1185">
            <v>-11711091.199999999</v>
          </cell>
          <cell r="AS1185">
            <v>-5885132.5497265365</v>
          </cell>
          <cell r="AT1185">
            <v>-883963.96271446138</v>
          </cell>
          <cell r="AU1185">
            <v>-2915663.0238241325</v>
          </cell>
          <cell r="AV1185">
            <v>-1798422.6942176181</v>
          </cell>
          <cell r="AW1185">
            <v>-198779.24253004807</v>
          </cell>
          <cell r="AX1185">
            <v>-29129.72698720219</v>
          </cell>
          <cell r="AY1185">
            <v>0</v>
          </cell>
          <cell r="AZ1185">
            <v>0</v>
          </cell>
          <cell r="BA1185">
            <v>0</v>
          </cell>
          <cell r="BB1185">
            <v>0</v>
          </cell>
          <cell r="BC1185">
            <v>0</v>
          </cell>
        </row>
        <row r="1186">
          <cell r="AJ1186">
            <v>1189</v>
          </cell>
          <cell r="AL1186" t="str">
            <v>T</v>
          </cell>
          <cell r="AM1186" t="str">
            <v>Generation Level Consumption</v>
          </cell>
          <cell r="AN1186" t="str">
            <v/>
          </cell>
          <cell r="AO1186">
            <v>65.36</v>
          </cell>
          <cell r="AP1186" t="str">
            <v>E02</v>
          </cell>
          <cell r="AR1186">
            <v>-22096908.800000001</v>
          </cell>
          <cell r="AS1186">
            <v>-9703967.5016098134</v>
          </cell>
          <cell r="AT1186">
            <v>-1649327.4398180654</v>
          </cell>
          <cell r="AU1186">
            <v>-6044447.0584472315</v>
          </cell>
          <cell r="AV1186">
            <v>-4095512.7410722901</v>
          </cell>
          <cell r="AW1186">
            <v>-494817.3117517354</v>
          </cell>
          <cell r="AX1186">
            <v>-108836.74730086452</v>
          </cell>
          <cell r="AY1186">
            <v>0</v>
          </cell>
          <cell r="AZ1186">
            <v>0</v>
          </cell>
          <cell r="BA1186">
            <v>0</v>
          </cell>
          <cell r="BB1186">
            <v>0</v>
          </cell>
          <cell r="BC1186">
            <v>0</v>
          </cell>
        </row>
        <row r="1187">
          <cell r="AJ1187">
            <v>1190</v>
          </cell>
          <cell r="AL1187" t="str">
            <v>T</v>
          </cell>
          <cell r="AM1187" t="str">
            <v>Open</v>
          </cell>
          <cell r="AN1187" t="str">
            <v/>
          </cell>
          <cell r="AO1187">
            <v>0</v>
          </cell>
          <cell r="AP1187" t="str">
            <v>xxx</v>
          </cell>
          <cell r="AR1187">
            <v>0</v>
          </cell>
          <cell r="AS1187">
            <v>0</v>
          </cell>
          <cell r="AT1187">
            <v>0</v>
          </cell>
          <cell r="AU1187">
            <v>0</v>
          </cell>
          <cell r="AV1187">
            <v>0</v>
          </cell>
          <cell r="AW1187">
            <v>0</v>
          </cell>
          <cell r="AX1187">
            <v>0</v>
          </cell>
          <cell r="AY1187">
            <v>0</v>
          </cell>
          <cell r="AZ1187">
            <v>0</v>
          </cell>
          <cell r="BA1187">
            <v>0</v>
          </cell>
          <cell r="BB1187">
            <v>0</v>
          </cell>
          <cell r="BC1187">
            <v>0</v>
          </cell>
        </row>
        <row r="1188">
          <cell r="AJ1188">
            <v>1191</v>
          </cell>
          <cell r="AK1188">
            <v>356</v>
          </cell>
          <cell r="AL1188" t="str">
            <v>Overhead Conductors &amp; Devices Accum Depr</v>
          </cell>
          <cell r="AO1188" t="str">
            <v>T01</v>
          </cell>
          <cell r="AP1188" t="str">
            <v/>
          </cell>
          <cell r="AQ1188">
            <v>-20879000</v>
          </cell>
        </row>
        <row r="1189">
          <cell r="AJ1189">
            <v>1192</v>
          </cell>
          <cell r="AL1189" t="str">
            <v>T</v>
          </cell>
          <cell r="AM1189" t="str">
            <v>Coincident Peak</v>
          </cell>
          <cell r="AN1189" t="str">
            <v/>
          </cell>
          <cell r="AO1189">
            <v>34.64</v>
          </cell>
          <cell r="AP1189" t="str">
            <v>D01</v>
          </cell>
          <cell r="AR1189">
            <v>-7232485.5999999996</v>
          </cell>
          <cell r="AS1189">
            <v>-3634514.9818309383</v>
          </cell>
          <cell r="AT1189">
            <v>-545914.68225021416</v>
          </cell>
          <cell r="AU1189">
            <v>-1800642.6962382887</v>
          </cell>
          <cell r="AV1189">
            <v>-1110662.1933438727</v>
          </cell>
          <cell r="AW1189">
            <v>-122761.23416897994</v>
          </cell>
          <cell r="AX1189">
            <v>-17989.812167705706</v>
          </cell>
          <cell r="AY1189">
            <v>0</v>
          </cell>
          <cell r="AZ1189">
            <v>0</v>
          </cell>
          <cell r="BA1189">
            <v>0</v>
          </cell>
          <cell r="BB1189">
            <v>0</v>
          </cell>
          <cell r="BC1189">
            <v>0</v>
          </cell>
        </row>
        <row r="1190">
          <cell r="AJ1190">
            <v>1193</v>
          </cell>
          <cell r="AL1190" t="str">
            <v>T</v>
          </cell>
          <cell r="AM1190" t="str">
            <v>Generation Level Consumption</v>
          </cell>
          <cell r="AN1190" t="str">
            <v/>
          </cell>
          <cell r="AO1190">
            <v>65.36</v>
          </cell>
          <cell r="AP1190" t="str">
            <v>E02</v>
          </cell>
          <cell r="AR1190">
            <v>-13646514.4</v>
          </cell>
          <cell r="AS1190">
            <v>-5992934.7333800066</v>
          </cell>
          <cell r="AT1190">
            <v>-1018584.5840026441</v>
          </cell>
          <cell r="AU1190">
            <v>-3732903.7545350138</v>
          </cell>
          <cell r="AV1190">
            <v>-2529289.2368921065</v>
          </cell>
          <cell r="AW1190">
            <v>-305587.15842594899</v>
          </cell>
          <cell r="AX1190">
            <v>-67214.932764279176</v>
          </cell>
          <cell r="AY1190">
            <v>0</v>
          </cell>
          <cell r="AZ1190">
            <v>0</v>
          </cell>
          <cell r="BA1190">
            <v>0</v>
          </cell>
          <cell r="BB1190">
            <v>0</v>
          </cell>
          <cell r="BC1190">
            <v>0</v>
          </cell>
        </row>
        <row r="1191">
          <cell r="AJ1191">
            <v>1194</v>
          </cell>
          <cell r="AL1191" t="str">
            <v>T</v>
          </cell>
          <cell r="AM1191" t="str">
            <v>Open</v>
          </cell>
          <cell r="AN1191" t="str">
            <v/>
          </cell>
          <cell r="AO1191">
            <v>0</v>
          </cell>
          <cell r="AP1191" t="str">
            <v>xxx</v>
          </cell>
          <cell r="AR1191">
            <v>0</v>
          </cell>
          <cell r="AS1191">
            <v>0</v>
          </cell>
          <cell r="AT1191">
            <v>0</v>
          </cell>
          <cell r="AU1191">
            <v>0</v>
          </cell>
          <cell r="AV1191">
            <v>0</v>
          </cell>
          <cell r="AW1191">
            <v>0</v>
          </cell>
          <cell r="AX1191">
            <v>0</v>
          </cell>
          <cell r="AY1191">
            <v>0</v>
          </cell>
          <cell r="AZ1191">
            <v>0</v>
          </cell>
          <cell r="BA1191">
            <v>0</v>
          </cell>
          <cell r="BB1191">
            <v>0</v>
          </cell>
          <cell r="BC1191">
            <v>0</v>
          </cell>
        </row>
        <row r="1192">
          <cell r="AJ1192">
            <v>1195</v>
          </cell>
          <cell r="AK1192">
            <v>357</v>
          </cell>
          <cell r="AL1192" t="str">
            <v>Underground Conduit Accum Depr</v>
          </cell>
          <cell r="AO1192" t="str">
            <v>T01</v>
          </cell>
          <cell r="AP1192" t="str">
            <v/>
          </cell>
          <cell r="AQ1192">
            <v>-243000</v>
          </cell>
        </row>
        <row r="1193">
          <cell r="AJ1193">
            <v>1196</v>
          </cell>
          <cell r="AL1193" t="str">
            <v>T</v>
          </cell>
          <cell r="AM1193" t="str">
            <v>Coincident Peak</v>
          </cell>
          <cell r="AN1193" t="str">
            <v/>
          </cell>
          <cell r="AO1193">
            <v>34.64</v>
          </cell>
          <cell r="AP1193" t="str">
            <v>D01</v>
          </cell>
          <cell r="AR1193">
            <v>-84175.2</v>
          </cell>
          <cell r="AS1193">
            <v>-42300.260576891516</v>
          </cell>
          <cell r="AT1193">
            <v>-6353.6217149672893</v>
          </cell>
          <cell r="AU1193">
            <v>-20956.759192772843</v>
          </cell>
          <cell r="AV1193">
            <v>-12926.429090596344</v>
          </cell>
          <cell r="AW1193">
            <v>-1428.7552039399457</v>
          </cell>
          <cell r="AX1193">
            <v>-209.3742208320555</v>
          </cell>
          <cell r="AY1193">
            <v>0</v>
          </cell>
          <cell r="AZ1193">
            <v>0</v>
          </cell>
          <cell r="BA1193">
            <v>0</v>
          </cell>
          <cell r="BB1193">
            <v>0</v>
          </cell>
          <cell r="BC1193">
            <v>0</v>
          </cell>
        </row>
        <row r="1194">
          <cell r="AJ1194">
            <v>1197</v>
          </cell>
          <cell r="AL1194" t="str">
            <v>T</v>
          </cell>
          <cell r="AM1194" t="str">
            <v>Generation Level Consumption</v>
          </cell>
          <cell r="AN1194" t="str">
            <v/>
          </cell>
          <cell r="AO1194">
            <v>65.36</v>
          </cell>
          <cell r="AP1194" t="str">
            <v>E02</v>
          </cell>
          <cell r="AR1194">
            <v>-158824.79999999999</v>
          </cell>
          <cell r="AS1194">
            <v>-69748.701576289168</v>
          </cell>
          <cell r="AT1194">
            <v>-11854.784899307557</v>
          </cell>
          <cell r="AU1194">
            <v>-43445.357169979805</v>
          </cell>
          <cell r="AV1194">
            <v>-29437.103528175769</v>
          </cell>
          <cell r="AW1194">
            <v>-3556.57260872195</v>
          </cell>
          <cell r="AX1194">
            <v>-782.28021752573579</v>
          </cell>
          <cell r="AY1194">
            <v>0</v>
          </cell>
          <cell r="AZ1194">
            <v>0</v>
          </cell>
          <cell r="BA1194">
            <v>0</v>
          </cell>
          <cell r="BB1194">
            <v>0</v>
          </cell>
          <cell r="BC1194">
            <v>0</v>
          </cell>
        </row>
        <row r="1195">
          <cell r="AJ1195">
            <v>1198</v>
          </cell>
          <cell r="AL1195" t="str">
            <v>T</v>
          </cell>
          <cell r="AM1195" t="str">
            <v>Open</v>
          </cell>
          <cell r="AN1195" t="str">
            <v/>
          </cell>
          <cell r="AO1195">
            <v>0</v>
          </cell>
          <cell r="AP1195" t="str">
            <v>xxx</v>
          </cell>
          <cell r="AR1195">
            <v>0</v>
          </cell>
          <cell r="AS1195">
            <v>0</v>
          </cell>
          <cell r="AT1195">
            <v>0</v>
          </cell>
          <cell r="AU1195">
            <v>0</v>
          </cell>
          <cell r="AV1195">
            <v>0</v>
          </cell>
          <cell r="AW1195">
            <v>0</v>
          </cell>
          <cell r="AX1195">
            <v>0</v>
          </cell>
          <cell r="AY1195">
            <v>0</v>
          </cell>
          <cell r="AZ1195">
            <v>0</v>
          </cell>
          <cell r="BA1195">
            <v>0</v>
          </cell>
          <cell r="BB1195">
            <v>0</v>
          </cell>
          <cell r="BC1195">
            <v>0</v>
          </cell>
        </row>
        <row r="1196">
          <cell r="AJ1196">
            <v>1199</v>
          </cell>
          <cell r="AK1196">
            <v>358</v>
          </cell>
          <cell r="AL1196" t="str">
            <v>Underground Conductors &amp; Devices Accum Depr</v>
          </cell>
          <cell r="AO1196" t="str">
            <v>T01</v>
          </cell>
          <cell r="AP1196" t="str">
            <v/>
          </cell>
          <cell r="AQ1196">
            <v>-418000</v>
          </cell>
        </row>
        <row r="1197">
          <cell r="AJ1197">
            <v>1200</v>
          </cell>
          <cell r="AL1197" t="str">
            <v>T</v>
          </cell>
          <cell r="AM1197" t="str">
            <v>Coincident Peak</v>
          </cell>
          <cell r="AN1197" t="str">
            <v/>
          </cell>
          <cell r="AO1197">
            <v>34.64</v>
          </cell>
          <cell r="AP1197" t="str">
            <v>D01</v>
          </cell>
          <cell r="AR1197">
            <v>-144795.20000000001</v>
          </cell>
          <cell r="AS1197">
            <v>-72763.411198109694</v>
          </cell>
          <cell r="AT1197">
            <v>-10929.275213400524</v>
          </cell>
          <cell r="AU1197">
            <v>-36049.075483864399</v>
          </cell>
          <cell r="AV1197">
            <v>-22235.585843083427</v>
          </cell>
          <cell r="AW1197">
            <v>-2457.6941368185076</v>
          </cell>
          <cell r="AX1197">
            <v>-360.15812472345351</v>
          </cell>
          <cell r="AY1197">
            <v>0</v>
          </cell>
          <cell r="AZ1197">
            <v>0</v>
          </cell>
          <cell r="BA1197">
            <v>0</v>
          </cell>
          <cell r="BB1197">
            <v>0</v>
          </cell>
          <cell r="BC1197">
            <v>0</v>
          </cell>
        </row>
        <row r="1198">
          <cell r="AJ1198">
            <v>1201</v>
          </cell>
          <cell r="AL1198" t="str">
            <v>T</v>
          </cell>
          <cell r="AM1198" t="str">
            <v>Generation Level Consumption</v>
          </cell>
          <cell r="AN1198" t="str">
            <v/>
          </cell>
          <cell r="AO1198">
            <v>65.36</v>
          </cell>
          <cell r="AP1198" t="str">
            <v>E02</v>
          </cell>
          <cell r="AR1198">
            <v>-273204.8</v>
          </cell>
          <cell r="AS1198">
            <v>-119979.24797896655</v>
          </cell>
          <cell r="AT1198">
            <v>-20392.181431730693</v>
          </cell>
          <cell r="AU1198">
            <v>-74733.165831487888</v>
          </cell>
          <cell r="AV1198">
            <v>-50636.663682211816</v>
          </cell>
          <cell r="AW1198">
            <v>-6117.8903310525729</v>
          </cell>
          <cell r="AX1198">
            <v>-1345.6507445504426</v>
          </cell>
          <cell r="AY1198">
            <v>0</v>
          </cell>
          <cell r="AZ1198">
            <v>0</v>
          </cell>
          <cell r="BA1198">
            <v>0</v>
          </cell>
          <cell r="BB1198">
            <v>0</v>
          </cell>
          <cell r="BC1198">
            <v>0</v>
          </cell>
        </row>
        <row r="1199">
          <cell r="AJ1199">
            <v>1202</v>
          </cell>
          <cell r="AL1199" t="str">
            <v>T</v>
          </cell>
          <cell r="AM1199" t="str">
            <v>Open</v>
          </cell>
          <cell r="AN1199" t="str">
            <v/>
          </cell>
          <cell r="AO1199">
            <v>0</v>
          </cell>
          <cell r="AP1199" t="str">
            <v>xxx</v>
          </cell>
          <cell r="AR1199">
            <v>0</v>
          </cell>
          <cell r="AS1199">
            <v>0</v>
          </cell>
          <cell r="AT1199">
            <v>0</v>
          </cell>
          <cell r="AU1199">
            <v>0</v>
          </cell>
          <cell r="AV1199">
            <v>0</v>
          </cell>
          <cell r="AW1199">
            <v>0</v>
          </cell>
          <cell r="AX1199">
            <v>0</v>
          </cell>
          <cell r="AY1199">
            <v>0</v>
          </cell>
          <cell r="AZ1199">
            <v>0</v>
          </cell>
          <cell r="BA1199">
            <v>0</v>
          </cell>
          <cell r="BB1199">
            <v>0</v>
          </cell>
          <cell r="BC1199">
            <v>0</v>
          </cell>
        </row>
        <row r="1200">
          <cell r="AJ1200">
            <v>1203</v>
          </cell>
          <cell r="AK1200">
            <v>359</v>
          </cell>
          <cell r="AL1200" t="str">
            <v>Roads &amp; Trails Accum Depr</v>
          </cell>
          <cell r="AO1200" t="str">
            <v>T01</v>
          </cell>
          <cell r="AP1200" t="str">
            <v/>
          </cell>
          <cell r="AQ1200">
            <v>-404000</v>
          </cell>
        </row>
        <row r="1201">
          <cell r="AJ1201">
            <v>1204</v>
          </cell>
          <cell r="AL1201" t="str">
            <v>T</v>
          </cell>
          <cell r="AM1201" t="str">
            <v>Coincident Peak</v>
          </cell>
          <cell r="AN1201" t="str">
            <v/>
          </cell>
          <cell r="AO1201">
            <v>34.64</v>
          </cell>
          <cell r="AP1201" t="str">
            <v>D01</v>
          </cell>
          <cell r="AR1201">
            <v>-139945.60000000001</v>
          </cell>
          <cell r="AS1201">
            <v>-70326.359148412244</v>
          </cell>
          <cell r="AT1201">
            <v>-10563.222933525865</v>
          </cell>
          <cell r="AU1201">
            <v>-34841.690180577076</v>
          </cell>
          <cell r="AV1201">
            <v>-21490.853302884458</v>
          </cell>
          <cell r="AW1201">
            <v>-2375.3790221882227</v>
          </cell>
          <cell r="AX1201">
            <v>-348.09541241214168</v>
          </cell>
          <cell r="AY1201">
            <v>0</v>
          </cell>
          <cell r="AZ1201">
            <v>0</v>
          </cell>
          <cell r="BA1201">
            <v>0</v>
          </cell>
          <cell r="BB1201">
            <v>0</v>
          </cell>
          <cell r="BC1201">
            <v>0</v>
          </cell>
        </row>
        <row r="1202">
          <cell r="AJ1202">
            <v>1205</v>
          </cell>
          <cell r="AL1202" t="str">
            <v>T</v>
          </cell>
          <cell r="AM1202" t="str">
            <v>Generation Level Consumption</v>
          </cell>
          <cell r="AN1202" t="str">
            <v/>
          </cell>
          <cell r="AO1202">
            <v>65.36</v>
          </cell>
          <cell r="AP1202" t="str">
            <v>E02</v>
          </cell>
          <cell r="AR1202">
            <v>-264054.40000000002</v>
          </cell>
          <cell r="AS1202">
            <v>-115960.80426675238</v>
          </cell>
          <cell r="AT1202">
            <v>-19709.189709136845</v>
          </cell>
          <cell r="AU1202">
            <v>-72230.141138567255</v>
          </cell>
          <cell r="AV1202">
            <v>-48940.69886988894</v>
          </cell>
          <cell r="AW1202">
            <v>-5912.9849132661238</v>
          </cell>
          <cell r="AX1202">
            <v>-1300.5811023884662</v>
          </cell>
          <cell r="AY1202">
            <v>0</v>
          </cell>
          <cell r="AZ1202">
            <v>0</v>
          </cell>
          <cell r="BA1202">
            <v>0</v>
          </cell>
          <cell r="BB1202">
            <v>0</v>
          </cell>
          <cell r="BC1202">
            <v>0</v>
          </cell>
        </row>
        <row r="1203">
          <cell r="AJ1203">
            <v>1206</v>
          </cell>
          <cell r="AL1203" t="str">
            <v>T</v>
          </cell>
          <cell r="AM1203" t="str">
            <v>Open</v>
          </cell>
          <cell r="AN1203" t="str">
            <v/>
          </cell>
          <cell r="AO1203">
            <v>0</v>
          </cell>
          <cell r="AP1203" t="str">
            <v>xxx</v>
          </cell>
          <cell r="AR1203">
            <v>0</v>
          </cell>
          <cell r="AS1203">
            <v>0</v>
          </cell>
          <cell r="AT1203">
            <v>0</v>
          </cell>
          <cell r="AU1203">
            <v>0</v>
          </cell>
          <cell r="AV1203">
            <v>0</v>
          </cell>
          <cell r="AW1203">
            <v>0</v>
          </cell>
          <cell r="AX1203">
            <v>0</v>
          </cell>
          <cell r="AY1203">
            <v>0</v>
          </cell>
          <cell r="AZ1203">
            <v>0</v>
          </cell>
          <cell r="BA1203">
            <v>0</v>
          </cell>
          <cell r="BB1203">
            <v>0</v>
          </cell>
          <cell r="BC1203">
            <v>0</v>
          </cell>
        </row>
        <row r="1204">
          <cell r="AJ1204">
            <v>1207</v>
          </cell>
          <cell r="AL1204" t="str">
            <v>Transmission Plant</v>
          </cell>
          <cell r="AN1204" t="str">
            <v/>
          </cell>
          <cell r="AQ1204">
            <v>-106287000</v>
          </cell>
          <cell r="AR1204">
            <v>-106287000</v>
          </cell>
          <cell r="AS1204">
            <v>-49009662.717593066</v>
          </cell>
          <cell r="AT1204">
            <v>-7964267.1350264633</v>
          </cell>
          <cell r="AU1204">
            <v>-28169167.661925476</v>
          </cell>
          <cell r="AV1204">
            <v>-18529599.964820705</v>
          </cell>
          <cell r="AW1204">
            <v>-2180557.7663555345</v>
          </cell>
          <cell r="AX1204">
            <v>-433744.75427874306</v>
          </cell>
          <cell r="AY1204">
            <v>0</v>
          </cell>
          <cell r="AZ1204">
            <v>0</v>
          </cell>
          <cell r="BA1204">
            <v>0</v>
          </cell>
          <cell r="BB1204">
            <v>0</v>
          </cell>
          <cell r="BC1204">
            <v>0</v>
          </cell>
        </row>
        <row r="1205">
          <cell r="AJ1205">
            <v>1208</v>
          </cell>
        </row>
        <row r="1206">
          <cell r="AJ1206">
            <v>1209</v>
          </cell>
          <cell r="AL1206" t="str">
            <v>Distribution Plant Accumulated Depreciation</v>
          </cell>
        </row>
        <row r="1207">
          <cell r="AJ1207">
            <v>1210</v>
          </cell>
          <cell r="AK1207">
            <v>360</v>
          </cell>
          <cell r="AL1207" t="str">
            <v>Land &amp; Land Rights Accum Depr</v>
          </cell>
          <cell r="AO1207" t="str">
            <v>X01</v>
          </cell>
          <cell r="AP1207" t="str">
            <v/>
          </cell>
          <cell r="AQ1207">
            <v>-4000</v>
          </cell>
        </row>
        <row r="1208">
          <cell r="AJ1208">
            <v>1211</v>
          </cell>
          <cell r="AL1208" t="str">
            <v>D</v>
          </cell>
          <cell r="AM1208" t="str">
            <v>NCP-All</v>
          </cell>
          <cell r="AN1208" t="str">
            <v/>
          </cell>
          <cell r="AO1208">
            <v>0</v>
          </cell>
          <cell r="AP1208" t="str">
            <v>D02</v>
          </cell>
          <cell r="AR1208">
            <v>0</v>
          </cell>
          <cell r="AS1208">
            <v>0</v>
          </cell>
          <cell r="AT1208">
            <v>0</v>
          </cell>
          <cell r="AU1208">
            <v>0</v>
          </cell>
          <cell r="AV1208">
            <v>0</v>
          </cell>
          <cell r="AW1208">
            <v>0</v>
          </cell>
          <cell r="AX1208">
            <v>0</v>
          </cell>
          <cell r="AY1208">
            <v>0</v>
          </cell>
          <cell r="AZ1208">
            <v>0</v>
          </cell>
          <cell r="BA1208">
            <v>0</v>
          </cell>
          <cell r="BB1208">
            <v>0</v>
          </cell>
          <cell r="BC1208">
            <v>0</v>
          </cell>
        </row>
        <row r="1209">
          <cell r="AJ1209">
            <v>1212</v>
          </cell>
          <cell r="AL1209" t="str">
            <v>D</v>
          </cell>
          <cell r="AM1209" t="str">
            <v>NCP-w/o DA</v>
          </cell>
          <cell r="AN1209" t="str">
            <v/>
          </cell>
          <cell r="AO1209">
            <v>0</v>
          </cell>
          <cell r="AP1209" t="str">
            <v>D03</v>
          </cell>
          <cell r="AR1209">
            <v>0</v>
          </cell>
          <cell r="AS1209">
            <v>0</v>
          </cell>
          <cell r="AT1209">
            <v>0</v>
          </cell>
          <cell r="AU1209">
            <v>0</v>
          </cell>
          <cell r="AV1209">
            <v>0</v>
          </cell>
          <cell r="AW1209">
            <v>0</v>
          </cell>
          <cell r="AX1209">
            <v>0</v>
          </cell>
          <cell r="AY1209">
            <v>0</v>
          </cell>
          <cell r="AZ1209">
            <v>0</v>
          </cell>
          <cell r="BA1209">
            <v>0</v>
          </cell>
          <cell r="BB1209">
            <v>0</v>
          </cell>
          <cell r="BC1209">
            <v>0</v>
          </cell>
        </row>
        <row r="1210">
          <cell r="AJ1210">
            <v>1213</v>
          </cell>
          <cell r="AL1210" t="str">
            <v>D</v>
          </cell>
          <cell r="AM1210" t="str">
            <v xml:space="preserve">DA Sch 25 </v>
          </cell>
          <cell r="AN1210" t="str">
            <v/>
          </cell>
          <cell r="AO1210">
            <v>0</v>
          </cell>
          <cell r="AP1210" t="str">
            <v>D04</v>
          </cell>
          <cell r="AR1210">
            <v>0</v>
          </cell>
          <cell r="AS1210">
            <v>0</v>
          </cell>
          <cell r="AT1210">
            <v>0</v>
          </cell>
          <cell r="AU1210">
            <v>0</v>
          </cell>
          <cell r="AV1210">
            <v>0</v>
          </cell>
          <cell r="AW1210">
            <v>0</v>
          </cell>
          <cell r="AX1210">
            <v>0</v>
          </cell>
          <cell r="AY1210">
            <v>0</v>
          </cell>
          <cell r="AZ1210">
            <v>0</v>
          </cell>
          <cell r="BA1210">
            <v>0</v>
          </cell>
          <cell r="BB1210">
            <v>0</v>
          </cell>
          <cell r="BC1210">
            <v>0</v>
          </cell>
        </row>
        <row r="1211">
          <cell r="AJ1211">
            <v>1214</v>
          </cell>
          <cell r="AL1211" t="str">
            <v>D</v>
          </cell>
          <cell r="AM1211" t="str">
            <v>DA Street and Area Lights</v>
          </cell>
          <cell r="AN1211" t="str">
            <v/>
          </cell>
          <cell r="AO1211">
            <v>0</v>
          </cell>
          <cell r="AP1211" t="str">
            <v>D07</v>
          </cell>
          <cell r="AR1211">
            <v>0</v>
          </cell>
          <cell r="AS1211">
            <v>0</v>
          </cell>
          <cell r="AT1211">
            <v>0</v>
          </cell>
          <cell r="AU1211">
            <v>0</v>
          </cell>
          <cell r="AV1211">
            <v>0</v>
          </cell>
          <cell r="AW1211">
            <v>0</v>
          </cell>
          <cell r="AX1211">
            <v>0</v>
          </cell>
          <cell r="AY1211">
            <v>0</v>
          </cell>
          <cell r="AZ1211">
            <v>0</v>
          </cell>
          <cell r="BA1211">
            <v>0</v>
          </cell>
          <cell r="BB1211">
            <v>0</v>
          </cell>
          <cell r="BC1211">
            <v>0</v>
          </cell>
        </row>
        <row r="1212">
          <cell r="AJ1212">
            <v>1215</v>
          </cell>
          <cell r="AL1212" t="str">
            <v>D</v>
          </cell>
          <cell r="AM1212" t="str">
            <v>Avg Customers-Secondary</v>
          </cell>
          <cell r="AN1212" t="str">
            <v/>
          </cell>
          <cell r="AO1212">
            <v>0</v>
          </cell>
          <cell r="AP1212" t="str">
            <v>C02</v>
          </cell>
          <cell r="AR1212">
            <v>0</v>
          </cell>
          <cell r="AS1212">
            <v>0</v>
          </cell>
          <cell r="AT1212">
            <v>0</v>
          </cell>
          <cell r="AU1212">
            <v>0</v>
          </cell>
          <cell r="AV1212">
            <v>0</v>
          </cell>
          <cell r="AW1212">
            <v>0</v>
          </cell>
          <cell r="AX1212">
            <v>0</v>
          </cell>
          <cell r="AY1212">
            <v>0</v>
          </cell>
          <cell r="AZ1212">
            <v>0</v>
          </cell>
          <cell r="BA1212">
            <v>0</v>
          </cell>
          <cell r="BB1212">
            <v>0</v>
          </cell>
          <cell r="BC1212">
            <v>0</v>
          </cell>
        </row>
        <row r="1213">
          <cell r="AJ1213">
            <v>1216</v>
          </cell>
          <cell r="AL1213" t="str">
            <v>D</v>
          </cell>
          <cell r="AM1213" t="str">
            <v>Wt Customers-Meters</v>
          </cell>
          <cell r="AN1213" t="str">
            <v/>
          </cell>
          <cell r="AO1213">
            <v>0</v>
          </cell>
          <cell r="AP1213" t="str">
            <v>C04</v>
          </cell>
          <cell r="AR1213">
            <v>0</v>
          </cell>
          <cell r="AS1213">
            <v>0</v>
          </cell>
          <cell r="AT1213">
            <v>0</v>
          </cell>
          <cell r="AU1213">
            <v>0</v>
          </cell>
          <cell r="AV1213">
            <v>0</v>
          </cell>
          <cell r="AW1213">
            <v>0</v>
          </cell>
          <cell r="AX1213">
            <v>0</v>
          </cell>
          <cell r="AY1213">
            <v>0</v>
          </cell>
          <cell r="AZ1213">
            <v>0</v>
          </cell>
          <cell r="BA1213">
            <v>0</v>
          </cell>
          <cell r="BB1213">
            <v>0</v>
          </cell>
          <cell r="BC1213">
            <v>0</v>
          </cell>
        </row>
        <row r="1214">
          <cell r="AJ1214">
            <v>1217</v>
          </cell>
          <cell r="AL1214" t="str">
            <v>D</v>
          </cell>
          <cell r="AM1214" t="str">
            <v>DA Street &amp; Area Lights</v>
          </cell>
          <cell r="AN1214" t="str">
            <v/>
          </cell>
          <cell r="AO1214">
            <v>0</v>
          </cell>
          <cell r="AP1214" t="str">
            <v>C05</v>
          </cell>
          <cell r="AR1214">
            <v>0</v>
          </cell>
          <cell r="AS1214">
            <v>0</v>
          </cell>
          <cell r="AT1214">
            <v>0</v>
          </cell>
          <cell r="AU1214">
            <v>0</v>
          </cell>
          <cell r="AV1214">
            <v>0</v>
          </cell>
          <cell r="AW1214">
            <v>0</v>
          </cell>
          <cell r="AX1214">
            <v>0</v>
          </cell>
          <cell r="AY1214">
            <v>0</v>
          </cell>
          <cell r="AZ1214">
            <v>0</v>
          </cell>
          <cell r="BA1214">
            <v>0</v>
          </cell>
          <cell r="BB1214">
            <v>0</v>
          </cell>
          <cell r="BC1214">
            <v>0</v>
          </cell>
        </row>
        <row r="1215">
          <cell r="AJ1215">
            <v>1218</v>
          </cell>
          <cell r="AL1215" t="str">
            <v>D</v>
          </cell>
          <cell r="AM1215" t="str">
            <v>DA Sch 25I</v>
          </cell>
          <cell r="AN1215" t="str">
            <v/>
          </cell>
          <cell r="AO1215">
            <v>0</v>
          </cell>
          <cell r="AP1215" t="str">
            <v>D05</v>
          </cell>
          <cell r="AR1215">
            <v>0</v>
          </cell>
          <cell r="AS1215">
            <v>0</v>
          </cell>
          <cell r="AT1215">
            <v>0</v>
          </cell>
          <cell r="AU1215">
            <v>0</v>
          </cell>
          <cell r="AV1215">
            <v>0</v>
          </cell>
          <cell r="AW1215">
            <v>0</v>
          </cell>
          <cell r="AX1215">
            <v>0</v>
          </cell>
          <cell r="AY1215">
            <v>0</v>
          </cell>
          <cell r="AZ1215">
            <v>0</v>
          </cell>
          <cell r="BA1215">
            <v>0</v>
          </cell>
          <cell r="BB1215">
            <v>0</v>
          </cell>
          <cell r="BC1215">
            <v>0</v>
          </cell>
        </row>
        <row r="1216">
          <cell r="AJ1216">
            <v>1219</v>
          </cell>
          <cell r="AL1216" t="str">
            <v>D</v>
          </cell>
          <cell r="AM1216" t="str">
            <v>NCP-Secondary</v>
          </cell>
          <cell r="AN1216" t="str">
            <v/>
          </cell>
          <cell r="AO1216">
            <v>0</v>
          </cell>
          <cell r="AP1216" t="str">
            <v>D06</v>
          </cell>
          <cell r="AR1216">
            <v>0</v>
          </cell>
          <cell r="AS1216">
            <v>0</v>
          </cell>
          <cell r="AT1216">
            <v>0</v>
          </cell>
          <cell r="AU1216">
            <v>0</v>
          </cell>
          <cell r="AV1216">
            <v>0</v>
          </cell>
          <cell r="AW1216">
            <v>0</v>
          </cell>
          <cell r="AX1216">
            <v>0</v>
          </cell>
          <cell r="AY1216">
            <v>0</v>
          </cell>
          <cell r="AZ1216">
            <v>0</v>
          </cell>
          <cell r="BA1216">
            <v>0</v>
          </cell>
          <cell r="BB1216">
            <v>0</v>
          </cell>
          <cell r="BC1216">
            <v>0</v>
          </cell>
        </row>
        <row r="1217">
          <cell r="AJ1217">
            <v>1220</v>
          </cell>
          <cell r="AL1217" t="str">
            <v>D</v>
          </cell>
          <cell r="AM1217" t="str">
            <v>NCP-Primary</v>
          </cell>
          <cell r="AN1217" t="str">
            <v/>
          </cell>
          <cell r="AO1217">
            <v>100</v>
          </cell>
          <cell r="AP1217" t="str">
            <v>D08</v>
          </cell>
          <cell r="AR1217">
            <v>-4000</v>
          </cell>
          <cell r="AS1217">
            <v>-1995.4786298890733</v>
          </cell>
          <cell r="AT1217">
            <v>-353.46940678043387</v>
          </cell>
          <cell r="AU1217">
            <v>-1162.3589351778198</v>
          </cell>
          <cell r="AV1217">
            <v>-361.04488032352828</v>
          </cell>
          <cell r="AW1217">
            <v>-100.92119622766548</v>
          </cell>
          <cell r="AX1217">
            <v>-26.726951601479023</v>
          </cell>
          <cell r="AY1217">
            <v>0</v>
          </cell>
          <cell r="AZ1217">
            <v>0</v>
          </cell>
          <cell r="BA1217">
            <v>0</v>
          </cell>
          <cell r="BB1217">
            <v>0</v>
          </cell>
          <cell r="BC1217">
            <v>0</v>
          </cell>
        </row>
        <row r="1218">
          <cell r="AJ1218">
            <v>1221</v>
          </cell>
          <cell r="AK1218">
            <v>361</v>
          </cell>
          <cell r="AL1218" t="str">
            <v>Structures &amp; Improvements Accum Depr</v>
          </cell>
          <cell r="AO1218" t="str">
            <v>X02</v>
          </cell>
          <cell r="AP1218" t="str">
            <v/>
          </cell>
          <cell r="AQ1218">
            <v>-2871000</v>
          </cell>
        </row>
        <row r="1219">
          <cell r="AJ1219">
            <v>1222</v>
          </cell>
          <cell r="AL1219" t="str">
            <v>D</v>
          </cell>
          <cell r="AM1219" t="str">
            <v>NCP-All</v>
          </cell>
          <cell r="AN1219" t="str">
            <v/>
          </cell>
          <cell r="AO1219">
            <v>0</v>
          </cell>
          <cell r="AP1219" t="str">
            <v>D02</v>
          </cell>
          <cell r="AR1219">
            <v>0</v>
          </cell>
          <cell r="AS1219">
            <v>0</v>
          </cell>
          <cell r="AT1219">
            <v>0</v>
          </cell>
          <cell r="AU1219">
            <v>0</v>
          </cell>
          <cell r="AV1219">
            <v>0</v>
          </cell>
          <cell r="AW1219">
            <v>0</v>
          </cell>
          <cell r="AX1219">
            <v>0</v>
          </cell>
          <cell r="AY1219">
            <v>0</v>
          </cell>
          <cell r="AZ1219">
            <v>0</v>
          </cell>
          <cell r="BA1219">
            <v>0</v>
          </cell>
          <cell r="BB1219">
            <v>0</v>
          </cell>
          <cell r="BC1219">
            <v>0</v>
          </cell>
        </row>
        <row r="1220">
          <cell r="AJ1220">
            <v>1223</v>
          </cell>
          <cell r="AL1220" t="str">
            <v>D</v>
          </cell>
          <cell r="AM1220" t="str">
            <v>NCP-w/o DA</v>
          </cell>
          <cell r="AN1220" t="str">
            <v/>
          </cell>
          <cell r="AO1220">
            <v>9237</v>
          </cell>
          <cell r="AP1220" t="str">
            <v>D03</v>
          </cell>
          <cell r="AR1220">
            <v>-2652207.9207920791</v>
          </cell>
          <cell r="AS1220">
            <v>-1454380.1871438469</v>
          </cell>
          <cell r="AT1220">
            <v>-257621.85286420683</v>
          </cell>
          <cell r="AU1220">
            <v>-847171.08985838352</v>
          </cell>
          <cell r="AV1220">
            <v>0</v>
          </cell>
          <cell r="AW1220">
            <v>-73555.179222606967</v>
          </cell>
          <cell r="AX1220">
            <v>-19479.611703035076</v>
          </cell>
          <cell r="AY1220">
            <v>0</v>
          </cell>
          <cell r="AZ1220">
            <v>0</v>
          </cell>
          <cell r="BA1220">
            <v>0</v>
          </cell>
          <cell r="BB1220">
            <v>0</v>
          </cell>
          <cell r="BC1220">
            <v>0</v>
          </cell>
        </row>
        <row r="1221">
          <cell r="AJ1221">
            <v>1224</v>
          </cell>
          <cell r="AL1221" t="str">
            <v>D</v>
          </cell>
          <cell r="AM1221" t="str">
            <v xml:space="preserve">DA Sch 25 </v>
          </cell>
          <cell r="AN1221" t="str">
            <v/>
          </cell>
          <cell r="AO1221">
            <v>762</v>
          </cell>
          <cell r="AP1221" t="str">
            <v>D04</v>
          </cell>
          <cell r="AR1221">
            <v>-218792.07920792079</v>
          </cell>
          <cell r="AS1221">
            <v>0</v>
          </cell>
          <cell r="AT1221">
            <v>0</v>
          </cell>
          <cell r="AU1221">
            <v>0</v>
          </cell>
          <cell r="AV1221">
            <v>-218792.07920792079</v>
          </cell>
          <cell r="AW1221">
            <v>0</v>
          </cell>
          <cell r="AX1221">
            <v>0</v>
          </cell>
          <cell r="AY1221">
            <v>0</v>
          </cell>
          <cell r="AZ1221">
            <v>0</v>
          </cell>
          <cell r="BA1221">
            <v>0</v>
          </cell>
          <cell r="BB1221">
            <v>0</v>
          </cell>
          <cell r="BC1221">
            <v>0</v>
          </cell>
        </row>
        <row r="1222">
          <cell r="AJ1222">
            <v>1225</v>
          </cell>
          <cell r="AL1222" t="str">
            <v>D</v>
          </cell>
          <cell r="AM1222" t="str">
            <v>DA Street and Area Lights</v>
          </cell>
          <cell r="AN1222" t="str">
            <v/>
          </cell>
          <cell r="AO1222">
            <v>0</v>
          </cell>
          <cell r="AP1222" t="str">
            <v>D07</v>
          </cell>
          <cell r="AR1222">
            <v>0</v>
          </cell>
          <cell r="AS1222">
            <v>0</v>
          </cell>
          <cell r="AT1222">
            <v>0</v>
          </cell>
          <cell r="AU1222">
            <v>0</v>
          </cell>
          <cell r="AV1222">
            <v>0</v>
          </cell>
          <cell r="AW1222">
            <v>0</v>
          </cell>
          <cell r="AX1222">
            <v>0</v>
          </cell>
          <cell r="AY1222">
            <v>0</v>
          </cell>
          <cell r="AZ1222">
            <v>0</v>
          </cell>
          <cell r="BA1222">
            <v>0</v>
          </cell>
          <cell r="BB1222">
            <v>0</v>
          </cell>
          <cell r="BC1222">
            <v>0</v>
          </cell>
        </row>
        <row r="1223">
          <cell r="AJ1223">
            <v>1226</v>
          </cell>
          <cell r="AL1223" t="str">
            <v>D</v>
          </cell>
          <cell r="AM1223" t="str">
            <v>Avg Customers-Secondary</v>
          </cell>
          <cell r="AN1223" t="str">
            <v/>
          </cell>
          <cell r="AO1223">
            <v>0</v>
          </cell>
          <cell r="AP1223" t="str">
            <v>C02</v>
          </cell>
          <cell r="AR1223">
            <v>0</v>
          </cell>
          <cell r="AS1223">
            <v>0</v>
          </cell>
          <cell r="AT1223">
            <v>0</v>
          </cell>
          <cell r="AU1223">
            <v>0</v>
          </cell>
          <cell r="AV1223">
            <v>0</v>
          </cell>
          <cell r="AW1223">
            <v>0</v>
          </cell>
          <cell r="AX1223">
            <v>0</v>
          </cell>
          <cell r="AY1223">
            <v>0</v>
          </cell>
          <cell r="AZ1223">
            <v>0</v>
          </cell>
          <cell r="BA1223">
            <v>0</v>
          </cell>
          <cell r="BB1223">
            <v>0</v>
          </cell>
          <cell r="BC1223">
            <v>0</v>
          </cell>
        </row>
        <row r="1224">
          <cell r="AJ1224">
            <v>1227</v>
          </cell>
          <cell r="AL1224" t="str">
            <v>D</v>
          </cell>
          <cell r="AM1224" t="str">
            <v>Wt Customers-Meters</v>
          </cell>
          <cell r="AN1224" t="str">
            <v/>
          </cell>
          <cell r="AO1224">
            <v>0</v>
          </cell>
          <cell r="AP1224" t="str">
            <v>C04</v>
          </cell>
          <cell r="AR1224">
            <v>0</v>
          </cell>
          <cell r="AS1224">
            <v>0</v>
          </cell>
          <cell r="AT1224">
            <v>0</v>
          </cell>
          <cell r="AU1224">
            <v>0</v>
          </cell>
          <cell r="AV1224">
            <v>0</v>
          </cell>
          <cell r="AW1224">
            <v>0</v>
          </cell>
          <cell r="AX1224">
            <v>0</v>
          </cell>
          <cell r="AY1224">
            <v>0</v>
          </cell>
          <cell r="AZ1224">
            <v>0</v>
          </cell>
          <cell r="BA1224">
            <v>0</v>
          </cell>
          <cell r="BB1224">
            <v>0</v>
          </cell>
          <cell r="BC1224">
            <v>0</v>
          </cell>
        </row>
        <row r="1225">
          <cell r="AJ1225">
            <v>1228</v>
          </cell>
          <cell r="AL1225" t="str">
            <v>D</v>
          </cell>
          <cell r="AM1225" t="str">
            <v>DA Street &amp; Area Lights</v>
          </cell>
          <cell r="AN1225" t="str">
            <v/>
          </cell>
          <cell r="AO1225">
            <v>0</v>
          </cell>
          <cell r="AP1225" t="str">
            <v>C05</v>
          </cell>
          <cell r="AR1225">
            <v>0</v>
          </cell>
          <cell r="AS1225">
            <v>0</v>
          </cell>
          <cell r="AT1225">
            <v>0</v>
          </cell>
          <cell r="AU1225">
            <v>0</v>
          </cell>
          <cell r="AV1225">
            <v>0</v>
          </cell>
          <cell r="AW1225">
            <v>0</v>
          </cell>
          <cell r="AX1225">
            <v>0</v>
          </cell>
          <cell r="AY1225">
            <v>0</v>
          </cell>
          <cell r="AZ1225">
            <v>0</v>
          </cell>
          <cell r="BA1225">
            <v>0</v>
          </cell>
          <cell r="BB1225">
            <v>0</v>
          </cell>
          <cell r="BC1225">
            <v>0</v>
          </cell>
        </row>
        <row r="1226">
          <cell r="AJ1226">
            <v>1229</v>
          </cell>
          <cell r="AL1226" t="str">
            <v>D</v>
          </cell>
          <cell r="AM1226" t="str">
            <v>DA Sch 25I</v>
          </cell>
          <cell r="AN1226" t="str">
            <v/>
          </cell>
          <cell r="AO1226">
            <v>0</v>
          </cell>
          <cell r="AP1226" t="str">
            <v>D05</v>
          </cell>
          <cell r="AR1226">
            <v>0</v>
          </cell>
          <cell r="AS1226">
            <v>0</v>
          </cell>
          <cell r="AT1226">
            <v>0</v>
          </cell>
          <cell r="AU1226">
            <v>0</v>
          </cell>
          <cell r="AV1226">
            <v>0</v>
          </cell>
          <cell r="AW1226">
            <v>0</v>
          </cell>
          <cell r="AX1226">
            <v>0</v>
          </cell>
          <cell r="AY1226">
            <v>0</v>
          </cell>
          <cell r="AZ1226">
            <v>0</v>
          </cell>
          <cell r="BA1226">
            <v>0</v>
          </cell>
          <cell r="BB1226">
            <v>0</v>
          </cell>
          <cell r="BC1226">
            <v>0</v>
          </cell>
        </row>
        <row r="1227">
          <cell r="AJ1227">
            <v>1230</v>
          </cell>
          <cell r="AL1227" t="str">
            <v>D</v>
          </cell>
          <cell r="AM1227" t="str">
            <v>NCP-Secondary</v>
          </cell>
          <cell r="AN1227" t="str">
            <v/>
          </cell>
          <cell r="AO1227">
            <v>0</v>
          </cell>
          <cell r="AP1227" t="str">
            <v>D06</v>
          </cell>
          <cell r="AR1227">
            <v>0</v>
          </cell>
          <cell r="AS1227">
            <v>0</v>
          </cell>
          <cell r="AT1227">
            <v>0</v>
          </cell>
          <cell r="AU1227">
            <v>0</v>
          </cell>
          <cell r="AV1227">
            <v>0</v>
          </cell>
          <cell r="AW1227">
            <v>0</v>
          </cell>
          <cell r="AX1227">
            <v>0</v>
          </cell>
          <cell r="AY1227">
            <v>0</v>
          </cell>
          <cell r="AZ1227">
            <v>0</v>
          </cell>
          <cell r="BA1227">
            <v>0</v>
          </cell>
          <cell r="BB1227">
            <v>0</v>
          </cell>
          <cell r="BC1227">
            <v>0</v>
          </cell>
        </row>
        <row r="1228">
          <cell r="AJ1228">
            <v>1231</v>
          </cell>
          <cell r="AL1228" t="str">
            <v>D</v>
          </cell>
          <cell r="AM1228" t="str">
            <v>NCP-Primary</v>
          </cell>
          <cell r="AN1228" t="str">
            <v/>
          </cell>
          <cell r="AO1228">
            <v>0</v>
          </cell>
          <cell r="AP1228" t="str">
            <v>D08</v>
          </cell>
          <cell r="AR1228">
            <v>0</v>
          </cell>
          <cell r="AS1228">
            <v>0</v>
          </cell>
          <cell r="AT1228">
            <v>0</v>
          </cell>
          <cell r="AU1228">
            <v>0</v>
          </cell>
          <cell r="AV1228">
            <v>0</v>
          </cell>
          <cell r="AW1228">
            <v>0</v>
          </cell>
          <cell r="AX1228">
            <v>0</v>
          </cell>
          <cell r="AY1228">
            <v>0</v>
          </cell>
          <cell r="AZ1228">
            <v>0</v>
          </cell>
          <cell r="BA1228">
            <v>0</v>
          </cell>
          <cell r="BB1228">
            <v>0</v>
          </cell>
          <cell r="BC1228">
            <v>0</v>
          </cell>
        </row>
        <row r="1229">
          <cell r="AJ1229">
            <v>1232</v>
          </cell>
          <cell r="AK1229">
            <v>362</v>
          </cell>
          <cell r="AL1229" t="str">
            <v>Station Equipment Accum Depr</v>
          </cell>
          <cell r="AO1229" t="str">
            <v>X03</v>
          </cell>
          <cell r="AP1229" t="str">
            <v/>
          </cell>
          <cell r="AQ1229">
            <v>-18991000</v>
          </cell>
        </row>
        <row r="1230">
          <cell r="AJ1230">
            <v>1233</v>
          </cell>
          <cell r="AL1230" t="str">
            <v>D</v>
          </cell>
          <cell r="AM1230" t="str">
            <v>NCP-All</v>
          </cell>
          <cell r="AN1230" t="str">
            <v/>
          </cell>
          <cell r="AO1230">
            <v>0</v>
          </cell>
          <cell r="AP1230" t="str">
            <v>D02</v>
          </cell>
          <cell r="AR1230">
            <v>0</v>
          </cell>
          <cell r="AS1230">
            <v>0</v>
          </cell>
          <cell r="AT1230">
            <v>0</v>
          </cell>
          <cell r="AU1230">
            <v>0</v>
          </cell>
          <cell r="AV1230">
            <v>0</v>
          </cell>
          <cell r="AW1230">
            <v>0</v>
          </cell>
          <cell r="AX1230">
            <v>0</v>
          </cell>
          <cell r="AY1230">
            <v>0</v>
          </cell>
          <cell r="AZ1230">
            <v>0</v>
          </cell>
          <cell r="BA1230">
            <v>0</v>
          </cell>
          <cell r="BB1230">
            <v>0</v>
          </cell>
          <cell r="BC1230">
            <v>0</v>
          </cell>
        </row>
        <row r="1231">
          <cell r="AJ1231">
            <v>1234</v>
          </cell>
          <cell r="AL1231" t="str">
            <v>D</v>
          </cell>
          <cell r="AM1231" t="str">
            <v>NCP-w/o DA</v>
          </cell>
          <cell r="AN1231" t="str">
            <v/>
          </cell>
          <cell r="AO1231">
            <v>62866</v>
          </cell>
          <cell r="AP1231" t="str">
            <v>D03</v>
          </cell>
          <cell r="AR1231">
            <v>-17587181.161982205</v>
          </cell>
          <cell r="AS1231">
            <v>-9644209.124470694</v>
          </cell>
          <cell r="AT1231">
            <v>-1708328.4316016966</v>
          </cell>
          <cell r="AU1231">
            <v>-5617716.2113608429</v>
          </cell>
          <cell r="AV1231">
            <v>0</v>
          </cell>
          <cell r="AW1231">
            <v>-487755.22169608687</v>
          </cell>
          <cell r="AX1231">
            <v>-129172.17285288553</v>
          </cell>
          <cell r="AY1231">
            <v>0</v>
          </cell>
          <cell r="AZ1231">
            <v>0</v>
          </cell>
          <cell r="BA1231">
            <v>0</v>
          </cell>
          <cell r="BB1231">
            <v>0</v>
          </cell>
          <cell r="BC1231">
            <v>0</v>
          </cell>
        </row>
        <row r="1232">
          <cell r="AJ1232">
            <v>1235</v>
          </cell>
          <cell r="AL1232" t="str">
            <v>D</v>
          </cell>
          <cell r="AM1232" t="str">
            <v xml:space="preserve">DA Sch 25 </v>
          </cell>
          <cell r="AN1232" t="str">
            <v/>
          </cell>
          <cell r="AO1232">
            <v>5018</v>
          </cell>
          <cell r="AP1232" t="str">
            <v>D04</v>
          </cell>
          <cell r="AR1232">
            <v>-1403818.838017795</v>
          </cell>
          <cell r="AS1232">
            <v>0</v>
          </cell>
          <cell r="AT1232">
            <v>0</v>
          </cell>
          <cell r="AU1232">
            <v>0</v>
          </cell>
          <cell r="AV1232">
            <v>-1403818.838017795</v>
          </cell>
          <cell r="AW1232">
            <v>0</v>
          </cell>
          <cell r="AX1232">
            <v>0</v>
          </cell>
          <cell r="AY1232">
            <v>0</v>
          </cell>
          <cell r="AZ1232">
            <v>0</v>
          </cell>
          <cell r="BA1232">
            <v>0</v>
          </cell>
          <cell r="BB1232">
            <v>0</v>
          </cell>
          <cell r="BC1232">
            <v>0</v>
          </cell>
        </row>
        <row r="1233">
          <cell r="AJ1233">
            <v>1236</v>
          </cell>
          <cell r="AL1233" t="str">
            <v>D</v>
          </cell>
          <cell r="AM1233" t="str">
            <v>DA Street and Area Lights</v>
          </cell>
          <cell r="AN1233" t="str">
            <v/>
          </cell>
          <cell r="AO1233">
            <v>0</v>
          </cell>
          <cell r="AP1233" t="str">
            <v>D07</v>
          </cell>
          <cell r="AR1233">
            <v>0</v>
          </cell>
          <cell r="AS1233">
            <v>0</v>
          </cell>
          <cell r="AT1233">
            <v>0</v>
          </cell>
          <cell r="AU1233">
            <v>0</v>
          </cell>
          <cell r="AV1233">
            <v>0</v>
          </cell>
          <cell r="AW1233">
            <v>0</v>
          </cell>
          <cell r="AX1233">
            <v>0</v>
          </cell>
          <cell r="AY1233">
            <v>0</v>
          </cell>
          <cell r="AZ1233">
            <v>0</v>
          </cell>
          <cell r="BA1233">
            <v>0</v>
          </cell>
          <cell r="BB1233">
            <v>0</v>
          </cell>
          <cell r="BC1233">
            <v>0</v>
          </cell>
        </row>
        <row r="1234">
          <cell r="AJ1234">
            <v>1237</v>
          </cell>
          <cell r="AL1234" t="str">
            <v>D</v>
          </cell>
          <cell r="AM1234" t="str">
            <v>Avg Customers-Secondary</v>
          </cell>
          <cell r="AN1234" t="str">
            <v/>
          </cell>
          <cell r="AO1234">
            <v>0</v>
          </cell>
          <cell r="AP1234" t="str">
            <v>C02</v>
          </cell>
          <cell r="AR1234">
            <v>0</v>
          </cell>
          <cell r="AS1234">
            <v>0</v>
          </cell>
          <cell r="AT1234">
            <v>0</v>
          </cell>
          <cell r="AU1234">
            <v>0</v>
          </cell>
          <cell r="AV1234">
            <v>0</v>
          </cell>
          <cell r="AW1234">
            <v>0</v>
          </cell>
          <cell r="AX1234">
            <v>0</v>
          </cell>
          <cell r="AY1234">
            <v>0</v>
          </cell>
          <cell r="AZ1234">
            <v>0</v>
          </cell>
          <cell r="BA1234">
            <v>0</v>
          </cell>
          <cell r="BB1234">
            <v>0</v>
          </cell>
          <cell r="BC1234">
            <v>0</v>
          </cell>
        </row>
        <row r="1235">
          <cell r="AJ1235">
            <v>1238</v>
          </cell>
          <cell r="AL1235" t="str">
            <v>D</v>
          </cell>
          <cell r="AM1235" t="str">
            <v>Wt Customers-Meters</v>
          </cell>
          <cell r="AN1235" t="str">
            <v/>
          </cell>
          <cell r="AO1235">
            <v>0</v>
          </cell>
          <cell r="AP1235" t="str">
            <v>C04</v>
          </cell>
          <cell r="AR1235">
            <v>0</v>
          </cell>
          <cell r="AS1235">
            <v>0</v>
          </cell>
          <cell r="AT1235">
            <v>0</v>
          </cell>
          <cell r="AU1235">
            <v>0</v>
          </cell>
          <cell r="AV1235">
            <v>0</v>
          </cell>
          <cell r="AW1235">
            <v>0</v>
          </cell>
          <cell r="AX1235">
            <v>0</v>
          </cell>
          <cell r="AY1235">
            <v>0</v>
          </cell>
          <cell r="AZ1235">
            <v>0</v>
          </cell>
          <cell r="BA1235">
            <v>0</v>
          </cell>
          <cell r="BB1235">
            <v>0</v>
          </cell>
          <cell r="BC1235">
            <v>0</v>
          </cell>
        </row>
        <row r="1236">
          <cell r="AJ1236">
            <v>1239</v>
          </cell>
          <cell r="AL1236" t="str">
            <v>D</v>
          </cell>
          <cell r="AM1236" t="str">
            <v>DA Street &amp; Area Lights</v>
          </cell>
          <cell r="AN1236" t="str">
            <v/>
          </cell>
          <cell r="AO1236">
            <v>0</v>
          </cell>
          <cell r="AP1236" t="str">
            <v>C05</v>
          </cell>
          <cell r="AR1236">
            <v>0</v>
          </cell>
          <cell r="AS1236">
            <v>0</v>
          </cell>
          <cell r="AT1236">
            <v>0</v>
          </cell>
          <cell r="AU1236">
            <v>0</v>
          </cell>
          <cell r="AV1236">
            <v>0</v>
          </cell>
          <cell r="AW1236">
            <v>0</v>
          </cell>
          <cell r="AX1236">
            <v>0</v>
          </cell>
          <cell r="AY1236">
            <v>0</v>
          </cell>
          <cell r="AZ1236">
            <v>0</v>
          </cell>
          <cell r="BA1236">
            <v>0</v>
          </cell>
          <cell r="BB1236">
            <v>0</v>
          </cell>
          <cell r="BC1236">
            <v>0</v>
          </cell>
        </row>
        <row r="1237">
          <cell r="AJ1237">
            <v>1240</v>
          </cell>
          <cell r="AL1237" t="str">
            <v>D</v>
          </cell>
          <cell r="AM1237" t="str">
            <v>DA Sch 25I</v>
          </cell>
          <cell r="AN1237" t="str">
            <v/>
          </cell>
          <cell r="AO1237">
            <v>0</v>
          </cell>
          <cell r="AP1237" t="str">
            <v>D05</v>
          </cell>
          <cell r="AR1237">
            <v>0</v>
          </cell>
          <cell r="AS1237">
            <v>0</v>
          </cell>
          <cell r="AT1237">
            <v>0</v>
          </cell>
          <cell r="AU1237">
            <v>0</v>
          </cell>
          <cell r="AV1237">
            <v>0</v>
          </cell>
          <cell r="AW1237">
            <v>0</v>
          </cell>
          <cell r="AX1237">
            <v>0</v>
          </cell>
          <cell r="AY1237">
            <v>0</v>
          </cell>
          <cell r="AZ1237">
            <v>0</v>
          </cell>
          <cell r="BA1237">
            <v>0</v>
          </cell>
          <cell r="BB1237">
            <v>0</v>
          </cell>
          <cell r="BC1237">
            <v>0</v>
          </cell>
        </row>
        <row r="1238">
          <cell r="AJ1238">
            <v>1241</v>
          </cell>
          <cell r="AL1238" t="str">
            <v>D</v>
          </cell>
          <cell r="AM1238" t="str">
            <v>NCP-Secondary</v>
          </cell>
          <cell r="AN1238" t="str">
            <v/>
          </cell>
          <cell r="AO1238">
            <v>0</v>
          </cell>
          <cell r="AP1238" t="str">
            <v>D06</v>
          </cell>
          <cell r="AR1238">
            <v>0</v>
          </cell>
          <cell r="AS1238">
            <v>0</v>
          </cell>
          <cell r="AT1238">
            <v>0</v>
          </cell>
          <cell r="AU1238">
            <v>0</v>
          </cell>
          <cell r="AV1238">
            <v>0</v>
          </cell>
          <cell r="AW1238">
            <v>0</v>
          </cell>
          <cell r="AX1238">
            <v>0</v>
          </cell>
          <cell r="AY1238">
            <v>0</v>
          </cell>
          <cell r="AZ1238">
            <v>0</v>
          </cell>
          <cell r="BA1238">
            <v>0</v>
          </cell>
          <cell r="BB1238">
            <v>0</v>
          </cell>
          <cell r="BC1238">
            <v>0</v>
          </cell>
        </row>
        <row r="1239">
          <cell r="AJ1239">
            <v>1242</v>
          </cell>
          <cell r="AL1239" t="str">
            <v>D</v>
          </cell>
          <cell r="AM1239" t="str">
            <v>NCP-Primary</v>
          </cell>
          <cell r="AN1239" t="str">
            <v/>
          </cell>
          <cell r="AO1239">
            <v>0</v>
          </cell>
          <cell r="AP1239" t="str">
            <v>D08</v>
          </cell>
          <cell r="AR1239">
            <v>0</v>
          </cell>
          <cell r="AS1239">
            <v>0</v>
          </cell>
          <cell r="AT1239">
            <v>0</v>
          </cell>
          <cell r="AU1239">
            <v>0</v>
          </cell>
          <cell r="AV1239">
            <v>0</v>
          </cell>
          <cell r="AW1239">
            <v>0</v>
          </cell>
          <cell r="AX1239">
            <v>0</v>
          </cell>
          <cell r="AY1239">
            <v>0</v>
          </cell>
          <cell r="AZ1239">
            <v>0</v>
          </cell>
          <cell r="BA1239">
            <v>0</v>
          </cell>
          <cell r="BB1239">
            <v>0</v>
          </cell>
          <cell r="BC1239">
            <v>0</v>
          </cell>
        </row>
        <row r="1240">
          <cell r="AJ1240">
            <v>1243</v>
          </cell>
          <cell r="AK1240">
            <v>363</v>
          </cell>
          <cell r="AL1240" t="str">
            <v>Storage Battery Equipment Accum Depr</v>
          </cell>
          <cell r="AO1240" t="str">
            <v>X01</v>
          </cell>
          <cell r="AP1240" t="str">
            <v/>
          </cell>
          <cell r="AQ1240">
            <v>0</v>
          </cell>
        </row>
        <row r="1241">
          <cell r="AJ1241">
            <v>1244</v>
          </cell>
          <cell r="AL1241" t="str">
            <v>D</v>
          </cell>
          <cell r="AM1241" t="str">
            <v>NCP-All</v>
          </cell>
          <cell r="AN1241" t="str">
            <v/>
          </cell>
          <cell r="AO1241">
            <v>0</v>
          </cell>
          <cell r="AP1241" t="str">
            <v>D02</v>
          </cell>
          <cell r="AR1241">
            <v>0</v>
          </cell>
          <cell r="AS1241">
            <v>0</v>
          </cell>
          <cell r="AT1241">
            <v>0</v>
          </cell>
          <cell r="AU1241">
            <v>0</v>
          </cell>
          <cell r="AV1241">
            <v>0</v>
          </cell>
          <cell r="AW1241">
            <v>0</v>
          </cell>
          <cell r="AX1241">
            <v>0</v>
          </cell>
          <cell r="AY1241">
            <v>0</v>
          </cell>
          <cell r="AZ1241">
            <v>0</v>
          </cell>
          <cell r="BA1241">
            <v>0</v>
          </cell>
          <cell r="BB1241">
            <v>0</v>
          </cell>
          <cell r="BC1241">
            <v>0</v>
          </cell>
        </row>
        <row r="1242">
          <cell r="AJ1242">
            <v>1245</v>
          </cell>
          <cell r="AL1242" t="str">
            <v>D</v>
          </cell>
          <cell r="AM1242" t="str">
            <v>NCP-w/o DA</v>
          </cell>
          <cell r="AN1242" t="str">
            <v/>
          </cell>
          <cell r="AO1242">
            <v>0</v>
          </cell>
          <cell r="AP1242" t="str">
            <v>D03</v>
          </cell>
          <cell r="AR1242">
            <v>0</v>
          </cell>
          <cell r="AS1242">
            <v>0</v>
          </cell>
          <cell r="AT1242">
            <v>0</v>
          </cell>
          <cell r="AU1242">
            <v>0</v>
          </cell>
          <cell r="AV1242">
            <v>0</v>
          </cell>
          <cell r="AW1242">
            <v>0</v>
          </cell>
          <cell r="AX1242">
            <v>0</v>
          </cell>
          <cell r="AY1242">
            <v>0</v>
          </cell>
          <cell r="AZ1242">
            <v>0</v>
          </cell>
          <cell r="BA1242">
            <v>0</v>
          </cell>
          <cell r="BB1242">
            <v>0</v>
          </cell>
          <cell r="BC1242">
            <v>0</v>
          </cell>
        </row>
        <row r="1243">
          <cell r="AJ1243">
            <v>1246</v>
          </cell>
          <cell r="AL1243" t="str">
            <v>D</v>
          </cell>
          <cell r="AM1243" t="str">
            <v xml:space="preserve">DA Sch 25 </v>
          </cell>
          <cell r="AN1243" t="str">
            <v/>
          </cell>
          <cell r="AO1243">
            <v>0</v>
          </cell>
          <cell r="AP1243" t="str">
            <v>D04</v>
          </cell>
          <cell r="AR1243">
            <v>0</v>
          </cell>
          <cell r="AS1243">
            <v>0</v>
          </cell>
          <cell r="AT1243">
            <v>0</v>
          </cell>
          <cell r="AU1243">
            <v>0</v>
          </cell>
          <cell r="AV1243">
            <v>0</v>
          </cell>
          <cell r="AW1243">
            <v>0</v>
          </cell>
          <cell r="AX1243">
            <v>0</v>
          </cell>
          <cell r="AY1243">
            <v>0</v>
          </cell>
          <cell r="AZ1243">
            <v>0</v>
          </cell>
          <cell r="BA1243">
            <v>0</v>
          </cell>
          <cell r="BB1243">
            <v>0</v>
          </cell>
          <cell r="BC1243">
            <v>0</v>
          </cell>
        </row>
        <row r="1244">
          <cell r="AJ1244">
            <v>1247</v>
          </cell>
          <cell r="AL1244" t="str">
            <v>D</v>
          </cell>
          <cell r="AM1244" t="str">
            <v>DA Street and Area Lights</v>
          </cell>
          <cell r="AN1244" t="str">
            <v/>
          </cell>
          <cell r="AO1244">
            <v>0</v>
          </cell>
          <cell r="AP1244" t="str">
            <v>D07</v>
          </cell>
          <cell r="AR1244">
            <v>0</v>
          </cell>
          <cell r="AS1244">
            <v>0</v>
          </cell>
          <cell r="AT1244">
            <v>0</v>
          </cell>
          <cell r="AU1244">
            <v>0</v>
          </cell>
          <cell r="AV1244">
            <v>0</v>
          </cell>
          <cell r="AW1244">
            <v>0</v>
          </cell>
          <cell r="AX1244">
            <v>0</v>
          </cell>
          <cell r="AY1244">
            <v>0</v>
          </cell>
          <cell r="AZ1244">
            <v>0</v>
          </cell>
          <cell r="BA1244">
            <v>0</v>
          </cell>
          <cell r="BB1244">
            <v>0</v>
          </cell>
          <cell r="BC1244">
            <v>0</v>
          </cell>
        </row>
        <row r="1245">
          <cell r="AJ1245">
            <v>1248</v>
          </cell>
          <cell r="AL1245" t="str">
            <v>D</v>
          </cell>
          <cell r="AM1245" t="str">
            <v>Avg Customers-Secondary</v>
          </cell>
          <cell r="AN1245" t="str">
            <v/>
          </cell>
          <cell r="AO1245">
            <v>0</v>
          </cell>
          <cell r="AP1245" t="str">
            <v>C02</v>
          </cell>
          <cell r="AR1245">
            <v>0</v>
          </cell>
          <cell r="AS1245">
            <v>0</v>
          </cell>
          <cell r="AT1245">
            <v>0</v>
          </cell>
          <cell r="AU1245">
            <v>0</v>
          </cell>
          <cell r="AV1245">
            <v>0</v>
          </cell>
          <cell r="AW1245">
            <v>0</v>
          </cell>
          <cell r="AX1245">
            <v>0</v>
          </cell>
          <cell r="AY1245">
            <v>0</v>
          </cell>
          <cell r="AZ1245">
            <v>0</v>
          </cell>
          <cell r="BA1245">
            <v>0</v>
          </cell>
          <cell r="BB1245">
            <v>0</v>
          </cell>
          <cell r="BC1245">
            <v>0</v>
          </cell>
        </row>
        <row r="1246">
          <cell r="AJ1246">
            <v>1249</v>
          </cell>
          <cell r="AL1246" t="str">
            <v>D</v>
          </cell>
          <cell r="AM1246" t="str">
            <v>Wt Customers-Meters</v>
          </cell>
          <cell r="AN1246" t="str">
            <v/>
          </cell>
          <cell r="AO1246">
            <v>0</v>
          </cell>
          <cell r="AP1246" t="str">
            <v>C04</v>
          </cell>
          <cell r="AR1246">
            <v>0</v>
          </cell>
          <cell r="AS1246">
            <v>0</v>
          </cell>
          <cell r="AT1246">
            <v>0</v>
          </cell>
          <cell r="AU1246">
            <v>0</v>
          </cell>
          <cell r="AV1246">
            <v>0</v>
          </cell>
          <cell r="AW1246">
            <v>0</v>
          </cell>
          <cell r="AX1246">
            <v>0</v>
          </cell>
          <cell r="AY1246">
            <v>0</v>
          </cell>
          <cell r="AZ1246">
            <v>0</v>
          </cell>
          <cell r="BA1246">
            <v>0</v>
          </cell>
          <cell r="BB1246">
            <v>0</v>
          </cell>
          <cell r="BC1246">
            <v>0</v>
          </cell>
        </row>
        <row r="1247">
          <cell r="AJ1247">
            <v>1250</v>
          </cell>
          <cell r="AL1247" t="str">
            <v>D</v>
          </cell>
          <cell r="AM1247" t="str">
            <v>DA Street &amp; Area Lights</v>
          </cell>
          <cell r="AN1247" t="str">
            <v/>
          </cell>
          <cell r="AO1247">
            <v>0</v>
          </cell>
          <cell r="AP1247" t="str">
            <v>C05</v>
          </cell>
          <cell r="AR1247">
            <v>0</v>
          </cell>
          <cell r="AS1247">
            <v>0</v>
          </cell>
          <cell r="AT1247">
            <v>0</v>
          </cell>
          <cell r="AU1247">
            <v>0</v>
          </cell>
          <cell r="AV1247">
            <v>0</v>
          </cell>
          <cell r="AW1247">
            <v>0</v>
          </cell>
          <cell r="AX1247">
            <v>0</v>
          </cell>
          <cell r="AY1247">
            <v>0</v>
          </cell>
          <cell r="AZ1247">
            <v>0</v>
          </cell>
          <cell r="BA1247">
            <v>0</v>
          </cell>
          <cell r="BB1247">
            <v>0</v>
          </cell>
          <cell r="BC1247">
            <v>0</v>
          </cell>
        </row>
        <row r="1248">
          <cell r="AJ1248">
            <v>1251</v>
          </cell>
          <cell r="AL1248" t="str">
            <v>D</v>
          </cell>
          <cell r="AM1248" t="str">
            <v>DA Sch 25I</v>
          </cell>
          <cell r="AN1248" t="str">
            <v/>
          </cell>
          <cell r="AO1248">
            <v>0</v>
          </cell>
          <cell r="AP1248" t="str">
            <v>D05</v>
          </cell>
          <cell r="AR1248">
            <v>0</v>
          </cell>
          <cell r="AS1248">
            <v>0</v>
          </cell>
          <cell r="AT1248">
            <v>0</v>
          </cell>
          <cell r="AU1248">
            <v>0</v>
          </cell>
          <cell r="AV1248">
            <v>0</v>
          </cell>
          <cell r="AW1248">
            <v>0</v>
          </cell>
          <cell r="AX1248">
            <v>0</v>
          </cell>
          <cell r="AY1248">
            <v>0</v>
          </cell>
          <cell r="AZ1248">
            <v>0</v>
          </cell>
          <cell r="BA1248">
            <v>0</v>
          </cell>
          <cell r="BB1248">
            <v>0</v>
          </cell>
          <cell r="BC1248">
            <v>0</v>
          </cell>
        </row>
        <row r="1249">
          <cell r="AJ1249">
            <v>1252</v>
          </cell>
          <cell r="AL1249" t="str">
            <v>D</v>
          </cell>
          <cell r="AM1249" t="str">
            <v>NCP-Secondary</v>
          </cell>
          <cell r="AN1249" t="str">
            <v/>
          </cell>
          <cell r="AO1249">
            <v>0</v>
          </cell>
          <cell r="AP1249" t="str">
            <v>D06</v>
          </cell>
          <cell r="AR1249">
            <v>0</v>
          </cell>
          <cell r="AS1249">
            <v>0</v>
          </cell>
          <cell r="AT1249">
            <v>0</v>
          </cell>
          <cell r="AU1249">
            <v>0</v>
          </cell>
          <cell r="AV1249">
            <v>0</v>
          </cell>
          <cell r="AW1249">
            <v>0</v>
          </cell>
          <cell r="AX1249">
            <v>0</v>
          </cell>
          <cell r="AY1249">
            <v>0</v>
          </cell>
          <cell r="AZ1249">
            <v>0</v>
          </cell>
          <cell r="BA1249">
            <v>0</v>
          </cell>
          <cell r="BB1249">
            <v>0</v>
          </cell>
          <cell r="BC1249">
            <v>0</v>
          </cell>
        </row>
        <row r="1250">
          <cell r="AJ1250">
            <v>1253</v>
          </cell>
          <cell r="AL1250" t="str">
            <v>D</v>
          </cell>
          <cell r="AM1250" t="str">
            <v>NCP-Primary</v>
          </cell>
          <cell r="AN1250" t="str">
            <v/>
          </cell>
          <cell r="AO1250">
            <v>100</v>
          </cell>
          <cell r="AP1250" t="str">
            <v>D08</v>
          </cell>
          <cell r="AR1250">
            <v>0</v>
          </cell>
          <cell r="AS1250">
            <v>0</v>
          </cell>
          <cell r="AT1250">
            <v>0</v>
          </cell>
          <cell r="AU1250">
            <v>0</v>
          </cell>
          <cell r="AV1250">
            <v>0</v>
          </cell>
          <cell r="AW1250">
            <v>0</v>
          </cell>
          <cell r="AX1250">
            <v>0</v>
          </cell>
          <cell r="AY1250">
            <v>0</v>
          </cell>
          <cell r="AZ1250">
            <v>0</v>
          </cell>
          <cell r="BA1250">
            <v>0</v>
          </cell>
          <cell r="BB1250">
            <v>0</v>
          </cell>
          <cell r="BC1250">
            <v>0</v>
          </cell>
        </row>
        <row r="1251">
          <cell r="AJ1251">
            <v>1254</v>
          </cell>
          <cell r="AK1251">
            <v>364</v>
          </cell>
          <cell r="AL1251" t="str">
            <v>Poles, Towers &amp; Fixtures Accum Depr</v>
          </cell>
          <cell r="AO1251" t="str">
            <v>X05</v>
          </cell>
          <cell r="AP1251" t="str">
            <v/>
          </cell>
          <cell r="AQ1251">
            <v>-41051000</v>
          </cell>
        </row>
        <row r="1252">
          <cell r="AJ1252">
            <v>1255</v>
          </cell>
          <cell r="AL1252" t="str">
            <v>D</v>
          </cell>
          <cell r="AM1252" t="str">
            <v>NCP-All</v>
          </cell>
          <cell r="AN1252" t="str">
            <v/>
          </cell>
          <cell r="AO1252">
            <v>0</v>
          </cell>
          <cell r="AP1252" t="str">
            <v>D02</v>
          </cell>
          <cell r="AR1252">
            <v>0</v>
          </cell>
          <cell r="AS1252">
            <v>0</v>
          </cell>
          <cell r="AT1252">
            <v>0</v>
          </cell>
          <cell r="AU1252">
            <v>0</v>
          </cell>
          <cell r="AV1252">
            <v>0</v>
          </cell>
          <cell r="AW1252">
            <v>0</v>
          </cell>
          <cell r="AX1252">
            <v>0</v>
          </cell>
          <cell r="AY1252">
            <v>0</v>
          </cell>
          <cell r="AZ1252">
            <v>0</v>
          </cell>
          <cell r="BA1252">
            <v>0</v>
          </cell>
          <cell r="BB1252">
            <v>0</v>
          </cell>
          <cell r="BC1252">
            <v>0</v>
          </cell>
        </row>
        <row r="1253">
          <cell r="AJ1253">
            <v>1256</v>
          </cell>
          <cell r="AL1253" t="str">
            <v>D</v>
          </cell>
          <cell r="AM1253" t="str">
            <v>NCP-w/o DA</v>
          </cell>
          <cell r="AN1253" t="str">
            <v/>
          </cell>
          <cell r="AO1253">
            <v>88.5</v>
          </cell>
          <cell r="AP1253" t="str">
            <v>D03</v>
          </cell>
          <cell r="AR1253">
            <v>-36330135</v>
          </cell>
          <cell r="AS1253">
            <v>-19922204.48707553</v>
          </cell>
          <cell r="AT1253">
            <v>-3528922.683675413</v>
          </cell>
          <cell r="AU1253">
            <v>-11604610.566678511</v>
          </cell>
          <cell r="AV1253">
            <v>0</v>
          </cell>
          <cell r="AW1253">
            <v>-1007564.1393561768</v>
          </cell>
          <cell r="AX1253">
            <v>-266833.12321437127</v>
          </cell>
          <cell r="AY1253">
            <v>0</v>
          </cell>
          <cell r="AZ1253">
            <v>0</v>
          </cell>
          <cell r="BA1253">
            <v>0</v>
          </cell>
          <cell r="BB1253">
            <v>0</v>
          </cell>
          <cell r="BC1253">
            <v>0</v>
          </cell>
        </row>
        <row r="1254">
          <cell r="AJ1254">
            <v>1257</v>
          </cell>
          <cell r="AL1254" t="str">
            <v>D</v>
          </cell>
          <cell r="AM1254" t="str">
            <v xml:space="preserve">DA Sch 25 </v>
          </cell>
          <cell r="AN1254" t="str">
            <v/>
          </cell>
          <cell r="AO1254">
            <v>3.34</v>
          </cell>
          <cell r="AP1254" t="str">
            <v>D04</v>
          </cell>
          <cell r="AR1254">
            <v>-1371103.4</v>
          </cell>
          <cell r="AS1254">
            <v>0</v>
          </cell>
          <cell r="AT1254">
            <v>0</v>
          </cell>
          <cell r="AU1254">
            <v>0</v>
          </cell>
          <cell r="AV1254">
            <v>-1371103.4</v>
          </cell>
          <cell r="AW1254">
            <v>0</v>
          </cell>
          <cell r="AX1254">
            <v>0</v>
          </cell>
          <cell r="AY1254">
            <v>0</v>
          </cell>
          <cell r="AZ1254">
            <v>0</v>
          </cell>
          <cell r="BA1254">
            <v>0</v>
          </cell>
          <cell r="BB1254">
            <v>0</v>
          </cell>
          <cell r="BC1254">
            <v>0</v>
          </cell>
        </row>
        <row r="1255">
          <cell r="AJ1255">
            <v>1258</v>
          </cell>
          <cell r="AL1255" t="str">
            <v>D</v>
          </cell>
          <cell r="AM1255" t="str">
            <v>DA Street and Area Lights</v>
          </cell>
          <cell r="AN1255" t="str">
            <v/>
          </cell>
          <cell r="AO1255">
            <v>7.72</v>
          </cell>
          <cell r="AP1255" t="str">
            <v>D07</v>
          </cell>
          <cell r="AR1255">
            <v>-3169137.2</v>
          </cell>
          <cell r="AS1255">
            <v>0</v>
          </cell>
          <cell r="AT1255">
            <v>0</v>
          </cell>
          <cell r="AU1255">
            <v>0</v>
          </cell>
          <cell r="AV1255">
            <v>0</v>
          </cell>
          <cell r="AW1255">
            <v>0</v>
          </cell>
          <cell r="AX1255">
            <v>-3169137.2</v>
          </cell>
          <cell r="AY1255">
            <v>0</v>
          </cell>
          <cell r="AZ1255">
            <v>0</v>
          </cell>
          <cell r="BA1255">
            <v>0</v>
          </cell>
          <cell r="BB1255">
            <v>0</v>
          </cell>
          <cell r="BC1255">
            <v>0</v>
          </cell>
        </row>
        <row r="1256">
          <cell r="AJ1256">
            <v>1259</v>
          </cell>
          <cell r="AL1256" t="str">
            <v>D</v>
          </cell>
          <cell r="AM1256" t="str">
            <v>Avg Customers-Secondary</v>
          </cell>
          <cell r="AN1256" t="str">
            <v/>
          </cell>
          <cell r="AO1256">
            <v>0</v>
          </cell>
          <cell r="AP1256" t="str">
            <v>C02</v>
          </cell>
          <cell r="AR1256">
            <v>0</v>
          </cell>
          <cell r="AS1256">
            <v>0</v>
          </cell>
          <cell r="AT1256">
            <v>0</v>
          </cell>
          <cell r="AU1256">
            <v>0</v>
          </cell>
          <cell r="AV1256">
            <v>0</v>
          </cell>
          <cell r="AW1256">
            <v>0</v>
          </cell>
          <cell r="AX1256">
            <v>0</v>
          </cell>
          <cell r="AY1256">
            <v>0</v>
          </cell>
          <cell r="AZ1256">
            <v>0</v>
          </cell>
          <cell r="BA1256">
            <v>0</v>
          </cell>
          <cell r="BB1256">
            <v>0</v>
          </cell>
          <cell r="BC1256">
            <v>0</v>
          </cell>
        </row>
        <row r="1257">
          <cell r="AJ1257">
            <v>1260</v>
          </cell>
          <cell r="AL1257" t="str">
            <v>D</v>
          </cell>
          <cell r="AM1257" t="str">
            <v>Wt Customers-Meters</v>
          </cell>
          <cell r="AN1257" t="str">
            <v/>
          </cell>
          <cell r="AO1257">
            <v>0</v>
          </cell>
          <cell r="AP1257" t="str">
            <v>C04</v>
          </cell>
          <cell r="AR1257">
            <v>0</v>
          </cell>
          <cell r="AS1257">
            <v>0</v>
          </cell>
          <cell r="AT1257">
            <v>0</v>
          </cell>
          <cell r="AU1257">
            <v>0</v>
          </cell>
          <cell r="AV1257">
            <v>0</v>
          </cell>
          <cell r="AW1257">
            <v>0</v>
          </cell>
          <cell r="AX1257">
            <v>0</v>
          </cell>
          <cell r="AY1257">
            <v>0</v>
          </cell>
          <cell r="AZ1257">
            <v>0</v>
          </cell>
          <cell r="BA1257">
            <v>0</v>
          </cell>
          <cell r="BB1257">
            <v>0</v>
          </cell>
          <cell r="BC1257">
            <v>0</v>
          </cell>
        </row>
        <row r="1258">
          <cell r="AJ1258">
            <v>1261</v>
          </cell>
          <cell r="AL1258" t="str">
            <v>D</v>
          </cell>
          <cell r="AM1258" t="str">
            <v>DA Street &amp; Area Lights</v>
          </cell>
          <cell r="AN1258" t="str">
            <v/>
          </cell>
          <cell r="AO1258">
            <v>0</v>
          </cell>
          <cell r="AP1258" t="str">
            <v>C05</v>
          </cell>
          <cell r="AR1258">
            <v>0</v>
          </cell>
          <cell r="AS1258">
            <v>0</v>
          </cell>
          <cell r="AT1258">
            <v>0</v>
          </cell>
          <cell r="AU1258">
            <v>0</v>
          </cell>
          <cell r="AV1258">
            <v>0</v>
          </cell>
          <cell r="AW1258">
            <v>0</v>
          </cell>
          <cell r="AX1258">
            <v>0</v>
          </cell>
          <cell r="AY1258">
            <v>0</v>
          </cell>
          <cell r="AZ1258">
            <v>0</v>
          </cell>
          <cell r="BA1258">
            <v>0</v>
          </cell>
          <cell r="BB1258">
            <v>0</v>
          </cell>
          <cell r="BC1258">
            <v>0</v>
          </cell>
        </row>
        <row r="1259">
          <cell r="AJ1259">
            <v>1262</v>
          </cell>
          <cell r="AL1259" t="str">
            <v>D</v>
          </cell>
          <cell r="AM1259" t="str">
            <v>DA Sch 25I</v>
          </cell>
          <cell r="AN1259" t="str">
            <v/>
          </cell>
          <cell r="AO1259">
            <v>0</v>
          </cell>
          <cell r="AP1259" t="str">
            <v>D05</v>
          </cell>
          <cell r="AR1259">
            <v>0</v>
          </cell>
          <cell r="AS1259">
            <v>0</v>
          </cell>
          <cell r="AT1259">
            <v>0</v>
          </cell>
          <cell r="AU1259">
            <v>0</v>
          </cell>
          <cell r="AV1259">
            <v>0</v>
          </cell>
          <cell r="AW1259">
            <v>0</v>
          </cell>
          <cell r="AX1259">
            <v>0</v>
          </cell>
          <cell r="AY1259">
            <v>0</v>
          </cell>
          <cell r="AZ1259">
            <v>0</v>
          </cell>
          <cell r="BA1259">
            <v>0</v>
          </cell>
          <cell r="BB1259">
            <v>0</v>
          </cell>
          <cell r="BC1259">
            <v>0</v>
          </cell>
        </row>
        <row r="1260">
          <cell r="AJ1260">
            <v>1263</v>
          </cell>
          <cell r="AL1260" t="str">
            <v>D</v>
          </cell>
          <cell r="AM1260" t="str">
            <v>NCP-Secondary</v>
          </cell>
          <cell r="AN1260" t="str">
            <v/>
          </cell>
          <cell r="AO1260">
            <v>0.44</v>
          </cell>
          <cell r="AP1260" t="str">
            <v>D06</v>
          </cell>
          <cell r="AR1260">
            <v>-180624.4</v>
          </cell>
          <cell r="AS1260">
            <v>-101241.68488310931</v>
          </cell>
          <cell r="AT1260">
            <v>-17933.461055944037</v>
          </cell>
          <cell r="AU1260">
            <v>-54972.9564124225</v>
          </cell>
          <cell r="AV1260">
            <v>0</v>
          </cell>
          <cell r="AW1260">
            <v>-5120.291339364393</v>
          </cell>
          <cell r="AX1260">
            <v>-1356.0063091597578</v>
          </cell>
          <cell r="AY1260">
            <v>0</v>
          </cell>
          <cell r="AZ1260">
            <v>0</v>
          </cell>
          <cell r="BA1260">
            <v>0</v>
          </cell>
          <cell r="BB1260">
            <v>0</v>
          </cell>
          <cell r="BC1260">
            <v>0</v>
          </cell>
        </row>
        <row r="1261">
          <cell r="AJ1261">
            <v>1264</v>
          </cell>
          <cell r="AL1261" t="str">
            <v>D</v>
          </cell>
          <cell r="AM1261" t="str">
            <v>NCP-Primary</v>
          </cell>
          <cell r="AN1261" t="str">
            <v/>
          </cell>
          <cell r="AO1261">
            <v>0</v>
          </cell>
          <cell r="AP1261" t="str">
            <v>D08</v>
          </cell>
          <cell r="AR1261">
            <v>0</v>
          </cell>
          <cell r="AS1261">
            <v>0</v>
          </cell>
          <cell r="AT1261">
            <v>0</v>
          </cell>
          <cell r="AU1261">
            <v>0</v>
          </cell>
          <cell r="AV1261">
            <v>0</v>
          </cell>
          <cell r="AW1261">
            <v>0</v>
          </cell>
          <cell r="AX1261">
            <v>0</v>
          </cell>
          <cell r="AY1261">
            <v>0</v>
          </cell>
          <cell r="AZ1261">
            <v>0</v>
          </cell>
          <cell r="BA1261">
            <v>0</v>
          </cell>
          <cell r="BB1261">
            <v>0</v>
          </cell>
          <cell r="BC1261">
            <v>0</v>
          </cell>
        </row>
        <row r="1262">
          <cell r="AJ1262">
            <v>1265</v>
          </cell>
          <cell r="AK1262">
            <v>365</v>
          </cell>
          <cell r="AL1262" t="str">
            <v>Overhead Conductors &amp; Devices Accum Depr</v>
          </cell>
          <cell r="AO1262" t="str">
            <v>X06</v>
          </cell>
          <cell r="AP1262" t="str">
            <v/>
          </cell>
          <cell r="AQ1262">
            <v>-25483000</v>
          </cell>
        </row>
        <row r="1263">
          <cell r="AJ1263">
            <v>1266</v>
          </cell>
          <cell r="AL1263" t="str">
            <v>D</v>
          </cell>
          <cell r="AM1263" t="str">
            <v>NCP-All</v>
          </cell>
          <cell r="AN1263" t="str">
            <v/>
          </cell>
          <cell r="AO1263">
            <v>0</v>
          </cell>
          <cell r="AP1263" t="str">
            <v>D02</v>
          </cell>
          <cell r="AR1263">
            <v>0</v>
          </cell>
          <cell r="AS1263">
            <v>0</v>
          </cell>
          <cell r="AT1263">
            <v>0</v>
          </cell>
          <cell r="AU1263">
            <v>0</v>
          </cell>
          <cell r="AV1263">
            <v>0</v>
          </cell>
          <cell r="AW1263">
            <v>0</v>
          </cell>
          <cell r="AX1263">
            <v>0</v>
          </cell>
          <cell r="AY1263">
            <v>0</v>
          </cell>
          <cell r="AZ1263">
            <v>0</v>
          </cell>
          <cell r="BA1263">
            <v>0</v>
          </cell>
          <cell r="BB1263">
            <v>0</v>
          </cell>
          <cell r="BC1263">
            <v>0</v>
          </cell>
        </row>
        <row r="1264">
          <cell r="AJ1264">
            <v>1267</v>
          </cell>
          <cell r="AL1264" t="str">
            <v>D</v>
          </cell>
          <cell r="AM1264" t="str">
            <v>NCP-w/o DA</v>
          </cell>
          <cell r="AN1264" t="str">
            <v/>
          </cell>
          <cell r="AO1264">
            <v>96.06</v>
          </cell>
          <cell r="AP1264" t="str">
            <v>D03</v>
          </cell>
          <cell r="AR1264">
            <v>-24478969.800000001</v>
          </cell>
          <cell r="AS1264">
            <v>-13423430.49340572</v>
          </cell>
          <cell r="AT1264">
            <v>-2377761.376340203</v>
          </cell>
          <cell r="AU1264">
            <v>-7819098.7069683103</v>
          </cell>
          <cell r="AV1264">
            <v>0</v>
          </cell>
          <cell r="AW1264">
            <v>-678889.08584740583</v>
          </cell>
          <cell r="AX1264">
            <v>-179790.13743836276</v>
          </cell>
          <cell r="AY1264">
            <v>0</v>
          </cell>
          <cell r="AZ1264">
            <v>0</v>
          </cell>
          <cell r="BA1264">
            <v>0</v>
          </cell>
          <cell r="BB1264">
            <v>0</v>
          </cell>
          <cell r="BC1264">
            <v>0</v>
          </cell>
        </row>
        <row r="1265">
          <cell r="AJ1265">
            <v>1268</v>
          </cell>
          <cell r="AL1265" t="str">
            <v>D</v>
          </cell>
          <cell r="AM1265" t="str">
            <v xml:space="preserve">DA Sch 25 </v>
          </cell>
          <cell r="AN1265" t="str">
            <v/>
          </cell>
          <cell r="AO1265">
            <v>3.67</v>
          </cell>
          <cell r="AP1265" t="str">
            <v>D04</v>
          </cell>
          <cell r="AR1265">
            <v>-935226.1</v>
          </cell>
          <cell r="AS1265">
            <v>0</v>
          </cell>
          <cell r="AT1265">
            <v>0</v>
          </cell>
          <cell r="AU1265">
            <v>0</v>
          </cell>
          <cell r="AV1265">
            <v>-935226.1</v>
          </cell>
          <cell r="AW1265">
            <v>0</v>
          </cell>
          <cell r="AX1265">
            <v>0</v>
          </cell>
          <cell r="AY1265">
            <v>0</v>
          </cell>
          <cell r="AZ1265">
            <v>0</v>
          </cell>
          <cell r="BA1265">
            <v>0</v>
          </cell>
          <cell r="BB1265">
            <v>0</v>
          </cell>
          <cell r="BC1265">
            <v>0</v>
          </cell>
        </row>
        <row r="1266">
          <cell r="AJ1266">
            <v>1269</v>
          </cell>
          <cell r="AL1266" t="str">
            <v>D</v>
          </cell>
          <cell r="AM1266" t="str">
            <v>DA Street and Area Lights</v>
          </cell>
          <cell r="AN1266" t="str">
            <v/>
          </cell>
          <cell r="AO1266">
            <v>0</v>
          </cell>
          <cell r="AP1266" t="str">
            <v>D07</v>
          </cell>
          <cell r="AR1266">
            <v>0</v>
          </cell>
          <cell r="AS1266">
            <v>0</v>
          </cell>
          <cell r="AT1266">
            <v>0</v>
          </cell>
          <cell r="AU1266">
            <v>0</v>
          </cell>
          <cell r="AV1266">
            <v>0</v>
          </cell>
          <cell r="AW1266">
            <v>0</v>
          </cell>
          <cell r="AX1266">
            <v>0</v>
          </cell>
          <cell r="AY1266">
            <v>0</v>
          </cell>
          <cell r="AZ1266">
            <v>0</v>
          </cell>
          <cell r="BA1266">
            <v>0</v>
          </cell>
          <cell r="BB1266">
            <v>0</v>
          </cell>
          <cell r="BC1266">
            <v>0</v>
          </cell>
        </row>
        <row r="1267">
          <cell r="AJ1267">
            <v>1270</v>
          </cell>
          <cell r="AL1267" t="str">
            <v>D</v>
          </cell>
          <cell r="AM1267" t="str">
            <v>Avg Customers-Secondary</v>
          </cell>
          <cell r="AN1267" t="str">
            <v/>
          </cell>
          <cell r="AO1267">
            <v>0</v>
          </cell>
          <cell r="AP1267" t="str">
            <v>C02</v>
          </cell>
          <cell r="AR1267">
            <v>0</v>
          </cell>
          <cell r="AS1267">
            <v>0</v>
          </cell>
          <cell r="AT1267">
            <v>0</v>
          </cell>
          <cell r="AU1267">
            <v>0</v>
          </cell>
          <cell r="AV1267">
            <v>0</v>
          </cell>
          <cell r="AW1267">
            <v>0</v>
          </cell>
          <cell r="AX1267">
            <v>0</v>
          </cell>
          <cell r="AY1267">
            <v>0</v>
          </cell>
          <cell r="AZ1267">
            <v>0</v>
          </cell>
          <cell r="BA1267">
            <v>0</v>
          </cell>
          <cell r="BB1267">
            <v>0</v>
          </cell>
          <cell r="BC1267">
            <v>0</v>
          </cell>
        </row>
        <row r="1268">
          <cell r="AJ1268">
            <v>1271</v>
          </cell>
          <cell r="AL1268" t="str">
            <v>D</v>
          </cell>
          <cell r="AM1268" t="str">
            <v>Wt Customers-Meters</v>
          </cell>
          <cell r="AN1268" t="str">
            <v/>
          </cell>
          <cell r="AO1268">
            <v>0</v>
          </cell>
          <cell r="AP1268" t="str">
            <v>C04</v>
          </cell>
          <cell r="AR1268">
            <v>0</v>
          </cell>
          <cell r="AS1268">
            <v>0</v>
          </cell>
          <cell r="AT1268">
            <v>0</v>
          </cell>
          <cell r="AU1268">
            <v>0</v>
          </cell>
          <cell r="AV1268">
            <v>0</v>
          </cell>
          <cell r="AW1268">
            <v>0</v>
          </cell>
          <cell r="AX1268">
            <v>0</v>
          </cell>
          <cell r="AY1268">
            <v>0</v>
          </cell>
          <cell r="AZ1268">
            <v>0</v>
          </cell>
          <cell r="BA1268">
            <v>0</v>
          </cell>
          <cell r="BB1268">
            <v>0</v>
          </cell>
          <cell r="BC1268">
            <v>0</v>
          </cell>
        </row>
        <row r="1269">
          <cell r="AJ1269">
            <v>1272</v>
          </cell>
          <cell r="AL1269" t="str">
            <v>D</v>
          </cell>
          <cell r="AM1269" t="str">
            <v>DA Street &amp; Area Lights</v>
          </cell>
          <cell r="AN1269" t="str">
            <v/>
          </cell>
          <cell r="AO1269">
            <v>0</v>
          </cell>
          <cell r="AP1269" t="str">
            <v>C05</v>
          </cell>
          <cell r="AR1269">
            <v>0</v>
          </cell>
          <cell r="AS1269">
            <v>0</v>
          </cell>
          <cell r="AT1269">
            <v>0</v>
          </cell>
          <cell r="AU1269">
            <v>0</v>
          </cell>
          <cell r="AV1269">
            <v>0</v>
          </cell>
          <cell r="AW1269">
            <v>0</v>
          </cell>
          <cell r="AX1269">
            <v>0</v>
          </cell>
          <cell r="AY1269">
            <v>0</v>
          </cell>
          <cell r="AZ1269">
            <v>0</v>
          </cell>
          <cell r="BA1269">
            <v>0</v>
          </cell>
          <cell r="BB1269">
            <v>0</v>
          </cell>
          <cell r="BC1269">
            <v>0</v>
          </cell>
        </row>
        <row r="1270">
          <cell r="AJ1270">
            <v>1273</v>
          </cell>
          <cell r="AL1270" t="str">
            <v>D</v>
          </cell>
          <cell r="AM1270" t="str">
            <v>DA Sch 25I</v>
          </cell>
          <cell r="AN1270" t="str">
            <v/>
          </cell>
          <cell r="AO1270">
            <v>0</v>
          </cell>
          <cell r="AP1270" t="str">
            <v>D05</v>
          </cell>
          <cell r="AR1270">
            <v>0</v>
          </cell>
          <cell r="AS1270">
            <v>0</v>
          </cell>
          <cell r="AT1270">
            <v>0</v>
          </cell>
          <cell r="AU1270">
            <v>0</v>
          </cell>
          <cell r="AV1270">
            <v>0</v>
          </cell>
          <cell r="AW1270">
            <v>0</v>
          </cell>
          <cell r="AX1270">
            <v>0</v>
          </cell>
          <cell r="AY1270">
            <v>0</v>
          </cell>
          <cell r="AZ1270">
            <v>0</v>
          </cell>
          <cell r="BA1270">
            <v>0</v>
          </cell>
          <cell r="BB1270">
            <v>0</v>
          </cell>
          <cell r="BC1270">
            <v>0</v>
          </cell>
        </row>
        <row r="1271">
          <cell r="AJ1271">
            <v>1274</v>
          </cell>
          <cell r="AL1271" t="str">
            <v>D</v>
          </cell>
          <cell r="AM1271" t="str">
            <v>NCP-Secondary</v>
          </cell>
          <cell r="AN1271" t="str">
            <v/>
          </cell>
          <cell r="AO1271">
            <v>0.27</v>
          </cell>
          <cell r="AP1271" t="str">
            <v>D06</v>
          </cell>
          <cell r="AR1271">
            <v>-68804.100000000006</v>
          </cell>
          <cell r="AS1271">
            <v>-38565.348927752515</v>
          </cell>
          <cell r="AT1271">
            <v>-6831.278873946595</v>
          </cell>
          <cell r="AU1271">
            <v>-20940.497464882701</v>
          </cell>
          <cell r="AV1271">
            <v>0</v>
          </cell>
          <cell r="AW1271">
            <v>-1950.4399037049352</v>
          </cell>
          <cell r="AX1271">
            <v>-516.53482971325525</v>
          </cell>
          <cell r="AY1271">
            <v>0</v>
          </cell>
          <cell r="AZ1271">
            <v>0</v>
          </cell>
          <cell r="BA1271">
            <v>0</v>
          </cell>
          <cell r="BB1271">
            <v>0</v>
          </cell>
          <cell r="BC1271">
            <v>0</v>
          </cell>
        </row>
        <row r="1272">
          <cell r="AJ1272">
            <v>1275</v>
          </cell>
          <cell r="AL1272" t="str">
            <v>D</v>
          </cell>
          <cell r="AM1272" t="str">
            <v>NCP-Primary</v>
          </cell>
          <cell r="AN1272" t="str">
            <v/>
          </cell>
          <cell r="AO1272">
            <v>0</v>
          </cell>
          <cell r="AP1272" t="str">
            <v>D08</v>
          </cell>
          <cell r="AR1272">
            <v>0</v>
          </cell>
          <cell r="AS1272">
            <v>0</v>
          </cell>
          <cell r="AT1272">
            <v>0</v>
          </cell>
          <cell r="AU1272">
            <v>0</v>
          </cell>
          <cell r="AV1272">
            <v>0</v>
          </cell>
          <cell r="AW1272">
            <v>0</v>
          </cell>
          <cell r="AX1272">
            <v>0</v>
          </cell>
          <cell r="AY1272">
            <v>0</v>
          </cell>
          <cell r="AZ1272">
            <v>0</v>
          </cell>
          <cell r="BA1272">
            <v>0</v>
          </cell>
          <cell r="BB1272">
            <v>0</v>
          </cell>
          <cell r="BC1272">
            <v>0</v>
          </cell>
        </row>
        <row r="1273">
          <cell r="AJ1273">
            <v>1276</v>
          </cell>
          <cell r="AK1273">
            <v>366</v>
          </cell>
          <cell r="AL1273" t="str">
            <v>Underground Conduit Accum Depr</v>
          </cell>
          <cell r="AO1273" t="str">
            <v>X07</v>
          </cell>
          <cell r="AP1273" t="str">
            <v/>
          </cell>
          <cell r="AQ1273">
            <v>-10404000</v>
          </cell>
        </row>
        <row r="1274">
          <cell r="AJ1274">
            <v>1277</v>
          </cell>
          <cell r="AL1274" t="str">
            <v>D</v>
          </cell>
          <cell r="AM1274" t="str">
            <v>NCP-All</v>
          </cell>
          <cell r="AN1274" t="str">
            <v/>
          </cell>
          <cell r="AO1274">
            <v>0</v>
          </cell>
          <cell r="AP1274" t="str">
            <v>D02</v>
          </cell>
          <cell r="AR1274">
            <v>0</v>
          </cell>
          <cell r="AS1274">
            <v>0</v>
          </cell>
          <cell r="AT1274">
            <v>0</v>
          </cell>
          <cell r="AU1274">
            <v>0</v>
          </cell>
          <cell r="AV1274">
            <v>0</v>
          </cell>
          <cell r="AW1274">
            <v>0</v>
          </cell>
          <cell r="AX1274">
            <v>0</v>
          </cell>
          <cell r="AY1274">
            <v>0</v>
          </cell>
          <cell r="AZ1274">
            <v>0</v>
          </cell>
          <cell r="BA1274">
            <v>0</v>
          </cell>
          <cell r="BB1274">
            <v>0</v>
          </cell>
          <cell r="BC1274">
            <v>0</v>
          </cell>
        </row>
        <row r="1275">
          <cell r="AJ1275">
            <v>1278</v>
          </cell>
          <cell r="AL1275" t="str">
            <v>D</v>
          </cell>
          <cell r="AM1275" t="str">
            <v>NCP-w/o DA</v>
          </cell>
          <cell r="AN1275" t="str">
            <v/>
          </cell>
          <cell r="AO1275">
            <v>74.819999999999993</v>
          </cell>
          <cell r="AP1275" t="str">
            <v>D03</v>
          </cell>
          <cell r="AR1275">
            <v>-7784272.7999999998</v>
          </cell>
          <cell r="AS1275">
            <v>-4268629.183590427</v>
          </cell>
          <cell r="AT1275">
            <v>-756124.27148529782</v>
          </cell>
          <cell r="AU1275">
            <v>-2486460.7408914971</v>
          </cell>
          <cell r="AV1275">
            <v>0</v>
          </cell>
          <cell r="AW1275">
            <v>-215885.6311501649</v>
          </cell>
          <cell r="AX1275">
            <v>-57172.972882613256</v>
          </cell>
          <cell r="AY1275">
            <v>0</v>
          </cell>
          <cell r="AZ1275">
            <v>0</v>
          </cell>
          <cell r="BA1275">
            <v>0</v>
          </cell>
          <cell r="BB1275">
            <v>0</v>
          </cell>
          <cell r="BC1275">
            <v>0</v>
          </cell>
        </row>
        <row r="1276">
          <cell r="AJ1276">
            <v>1279</v>
          </cell>
          <cell r="AL1276" t="str">
            <v>D</v>
          </cell>
          <cell r="AM1276" t="str">
            <v xml:space="preserve">DA Sch 25 </v>
          </cell>
          <cell r="AN1276" t="str">
            <v/>
          </cell>
          <cell r="AO1276">
            <v>4.71</v>
          </cell>
          <cell r="AP1276" t="str">
            <v>D04</v>
          </cell>
          <cell r="AR1276">
            <v>-490028.40000000008</v>
          </cell>
          <cell r="AS1276">
            <v>0</v>
          </cell>
          <cell r="AT1276">
            <v>0</v>
          </cell>
          <cell r="AU1276">
            <v>0</v>
          </cell>
          <cell r="AV1276">
            <v>-490028.40000000008</v>
          </cell>
          <cell r="AW1276">
            <v>0</v>
          </cell>
          <cell r="AX1276">
            <v>0</v>
          </cell>
          <cell r="AY1276">
            <v>0</v>
          </cell>
          <cell r="AZ1276">
            <v>0</v>
          </cell>
          <cell r="BA1276">
            <v>0</v>
          </cell>
          <cell r="BB1276">
            <v>0</v>
          </cell>
          <cell r="BC1276">
            <v>0</v>
          </cell>
        </row>
        <row r="1277">
          <cell r="AJ1277">
            <v>1280</v>
          </cell>
          <cell r="AL1277" t="str">
            <v>D</v>
          </cell>
          <cell r="AM1277" t="str">
            <v>DA Street and Area Lights</v>
          </cell>
          <cell r="AN1277" t="str">
            <v/>
          </cell>
          <cell r="AO1277">
            <v>0</v>
          </cell>
          <cell r="AP1277" t="str">
            <v>D07</v>
          </cell>
          <cell r="AR1277">
            <v>0</v>
          </cell>
          <cell r="AS1277">
            <v>0</v>
          </cell>
          <cell r="AT1277">
            <v>0</v>
          </cell>
          <cell r="AU1277">
            <v>0</v>
          </cell>
          <cell r="AV1277">
            <v>0</v>
          </cell>
          <cell r="AW1277">
            <v>0</v>
          </cell>
          <cell r="AX1277">
            <v>0</v>
          </cell>
          <cell r="AY1277">
            <v>0</v>
          </cell>
          <cell r="AZ1277">
            <v>0</v>
          </cell>
          <cell r="BA1277">
            <v>0</v>
          </cell>
          <cell r="BB1277">
            <v>0</v>
          </cell>
          <cell r="BC1277">
            <v>0</v>
          </cell>
        </row>
        <row r="1278">
          <cell r="AJ1278">
            <v>1281</v>
          </cell>
          <cell r="AL1278" t="str">
            <v>D</v>
          </cell>
          <cell r="AM1278" t="str">
            <v>Avg Customers-Secondary</v>
          </cell>
          <cell r="AN1278" t="str">
            <v/>
          </cell>
          <cell r="AO1278">
            <v>0</v>
          </cell>
          <cell r="AP1278" t="str">
            <v>C02</v>
          </cell>
          <cell r="AR1278">
            <v>0</v>
          </cell>
          <cell r="AS1278">
            <v>0</v>
          </cell>
          <cell r="AT1278">
            <v>0</v>
          </cell>
          <cell r="AU1278">
            <v>0</v>
          </cell>
          <cell r="AV1278">
            <v>0</v>
          </cell>
          <cell r="AW1278">
            <v>0</v>
          </cell>
          <cell r="AX1278">
            <v>0</v>
          </cell>
          <cell r="AY1278">
            <v>0</v>
          </cell>
          <cell r="AZ1278">
            <v>0</v>
          </cell>
          <cell r="BA1278">
            <v>0</v>
          </cell>
          <cell r="BB1278">
            <v>0</v>
          </cell>
          <cell r="BC1278">
            <v>0</v>
          </cell>
        </row>
        <row r="1279">
          <cell r="AJ1279">
            <v>1282</v>
          </cell>
          <cell r="AL1279" t="str">
            <v>D</v>
          </cell>
          <cell r="AM1279" t="str">
            <v>Wt Customers-Meters</v>
          </cell>
          <cell r="AN1279" t="str">
            <v/>
          </cell>
          <cell r="AO1279">
            <v>0</v>
          </cell>
          <cell r="AP1279" t="str">
            <v>C04</v>
          </cell>
          <cell r="AR1279">
            <v>0</v>
          </cell>
          <cell r="AS1279">
            <v>0</v>
          </cell>
          <cell r="AT1279">
            <v>0</v>
          </cell>
          <cell r="AU1279">
            <v>0</v>
          </cell>
          <cell r="AV1279">
            <v>0</v>
          </cell>
          <cell r="AW1279">
            <v>0</v>
          </cell>
          <cell r="AX1279">
            <v>0</v>
          </cell>
          <cell r="AY1279">
            <v>0</v>
          </cell>
          <cell r="AZ1279">
            <v>0</v>
          </cell>
          <cell r="BA1279">
            <v>0</v>
          </cell>
          <cell r="BB1279">
            <v>0</v>
          </cell>
          <cell r="BC1279">
            <v>0</v>
          </cell>
        </row>
        <row r="1280">
          <cell r="AJ1280">
            <v>1283</v>
          </cell>
          <cell r="AL1280" t="str">
            <v>D</v>
          </cell>
          <cell r="AM1280" t="str">
            <v>DA Street &amp; Area Lights</v>
          </cell>
          <cell r="AN1280" t="str">
            <v/>
          </cell>
          <cell r="AO1280">
            <v>0</v>
          </cell>
          <cell r="AP1280" t="str">
            <v>C05</v>
          </cell>
          <cell r="AR1280">
            <v>0</v>
          </cell>
          <cell r="AS1280">
            <v>0</v>
          </cell>
          <cell r="AT1280">
            <v>0</v>
          </cell>
          <cell r="AU1280">
            <v>0</v>
          </cell>
          <cell r="AV1280">
            <v>0</v>
          </cell>
          <cell r="AW1280">
            <v>0</v>
          </cell>
          <cell r="AX1280">
            <v>0</v>
          </cell>
          <cell r="AY1280">
            <v>0</v>
          </cell>
          <cell r="AZ1280">
            <v>0</v>
          </cell>
          <cell r="BA1280">
            <v>0</v>
          </cell>
          <cell r="BB1280">
            <v>0</v>
          </cell>
          <cell r="BC1280">
            <v>0</v>
          </cell>
        </row>
        <row r="1281">
          <cell r="AJ1281">
            <v>1284</v>
          </cell>
          <cell r="AL1281" t="str">
            <v>D</v>
          </cell>
          <cell r="AM1281" t="str">
            <v>DA Sch 25I</v>
          </cell>
          <cell r="AN1281" t="str">
            <v/>
          </cell>
          <cell r="AO1281">
            <v>0</v>
          </cell>
          <cell r="AP1281" t="str">
            <v>D05</v>
          </cell>
          <cell r="AR1281">
            <v>0</v>
          </cell>
          <cell r="AS1281">
            <v>0</v>
          </cell>
          <cell r="AT1281">
            <v>0</v>
          </cell>
          <cell r="AU1281">
            <v>0</v>
          </cell>
          <cell r="AV1281">
            <v>0</v>
          </cell>
          <cell r="AW1281">
            <v>0</v>
          </cell>
          <cell r="AX1281">
            <v>0</v>
          </cell>
          <cell r="AY1281">
            <v>0</v>
          </cell>
          <cell r="AZ1281">
            <v>0</v>
          </cell>
          <cell r="BA1281">
            <v>0</v>
          </cell>
          <cell r="BB1281">
            <v>0</v>
          </cell>
          <cell r="BC1281">
            <v>0</v>
          </cell>
        </row>
        <row r="1282">
          <cell r="AJ1282">
            <v>1285</v>
          </cell>
          <cell r="AL1282" t="str">
            <v>D</v>
          </cell>
          <cell r="AM1282" t="str">
            <v>NCP-Secondary</v>
          </cell>
          <cell r="AN1282" t="str">
            <v/>
          </cell>
          <cell r="AO1282">
            <v>20.47</v>
          </cell>
          <cell r="AP1282" t="str">
            <v>D06</v>
          </cell>
          <cell r="AR1282">
            <v>-2129698.8000000003</v>
          </cell>
          <cell r="AS1282">
            <v>-1193716.3240710339</v>
          </cell>
          <cell r="AT1282">
            <v>-211449.12033308213</v>
          </cell>
          <cell r="AU1282">
            <v>-648172.88973133487</v>
          </cell>
          <cell r="AV1282">
            <v>0</v>
          </cell>
          <cell r="AW1282">
            <v>-60372.122044943782</v>
          </cell>
          <cell r="AX1282">
            <v>-15988.343819605578</v>
          </cell>
          <cell r="AY1282">
            <v>0</v>
          </cell>
          <cell r="AZ1282">
            <v>0</v>
          </cell>
          <cell r="BA1282">
            <v>0</v>
          </cell>
          <cell r="BB1282">
            <v>0</v>
          </cell>
          <cell r="BC1282">
            <v>0</v>
          </cell>
        </row>
        <row r="1283">
          <cell r="AJ1283">
            <v>1286</v>
          </cell>
          <cell r="AL1283" t="str">
            <v>D</v>
          </cell>
          <cell r="AM1283" t="str">
            <v>NCP-Primary</v>
          </cell>
          <cell r="AN1283" t="str">
            <v/>
          </cell>
          <cell r="AO1283">
            <v>0</v>
          </cell>
          <cell r="AP1283" t="str">
            <v>D08</v>
          </cell>
          <cell r="AR1283">
            <v>0</v>
          </cell>
          <cell r="AS1283">
            <v>0</v>
          </cell>
          <cell r="AT1283">
            <v>0</v>
          </cell>
          <cell r="AU1283">
            <v>0</v>
          </cell>
          <cell r="AV1283">
            <v>0</v>
          </cell>
          <cell r="AW1283">
            <v>0</v>
          </cell>
          <cell r="AX1283">
            <v>0</v>
          </cell>
          <cell r="AY1283">
            <v>0</v>
          </cell>
          <cell r="AZ1283">
            <v>0</v>
          </cell>
          <cell r="BA1283">
            <v>0</v>
          </cell>
          <cell r="BB1283">
            <v>0</v>
          </cell>
          <cell r="BC1283">
            <v>0</v>
          </cell>
        </row>
        <row r="1284">
          <cell r="AJ1284">
            <v>1287</v>
          </cell>
          <cell r="AK1284">
            <v>367</v>
          </cell>
          <cell r="AL1284" t="str">
            <v>Underground Conductors &amp; Devices Accum Depr</v>
          </cell>
          <cell r="AO1284" t="str">
            <v>X08</v>
          </cell>
          <cell r="AP1284" t="str">
            <v/>
          </cell>
          <cell r="AQ1284">
            <v>-18153000</v>
          </cell>
        </row>
        <row r="1285">
          <cell r="AJ1285">
            <v>1288</v>
          </cell>
          <cell r="AL1285" t="str">
            <v>D</v>
          </cell>
          <cell r="AM1285" t="str">
            <v>NCP-All</v>
          </cell>
          <cell r="AN1285" t="str">
            <v/>
          </cell>
          <cell r="AO1285">
            <v>0</v>
          </cell>
          <cell r="AP1285" t="str">
            <v>D02</v>
          </cell>
          <cell r="AR1285">
            <v>0</v>
          </cell>
          <cell r="AS1285">
            <v>0</v>
          </cell>
          <cell r="AT1285">
            <v>0</v>
          </cell>
          <cell r="AU1285">
            <v>0</v>
          </cell>
          <cell r="AV1285">
            <v>0</v>
          </cell>
          <cell r="AW1285">
            <v>0</v>
          </cell>
          <cell r="AX1285">
            <v>0</v>
          </cell>
          <cell r="AY1285">
            <v>0</v>
          </cell>
          <cell r="AZ1285">
            <v>0</v>
          </cell>
          <cell r="BA1285">
            <v>0</v>
          </cell>
          <cell r="BB1285">
            <v>0</v>
          </cell>
          <cell r="BC1285">
            <v>0</v>
          </cell>
        </row>
        <row r="1286">
          <cell r="AJ1286">
            <v>1289</v>
          </cell>
          <cell r="AL1286" t="str">
            <v>D</v>
          </cell>
          <cell r="AM1286" t="str">
            <v>NCP-w/o DA</v>
          </cell>
          <cell r="AN1286" t="str">
            <v/>
          </cell>
          <cell r="AO1286">
            <v>76.95</v>
          </cell>
          <cell r="AP1286" t="str">
            <v>D03</v>
          </cell>
          <cell r="AR1286">
            <v>-13968733.5</v>
          </cell>
          <cell r="AS1286">
            <v>-7659976.0835587941</v>
          </cell>
          <cell r="AT1286">
            <v>-1356851.0139135637</v>
          </cell>
          <cell r="AU1286">
            <v>-4461907.7902467493</v>
          </cell>
          <cell r="AV1286">
            <v>0</v>
          </cell>
          <cell r="AW1286">
            <v>-387402.77036744554</v>
          </cell>
          <cell r="AX1286">
            <v>-102595.84191344776</v>
          </cell>
          <cell r="AY1286">
            <v>0</v>
          </cell>
          <cell r="AZ1286">
            <v>0</v>
          </cell>
          <cell r="BA1286">
            <v>0</v>
          </cell>
          <cell r="BB1286">
            <v>0</v>
          </cell>
          <cell r="BC1286">
            <v>0</v>
          </cell>
        </row>
        <row r="1287">
          <cell r="AJ1287">
            <v>1290</v>
          </cell>
          <cell r="AL1287" t="str">
            <v>D</v>
          </cell>
          <cell r="AM1287" t="str">
            <v xml:space="preserve">DA Sch 25 </v>
          </cell>
          <cell r="AN1287" t="str">
            <v/>
          </cell>
          <cell r="AO1287">
            <v>5.18</v>
          </cell>
          <cell r="AP1287" t="str">
            <v>D04</v>
          </cell>
          <cell r="AR1287">
            <v>-940325.4</v>
          </cell>
          <cell r="AS1287">
            <v>0</v>
          </cell>
          <cell r="AT1287">
            <v>0</v>
          </cell>
          <cell r="AU1287">
            <v>0</v>
          </cell>
          <cell r="AV1287">
            <v>-940325.4</v>
          </cell>
          <cell r="AW1287">
            <v>0</v>
          </cell>
          <cell r="AX1287">
            <v>0</v>
          </cell>
          <cell r="AY1287">
            <v>0</v>
          </cell>
          <cell r="AZ1287">
            <v>0</v>
          </cell>
          <cell r="BA1287">
            <v>0</v>
          </cell>
          <cell r="BB1287">
            <v>0</v>
          </cell>
          <cell r="BC1287">
            <v>0</v>
          </cell>
        </row>
        <row r="1288">
          <cell r="AJ1288">
            <v>1291</v>
          </cell>
          <cell r="AL1288" t="str">
            <v>D</v>
          </cell>
          <cell r="AM1288" t="str">
            <v>DA Street and Area Lights</v>
          </cell>
          <cell r="AN1288" t="str">
            <v/>
          </cell>
          <cell r="AO1288">
            <v>0</v>
          </cell>
          <cell r="AP1288" t="str">
            <v>D07</v>
          </cell>
          <cell r="AR1288">
            <v>0</v>
          </cell>
          <cell r="AS1288">
            <v>0</v>
          </cell>
          <cell r="AT1288">
            <v>0</v>
          </cell>
          <cell r="AU1288">
            <v>0</v>
          </cell>
          <cell r="AV1288">
            <v>0</v>
          </cell>
          <cell r="AW1288">
            <v>0</v>
          </cell>
          <cell r="AX1288">
            <v>0</v>
          </cell>
          <cell r="AY1288">
            <v>0</v>
          </cell>
          <cell r="AZ1288">
            <v>0</v>
          </cell>
          <cell r="BA1288">
            <v>0</v>
          </cell>
          <cell r="BB1288">
            <v>0</v>
          </cell>
          <cell r="BC1288">
            <v>0</v>
          </cell>
        </row>
        <row r="1289">
          <cell r="AJ1289">
            <v>1292</v>
          </cell>
          <cell r="AL1289" t="str">
            <v>D</v>
          </cell>
          <cell r="AM1289" t="str">
            <v>Avg Customers-Secondary</v>
          </cell>
          <cell r="AN1289" t="str">
            <v/>
          </cell>
          <cell r="AO1289">
            <v>0</v>
          </cell>
          <cell r="AP1289" t="str">
            <v>C02</v>
          </cell>
          <cell r="AR1289">
            <v>0</v>
          </cell>
          <cell r="AS1289">
            <v>0</v>
          </cell>
          <cell r="AT1289">
            <v>0</v>
          </cell>
          <cell r="AU1289">
            <v>0</v>
          </cell>
          <cell r="AV1289">
            <v>0</v>
          </cell>
          <cell r="AW1289">
            <v>0</v>
          </cell>
          <cell r="AX1289">
            <v>0</v>
          </cell>
          <cell r="AY1289">
            <v>0</v>
          </cell>
          <cell r="AZ1289">
            <v>0</v>
          </cell>
          <cell r="BA1289">
            <v>0</v>
          </cell>
          <cell r="BB1289">
            <v>0</v>
          </cell>
          <cell r="BC1289">
            <v>0</v>
          </cell>
        </row>
        <row r="1290">
          <cell r="AJ1290">
            <v>1293</v>
          </cell>
          <cell r="AL1290" t="str">
            <v>D</v>
          </cell>
          <cell r="AM1290" t="str">
            <v>Wt Customers-Meters</v>
          </cell>
          <cell r="AN1290" t="str">
            <v/>
          </cell>
          <cell r="AO1290">
            <v>0</v>
          </cell>
          <cell r="AP1290" t="str">
            <v>C04</v>
          </cell>
          <cell r="AR1290">
            <v>0</v>
          </cell>
          <cell r="AS1290">
            <v>0</v>
          </cell>
          <cell r="AT1290">
            <v>0</v>
          </cell>
          <cell r="AU1290">
            <v>0</v>
          </cell>
          <cell r="AV1290">
            <v>0</v>
          </cell>
          <cell r="AW1290">
            <v>0</v>
          </cell>
          <cell r="AX1290">
            <v>0</v>
          </cell>
          <cell r="AY1290">
            <v>0</v>
          </cell>
          <cell r="AZ1290">
            <v>0</v>
          </cell>
          <cell r="BA1290">
            <v>0</v>
          </cell>
          <cell r="BB1290">
            <v>0</v>
          </cell>
          <cell r="BC1290">
            <v>0</v>
          </cell>
        </row>
        <row r="1291">
          <cell r="AJ1291">
            <v>1294</v>
          </cell>
          <cell r="AL1291" t="str">
            <v>D</v>
          </cell>
          <cell r="AM1291" t="str">
            <v>DA Street &amp; Area Lights</v>
          </cell>
          <cell r="AN1291" t="str">
            <v/>
          </cell>
          <cell r="AO1291">
            <v>0</v>
          </cell>
          <cell r="AP1291" t="str">
            <v>C05</v>
          </cell>
          <cell r="AR1291">
            <v>0</v>
          </cell>
          <cell r="AS1291">
            <v>0</v>
          </cell>
          <cell r="AT1291">
            <v>0</v>
          </cell>
          <cell r="AU1291">
            <v>0</v>
          </cell>
          <cell r="AV1291">
            <v>0</v>
          </cell>
          <cell r="AW1291">
            <v>0</v>
          </cell>
          <cell r="AX1291">
            <v>0</v>
          </cell>
          <cell r="AY1291">
            <v>0</v>
          </cell>
          <cell r="AZ1291">
            <v>0</v>
          </cell>
          <cell r="BA1291">
            <v>0</v>
          </cell>
          <cell r="BB1291">
            <v>0</v>
          </cell>
          <cell r="BC1291">
            <v>0</v>
          </cell>
        </row>
        <row r="1292">
          <cell r="AJ1292">
            <v>1295</v>
          </cell>
          <cell r="AL1292" t="str">
            <v>D</v>
          </cell>
          <cell r="AM1292" t="str">
            <v>DA Sch 25I</v>
          </cell>
          <cell r="AN1292" t="str">
            <v/>
          </cell>
          <cell r="AO1292">
            <v>0</v>
          </cell>
          <cell r="AP1292" t="str">
            <v>D05</v>
          </cell>
          <cell r="AR1292">
            <v>0</v>
          </cell>
          <cell r="AS1292">
            <v>0</v>
          </cell>
          <cell r="AT1292">
            <v>0</v>
          </cell>
          <cell r="AU1292">
            <v>0</v>
          </cell>
          <cell r="AV1292">
            <v>0</v>
          </cell>
          <cell r="AW1292">
            <v>0</v>
          </cell>
          <cell r="AX1292">
            <v>0</v>
          </cell>
          <cell r="AY1292">
            <v>0</v>
          </cell>
          <cell r="AZ1292">
            <v>0</v>
          </cell>
          <cell r="BA1292">
            <v>0</v>
          </cell>
          <cell r="BB1292">
            <v>0</v>
          </cell>
          <cell r="BC1292">
            <v>0</v>
          </cell>
        </row>
        <row r="1293">
          <cell r="AJ1293">
            <v>1296</v>
          </cell>
          <cell r="AL1293" t="str">
            <v>D</v>
          </cell>
          <cell r="AM1293" t="str">
            <v>NCP-Secondary</v>
          </cell>
          <cell r="AN1293" t="str">
            <v/>
          </cell>
          <cell r="AO1293">
            <v>17.87</v>
          </cell>
          <cell r="AP1293" t="str">
            <v>D06</v>
          </cell>
          <cell r="AR1293">
            <v>-3243941.1</v>
          </cell>
          <cell r="AS1293">
            <v>-1818259.6738068997</v>
          </cell>
          <cell r="AT1293">
            <v>-322077.70038060343</v>
          </cell>
          <cell r="AU1293">
            <v>-987292.04190998501</v>
          </cell>
          <cell r="AV1293">
            <v>0</v>
          </cell>
          <cell r="AW1293">
            <v>-91958.359555731149</v>
          </cell>
          <cell r="AX1293">
            <v>-24353.324346780639</v>
          </cell>
          <cell r="AY1293">
            <v>0</v>
          </cell>
          <cell r="AZ1293">
            <v>0</v>
          </cell>
          <cell r="BA1293">
            <v>0</v>
          </cell>
          <cell r="BB1293">
            <v>0</v>
          </cell>
          <cell r="BC1293">
            <v>0</v>
          </cell>
        </row>
        <row r="1294">
          <cell r="AJ1294">
            <v>1297</v>
          </cell>
          <cell r="AL1294" t="str">
            <v>D</v>
          </cell>
          <cell r="AM1294" t="str">
            <v>NCP-Primary</v>
          </cell>
          <cell r="AN1294" t="str">
            <v/>
          </cell>
          <cell r="AO1294">
            <v>0</v>
          </cell>
          <cell r="AP1294" t="str">
            <v>D08</v>
          </cell>
          <cell r="AR1294">
            <v>0</v>
          </cell>
          <cell r="AS1294">
            <v>0</v>
          </cell>
          <cell r="AT1294">
            <v>0</v>
          </cell>
          <cell r="AU1294">
            <v>0</v>
          </cell>
          <cell r="AV1294">
            <v>0</v>
          </cell>
          <cell r="AW1294">
            <v>0</v>
          </cell>
          <cell r="AX1294">
            <v>0</v>
          </cell>
          <cell r="AY1294">
            <v>0</v>
          </cell>
          <cell r="AZ1294">
            <v>0</v>
          </cell>
          <cell r="BA1294">
            <v>0</v>
          </cell>
          <cell r="BB1294">
            <v>0</v>
          </cell>
          <cell r="BC1294">
            <v>0</v>
          </cell>
        </row>
        <row r="1295">
          <cell r="AJ1295">
            <v>1298</v>
          </cell>
          <cell r="AK1295">
            <v>368</v>
          </cell>
          <cell r="AL1295" t="str">
            <v>Line Transformers Accum Depr</v>
          </cell>
          <cell r="AO1295" t="str">
            <v>X09</v>
          </cell>
          <cell r="AP1295" t="str">
            <v/>
          </cell>
          <cell r="AQ1295">
            <v>-38280000</v>
          </cell>
        </row>
        <row r="1296">
          <cell r="AJ1296">
            <v>1299</v>
          </cell>
          <cell r="AL1296" t="str">
            <v>D</v>
          </cell>
          <cell r="AM1296" t="str">
            <v>NCP-All</v>
          </cell>
          <cell r="AN1296" t="str">
            <v/>
          </cell>
          <cell r="AO1296">
            <v>0</v>
          </cell>
          <cell r="AP1296" t="str">
            <v>D02</v>
          </cell>
          <cell r="AR1296">
            <v>0</v>
          </cell>
          <cell r="AS1296">
            <v>0</v>
          </cell>
          <cell r="AT1296">
            <v>0</v>
          </cell>
          <cell r="AU1296">
            <v>0</v>
          </cell>
          <cell r="AV1296">
            <v>0</v>
          </cell>
          <cell r="AW1296">
            <v>0</v>
          </cell>
          <cell r="AX1296">
            <v>0</v>
          </cell>
          <cell r="AY1296">
            <v>0</v>
          </cell>
          <cell r="AZ1296">
            <v>0</v>
          </cell>
          <cell r="BA1296">
            <v>0</v>
          </cell>
          <cell r="BB1296">
            <v>0</v>
          </cell>
          <cell r="BC1296">
            <v>0</v>
          </cell>
        </row>
        <row r="1297">
          <cell r="AJ1297">
            <v>1300</v>
          </cell>
          <cell r="AL1297" t="str">
            <v>D</v>
          </cell>
          <cell r="AM1297" t="str">
            <v>NCP-w/o DA</v>
          </cell>
          <cell r="AN1297" t="str">
            <v/>
          </cell>
          <cell r="AO1297">
            <v>0</v>
          </cell>
          <cell r="AP1297" t="str">
            <v>D03</v>
          </cell>
          <cell r="AR1297">
            <v>0</v>
          </cell>
          <cell r="AS1297">
            <v>0</v>
          </cell>
          <cell r="AT1297">
            <v>0</v>
          </cell>
          <cell r="AU1297">
            <v>0</v>
          </cell>
          <cell r="AV1297">
            <v>0</v>
          </cell>
          <cell r="AW1297">
            <v>0</v>
          </cell>
          <cell r="AX1297">
            <v>0</v>
          </cell>
          <cell r="AY1297">
            <v>0</v>
          </cell>
          <cell r="AZ1297">
            <v>0</v>
          </cell>
          <cell r="BA1297">
            <v>0</v>
          </cell>
          <cell r="BB1297">
            <v>0</v>
          </cell>
          <cell r="BC1297">
            <v>0</v>
          </cell>
        </row>
        <row r="1298">
          <cell r="AJ1298">
            <v>1301</v>
          </cell>
          <cell r="AL1298" t="str">
            <v>D</v>
          </cell>
          <cell r="AM1298" t="str">
            <v xml:space="preserve">DA Sch 25 </v>
          </cell>
          <cell r="AN1298" t="str">
            <v/>
          </cell>
          <cell r="AO1298">
            <v>0</v>
          </cell>
          <cell r="AP1298" t="str">
            <v>D04</v>
          </cell>
          <cell r="AR1298">
            <v>0</v>
          </cell>
          <cell r="AS1298">
            <v>0</v>
          </cell>
          <cell r="AT1298">
            <v>0</v>
          </cell>
          <cell r="AU1298">
            <v>0</v>
          </cell>
          <cell r="AV1298">
            <v>0</v>
          </cell>
          <cell r="AW1298">
            <v>0</v>
          </cell>
          <cell r="AX1298">
            <v>0</v>
          </cell>
          <cell r="AY1298">
            <v>0</v>
          </cell>
          <cell r="AZ1298">
            <v>0</v>
          </cell>
          <cell r="BA1298">
            <v>0</v>
          </cell>
          <cell r="BB1298">
            <v>0</v>
          </cell>
          <cell r="BC1298">
            <v>0</v>
          </cell>
        </row>
        <row r="1299">
          <cell r="AJ1299">
            <v>1302</v>
          </cell>
          <cell r="AL1299" t="str">
            <v>D</v>
          </cell>
          <cell r="AM1299" t="str">
            <v>DA Street and Area Lights</v>
          </cell>
          <cell r="AN1299" t="str">
            <v/>
          </cell>
          <cell r="AO1299">
            <v>0</v>
          </cell>
          <cell r="AP1299" t="str">
            <v>D07</v>
          </cell>
          <cell r="AR1299">
            <v>0</v>
          </cell>
          <cell r="AS1299">
            <v>0</v>
          </cell>
          <cell r="AT1299">
            <v>0</v>
          </cell>
          <cell r="AU1299">
            <v>0</v>
          </cell>
          <cell r="AV1299">
            <v>0</v>
          </cell>
          <cell r="AW1299">
            <v>0</v>
          </cell>
          <cell r="AX1299">
            <v>0</v>
          </cell>
          <cell r="AY1299">
            <v>0</v>
          </cell>
          <cell r="AZ1299">
            <v>0</v>
          </cell>
          <cell r="BA1299">
            <v>0</v>
          </cell>
          <cell r="BB1299">
            <v>0</v>
          </cell>
          <cell r="BC1299">
            <v>0</v>
          </cell>
        </row>
        <row r="1300">
          <cell r="AJ1300">
            <v>1303</v>
          </cell>
          <cell r="AL1300" t="str">
            <v>D</v>
          </cell>
          <cell r="AM1300" t="str">
            <v>Avg Customers-Secondary</v>
          </cell>
          <cell r="AN1300" t="str">
            <v/>
          </cell>
          <cell r="AO1300">
            <v>0</v>
          </cell>
          <cell r="AP1300" t="str">
            <v>C02</v>
          </cell>
          <cell r="AR1300">
            <v>0</v>
          </cell>
          <cell r="AS1300">
            <v>0</v>
          </cell>
          <cell r="AT1300">
            <v>0</v>
          </cell>
          <cell r="AU1300">
            <v>0</v>
          </cell>
          <cell r="AV1300">
            <v>0</v>
          </cell>
          <cell r="AW1300">
            <v>0</v>
          </cell>
          <cell r="AX1300">
            <v>0</v>
          </cell>
          <cell r="AY1300">
            <v>0</v>
          </cell>
          <cell r="AZ1300">
            <v>0</v>
          </cell>
          <cell r="BA1300">
            <v>0</v>
          </cell>
          <cell r="BB1300">
            <v>0</v>
          </cell>
          <cell r="BC1300">
            <v>0</v>
          </cell>
        </row>
        <row r="1301">
          <cell r="AJ1301">
            <v>1304</v>
          </cell>
          <cell r="AL1301" t="str">
            <v>D</v>
          </cell>
          <cell r="AM1301" t="str">
            <v>Wt Customers-Meters</v>
          </cell>
          <cell r="AN1301" t="str">
            <v/>
          </cell>
          <cell r="AO1301">
            <v>0</v>
          </cell>
          <cell r="AP1301" t="str">
            <v>C04</v>
          </cell>
          <cell r="AR1301">
            <v>0</v>
          </cell>
          <cell r="AS1301">
            <v>0</v>
          </cell>
          <cell r="AT1301">
            <v>0</v>
          </cell>
          <cell r="AU1301">
            <v>0</v>
          </cell>
          <cell r="AV1301">
            <v>0</v>
          </cell>
          <cell r="AW1301">
            <v>0</v>
          </cell>
          <cell r="AX1301">
            <v>0</v>
          </cell>
          <cell r="AY1301">
            <v>0</v>
          </cell>
          <cell r="AZ1301">
            <v>0</v>
          </cell>
          <cell r="BA1301">
            <v>0</v>
          </cell>
          <cell r="BB1301">
            <v>0</v>
          </cell>
          <cell r="BC1301">
            <v>0</v>
          </cell>
        </row>
        <row r="1302">
          <cell r="AJ1302">
            <v>1305</v>
          </cell>
          <cell r="AL1302" t="str">
            <v>D</v>
          </cell>
          <cell r="AM1302" t="str">
            <v>DA Street &amp; Area Lights</v>
          </cell>
          <cell r="AN1302" t="str">
            <v/>
          </cell>
          <cell r="AO1302">
            <v>0</v>
          </cell>
          <cell r="AP1302" t="str">
            <v>C05</v>
          </cell>
          <cell r="AR1302">
            <v>0</v>
          </cell>
          <cell r="AS1302">
            <v>0</v>
          </cell>
          <cell r="AT1302">
            <v>0</v>
          </cell>
          <cell r="AU1302">
            <v>0</v>
          </cell>
          <cell r="AV1302">
            <v>0</v>
          </cell>
          <cell r="AW1302">
            <v>0</v>
          </cell>
          <cell r="AX1302">
            <v>0</v>
          </cell>
          <cell r="AY1302">
            <v>0</v>
          </cell>
          <cell r="AZ1302">
            <v>0</v>
          </cell>
          <cell r="BA1302">
            <v>0</v>
          </cell>
          <cell r="BB1302">
            <v>0</v>
          </cell>
          <cell r="BC1302">
            <v>0</v>
          </cell>
        </row>
        <row r="1303">
          <cell r="AJ1303">
            <v>1306</v>
          </cell>
          <cell r="AL1303" t="str">
            <v>D</v>
          </cell>
          <cell r="AM1303" t="str">
            <v>DA Sch 25I</v>
          </cell>
          <cell r="AN1303" t="str">
            <v/>
          </cell>
          <cell r="AO1303">
            <v>0</v>
          </cell>
          <cell r="AP1303" t="str">
            <v>D05</v>
          </cell>
          <cell r="AR1303">
            <v>0</v>
          </cell>
          <cell r="AS1303">
            <v>0</v>
          </cell>
          <cell r="AT1303">
            <v>0</v>
          </cell>
          <cell r="AU1303">
            <v>0</v>
          </cell>
          <cell r="AV1303">
            <v>0</v>
          </cell>
          <cell r="AW1303">
            <v>0</v>
          </cell>
          <cell r="AX1303">
            <v>0</v>
          </cell>
          <cell r="AY1303">
            <v>0</v>
          </cell>
          <cell r="AZ1303">
            <v>0</v>
          </cell>
          <cell r="BA1303">
            <v>0</v>
          </cell>
          <cell r="BB1303">
            <v>0</v>
          </cell>
          <cell r="BC1303">
            <v>0</v>
          </cell>
        </row>
        <row r="1304">
          <cell r="AJ1304">
            <v>1307</v>
          </cell>
          <cell r="AL1304" t="str">
            <v>D</v>
          </cell>
          <cell r="AM1304" t="str">
            <v>NCP-Secondary</v>
          </cell>
          <cell r="AN1304" t="str">
            <v/>
          </cell>
          <cell r="AO1304">
            <v>100</v>
          </cell>
          <cell r="AP1304" t="str">
            <v>D06</v>
          </cell>
          <cell r="AR1304">
            <v>-38280000</v>
          </cell>
          <cell r="AS1304">
            <v>-21456302.123774111</v>
          </cell>
          <cell r="AT1304">
            <v>-3800665.2989382264</v>
          </cell>
          <cell r="AU1304">
            <v>-11650501.103214921</v>
          </cell>
          <cell r="AV1304">
            <v>0</v>
          </cell>
          <cell r="AW1304">
            <v>-1085151.02317776</v>
          </cell>
          <cell r="AX1304">
            <v>-287380.45089498168</v>
          </cell>
          <cell r="AY1304">
            <v>0</v>
          </cell>
          <cell r="AZ1304">
            <v>0</v>
          </cell>
          <cell r="BA1304">
            <v>0</v>
          </cell>
          <cell r="BB1304">
            <v>0</v>
          </cell>
          <cell r="BC1304">
            <v>0</v>
          </cell>
        </row>
        <row r="1305">
          <cell r="AJ1305">
            <v>1308</v>
          </cell>
          <cell r="AL1305" t="str">
            <v>D</v>
          </cell>
          <cell r="AM1305" t="str">
            <v>NCP-Primary</v>
          </cell>
          <cell r="AN1305" t="str">
            <v/>
          </cell>
          <cell r="AO1305">
            <v>0</v>
          </cell>
          <cell r="AP1305" t="str">
            <v>D08</v>
          </cell>
          <cell r="AR1305">
            <v>0</v>
          </cell>
          <cell r="AS1305">
            <v>0</v>
          </cell>
          <cell r="AT1305">
            <v>0</v>
          </cell>
          <cell r="AU1305">
            <v>0</v>
          </cell>
          <cell r="AV1305">
            <v>0</v>
          </cell>
          <cell r="AW1305">
            <v>0</v>
          </cell>
          <cell r="AX1305">
            <v>0</v>
          </cell>
          <cell r="AY1305">
            <v>0</v>
          </cell>
          <cell r="AZ1305">
            <v>0</v>
          </cell>
          <cell r="BA1305">
            <v>0</v>
          </cell>
          <cell r="BB1305">
            <v>0</v>
          </cell>
          <cell r="BC1305">
            <v>0</v>
          </cell>
        </row>
        <row r="1306">
          <cell r="AJ1306">
            <v>1309</v>
          </cell>
          <cell r="AK1306">
            <v>369</v>
          </cell>
          <cell r="AL1306" t="str">
            <v>Services Accum Depr</v>
          </cell>
          <cell r="AO1306" t="str">
            <v>X10</v>
          </cell>
          <cell r="AP1306" t="str">
            <v/>
          </cell>
          <cell r="AQ1306">
            <v>-26177000</v>
          </cell>
        </row>
        <row r="1307">
          <cell r="AJ1307">
            <v>1310</v>
          </cell>
          <cell r="AL1307" t="str">
            <v>D</v>
          </cell>
          <cell r="AM1307" t="str">
            <v>NCP-All</v>
          </cell>
          <cell r="AN1307" t="str">
            <v/>
          </cell>
          <cell r="AO1307">
            <v>0</v>
          </cell>
          <cell r="AP1307" t="str">
            <v>D02</v>
          </cell>
          <cell r="AR1307">
            <v>0</v>
          </cell>
          <cell r="AS1307">
            <v>0</v>
          </cell>
          <cell r="AT1307">
            <v>0</v>
          </cell>
          <cell r="AU1307">
            <v>0</v>
          </cell>
          <cell r="AV1307">
            <v>0</v>
          </cell>
          <cell r="AW1307">
            <v>0</v>
          </cell>
          <cell r="AX1307">
            <v>0</v>
          </cell>
          <cell r="AY1307">
            <v>0</v>
          </cell>
          <cell r="AZ1307">
            <v>0</v>
          </cell>
          <cell r="BA1307">
            <v>0</v>
          </cell>
          <cell r="BB1307">
            <v>0</v>
          </cell>
          <cell r="BC1307">
            <v>0</v>
          </cell>
        </row>
        <row r="1308">
          <cell r="AJ1308">
            <v>1311</v>
          </cell>
          <cell r="AL1308" t="str">
            <v>D</v>
          </cell>
          <cell r="AM1308" t="str">
            <v>NCP-w/o DA</v>
          </cell>
          <cell r="AN1308" t="str">
            <v/>
          </cell>
          <cell r="AO1308">
            <v>0</v>
          </cell>
          <cell r="AP1308" t="str">
            <v>D03</v>
          </cell>
          <cell r="AR1308">
            <v>0</v>
          </cell>
          <cell r="AS1308">
            <v>0</v>
          </cell>
          <cell r="AT1308">
            <v>0</v>
          </cell>
          <cell r="AU1308">
            <v>0</v>
          </cell>
          <cell r="AV1308">
            <v>0</v>
          </cell>
          <cell r="AW1308">
            <v>0</v>
          </cell>
          <cell r="AX1308">
            <v>0</v>
          </cell>
          <cell r="AY1308">
            <v>0</v>
          </cell>
          <cell r="AZ1308">
            <v>0</v>
          </cell>
          <cell r="BA1308">
            <v>0</v>
          </cell>
          <cell r="BB1308">
            <v>0</v>
          </cell>
          <cell r="BC1308">
            <v>0</v>
          </cell>
        </row>
        <row r="1309">
          <cell r="AJ1309">
            <v>1312</v>
          </cell>
          <cell r="AL1309" t="str">
            <v>D</v>
          </cell>
          <cell r="AM1309" t="str">
            <v xml:space="preserve">DA Sch 25 </v>
          </cell>
          <cell r="AN1309" t="str">
            <v/>
          </cell>
          <cell r="AO1309">
            <v>0</v>
          </cell>
          <cell r="AP1309" t="str">
            <v>D04</v>
          </cell>
          <cell r="AR1309">
            <v>0</v>
          </cell>
          <cell r="AS1309">
            <v>0</v>
          </cell>
          <cell r="AT1309">
            <v>0</v>
          </cell>
          <cell r="AU1309">
            <v>0</v>
          </cell>
          <cell r="AV1309">
            <v>0</v>
          </cell>
          <cell r="AW1309">
            <v>0</v>
          </cell>
          <cell r="AX1309">
            <v>0</v>
          </cell>
          <cell r="AY1309">
            <v>0</v>
          </cell>
          <cell r="AZ1309">
            <v>0</v>
          </cell>
          <cell r="BA1309">
            <v>0</v>
          </cell>
          <cell r="BB1309">
            <v>0</v>
          </cell>
          <cell r="BC1309">
            <v>0</v>
          </cell>
        </row>
        <row r="1310">
          <cell r="AJ1310">
            <v>1313</v>
          </cell>
          <cell r="AL1310" t="str">
            <v>D</v>
          </cell>
          <cell r="AM1310" t="str">
            <v>DA Street and Area Lights</v>
          </cell>
          <cell r="AN1310" t="str">
            <v/>
          </cell>
          <cell r="AO1310">
            <v>0</v>
          </cell>
          <cell r="AP1310" t="str">
            <v>D07</v>
          </cell>
          <cell r="AR1310">
            <v>0</v>
          </cell>
          <cell r="AS1310">
            <v>0</v>
          </cell>
          <cell r="AT1310">
            <v>0</v>
          </cell>
          <cell r="AU1310">
            <v>0</v>
          </cell>
          <cell r="AV1310">
            <v>0</v>
          </cell>
          <cell r="AW1310">
            <v>0</v>
          </cell>
          <cell r="AX1310">
            <v>0</v>
          </cell>
          <cell r="AY1310">
            <v>0</v>
          </cell>
          <cell r="AZ1310">
            <v>0</v>
          </cell>
          <cell r="BA1310">
            <v>0</v>
          </cell>
          <cell r="BB1310">
            <v>0</v>
          </cell>
          <cell r="BC1310">
            <v>0</v>
          </cell>
        </row>
        <row r="1311">
          <cell r="AJ1311">
            <v>1314</v>
          </cell>
          <cell r="AL1311" t="str">
            <v>D</v>
          </cell>
          <cell r="AM1311" t="str">
            <v>Avg Customers-Secondary</v>
          </cell>
          <cell r="AN1311" t="str">
            <v/>
          </cell>
          <cell r="AO1311">
            <v>100</v>
          </cell>
          <cell r="AP1311" t="str">
            <v>C02</v>
          </cell>
          <cell r="AR1311">
            <v>-26177000</v>
          </cell>
          <cell r="AS1311">
            <v>-22469036.422124956</v>
          </cell>
          <cell r="AT1311">
            <v>-3078572.4008383472</v>
          </cell>
          <cell r="AU1311">
            <v>-362911.12342809886</v>
          </cell>
          <cell r="AV1311">
            <v>0</v>
          </cell>
          <cell r="AW1311">
            <v>-266480.05360860022</v>
          </cell>
          <cell r="AX1311">
            <v>0</v>
          </cell>
          <cell r="AY1311">
            <v>0</v>
          </cell>
          <cell r="AZ1311">
            <v>0</v>
          </cell>
          <cell r="BA1311">
            <v>0</v>
          </cell>
          <cell r="BB1311">
            <v>0</v>
          </cell>
          <cell r="BC1311">
            <v>0</v>
          </cell>
        </row>
        <row r="1312">
          <cell r="AJ1312">
            <v>1315</v>
          </cell>
          <cell r="AL1312" t="str">
            <v>D</v>
          </cell>
          <cell r="AM1312" t="str">
            <v>Wt Customers-Meters</v>
          </cell>
          <cell r="AN1312" t="str">
            <v/>
          </cell>
          <cell r="AO1312">
            <v>0</v>
          </cell>
          <cell r="AP1312" t="str">
            <v>C04</v>
          </cell>
          <cell r="AR1312">
            <v>0</v>
          </cell>
          <cell r="AS1312">
            <v>0</v>
          </cell>
          <cell r="AT1312">
            <v>0</v>
          </cell>
          <cell r="AU1312">
            <v>0</v>
          </cell>
          <cell r="AV1312">
            <v>0</v>
          </cell>
          <cell r="AW1312">
            <v>0</v>
          </cell>
          <cell r="AX1312">
            <v>0</v>
          </cell>
          <cell r="AY1312">
            <v>0</v>
          </cell>
          <cell r="AZ1312">
            <v>0</v>
          </cell>
          <cell r="BA1312">
            <v>0</v>
          </cell>
          <cell r="BB1312">
            <v>0</v>
          </cell>
          <cell r="BC1312">
            <v>0</v>
          </cell>
        </row>
        <row r="1313">
          <cell r="AJ1313">
            <v>1316</v>
          </cell>
          <cell r="AL1313" t="str">
            <v>D</v>
          </cell>
          <cell r="AM1313" t="str">
            <v>DA Street &amp; Area Lights</v>
          </cell>
          <cell r="AN1313" t="str">
            <v/>
          </cell>
          <cell r="AO1313">
            <v>0</v>
          </cell>
          <cell r="AP1313" t="str">
            <v>C05</v>
          </cell>
          <cell r="AR1313">
            <v>0</v>
          </cell>
          <cell r="AS1313">
            <v>0</v>
          </cell>
          <cell r="AT1313">
            <v>0</v>
          </cell>
          <cell r="AU1313">
            <v>0</v>
          </cell>
          <cell r="AV1313">
            <v>0</v>
          </cell>
          <cell r="AW1313">
            <v>0</v>
          </cell>
          <cell r="AX1313">
            <v>0</v>
          </cell>
          <cell r="AY1313">
            <v>0</v>
          </cell>
          <cell r="AZ1313">
            <v>0</v>
          </cell>
          <cell r="BA1313">
            <v>0</v>
          </cell>
          <cell r="BB1313">
            <v>0</v>
          </cell>
          <cell r="BC1313">
            <v>0</v>
          </cell>
        </row>
        <row r="1314">
          <cell r="AJ1314">
            <v>1317</v>
          </cell>
          <cell r="AL1314" t="str">
            <v>D</v>
          </cell>
          <cell r="AM1314" t="str">
            <v>DA Sch 25I</v>
          </cell>
          <cell r="AN1314" t="str">
            <v/>
          </cell>
          <cell r="AO1314">
            <v>0</v>
          </cell>
          <cell r="AP1314" t="str">
            <v>D05</v>
          </cell>
          <cell r="AR1314">
            <v>0</v>
          </cell>
          <cell r="AS1314">
            <v>0</v>
          </cell>
          <cell r="AT1314">
            <v>0</v>
          </cell>
          <cell r="AU1314">
            <v>0</v>
          </cell>
          <cell r="AV1314">
            <v>0</v>
          </cell>
          <cell r="AW1314">
            <v>0</v>
          </cell>
          <cell r="AX1314">
            <v>0</v>
          </cell>
          <cell r="AY1314">
            <v>0</v>
          </cell>
          <cell r="AZ1314">
            <v>0</v>
          </cell>
          <cell r="BA1314">
            <v>0</v>
          </cell>
          <cell r="BB1314">
            <v>0</v>
          </cell>
          <cell r="BC1314">
            <v>0</v>
          </cell>
        </row>
        <row r="1315">
          <cell r="AJ1315">
            <v>1318</v>
          </cell>
          <cell r="AL1315" t="str">
            <v>D</v>
          </cell>
          <cell r="AM1315" t="str">
            <v>NCP-Secondary</v>
          </cell>
          <cell r="AN1315" t="str">
            <v/>
          </cell>
          <cell r="AO1315">
            <v>0</v>
          </cell>
          <cell r="AP1315" t="str">
            <v>D06</v>
          </cell>
          <cell r="AR1315">
            <v>0</v>
          </cell>
          <cell r="AS1315">
            <v>0</v>
          </cell>
          <cell r="AT1315">
            <v>0</v>
          </cell>
          <cell r="AU1315">
            <v>0</v>
          </cell>
          <cell r="AV1315">
            <v>0</v>
          </cell>
          <cell r="AW1315">
            <v>0</v>
          </cell>
          <cell r="AX1315">
            <v>0</v>
          </cell>
          <cell r="AY1315">
            <v>0</v>
          </cell>
          <cell r="AZ1315">
            <v>0</v>
          </cell>
          <cell r="BA1315">
            <v>0</v>
          </cell>
          <cell r="BB1315">
            <v>0</v>
          </cell>
          <cell r="BC1315">
            <v>0</v>
          </cell>
        </row>
        <row r="1316">
          <cell r="AJ1316">
            <v>1319</v>
          </cell>
          <cell r="AL1316" t="str">
            <v>D</v>
          </cell>
          <cell r="AM1316" t="str">
            <v>NCP-Primary</v>
          </cell>
          <cell r="AN1316" t="str">
            <v/>
          </cell>
          <cell r="AO1316">
            <v>0</v>
          </cell>
          <cell r="AP1316" t="str">
            <v>D08</v>
          </cell>
          <cell r="AR1316">
            <v>0</v>
          </cell>
          <cell r="AS1316">
            <v>0</v>
          </cell>
          <cell r="AT1316">
            <v>0</v>
          </cell>
          <cell r="AU1316">
            <v>0</v>
          </cell>
          <cell r="AV1316">
            <v>0</v>
          </cell>
          <cell r="AW1316">
            <v>0</v>
          </cell>
          <cell r="AX1316">
            <v>0</v>
          </cell>
          <cell r="AY1316">
            <v>0</v>
          </cell>
          <cell r="AZ1316">
            <v>0</v>
          </cell>
          <cell r="BA1316">
            <v>0</v>
          </cell>
          <cell r="BB1316">
            <v>0</v>
          </cell>
          <cell r="BC1316">
            <v>0</v>
          </cell>
        </row>
        <row r="1317">
          <cell r="AJ1317">
            <v>1320</v>
          </cell>
          <cell r="AK1317">
            <v>370</v>
          </cell>
          <cell r="AL1317" t="str">
            <v>Meters Accum Depr</v>
          </cell>
          <cell r="AO1317" t="str">
            <v>X11</v>
          </cell>
          <cell r="AP1317" t="str">
            <v/>
          </cell>
          <cell r="AQ1317">
            <v>-3376000</v>
          </cell>
        </row>
        <row r="1318">
          <cell r="AJ1318">
            <v>1321</v>
          </cell>
          <cell r="AL1318" t="str">
            <v>D</v>
          </cell>
          <cell r="AM1318" t="str">
            <v>NCP-All</v>
          </cell>
          <cell r="AN1318" t="str">
            <v/>
          </cell>
          <cell r="AO1318">
            <v>0</v>
          </cell>
          <cell r="AP1318" t="str">
            <v>D02</v>
          </cell>
          <cell r="AR1318">
            <v>0</v>
          </cell>
          <cell r="AS1318">
            <v>0</v>
          </cell>
          <cell r="AT1318">
            <v>0</v>
          </cell>
          <cell r="AU1318">
            <v>0</v>
          </cell>
          <cell r="AV1318">
            <v>0</v>
          </cell>
          <cell r="AW1318">
            <v>0</v>
          </cell>
          <cell r="AX1318">
            <v>0</v>
          </cell>
          <cell r="AY1318">
            <v>0</v>
          </cell>
          <cell r="AZ1318">
            <v>0</v>
          </cell>
          <cell r="BA1318">
            <v>0</v>
          </cell>
          <cell r="BB1318">
            <v>0</v>
          </cell>
          <cell r="BC1318">
            <v>0</v>
          </cell>
        </row>
        <row r="1319">
          <cell r="AJ1319">
            <v>1322</v>
          </cell>
          <cell r="AL1319" t="str">
            <v>D</v>
          </cell>
          <cell r="AM1319" t="str">
            <v>NCP-w/o DA</v>
          </cell>
          <cell r="AN1319" t="str">
            <v/>
          </cell>
          <cell r="AO1319">
            <v>0</v>
          </cell>
          <cell r="AP1319" t="str">
            <v>D03</v>
          </cell>
          <cell r="AR1319">
            <v>0</v>
          </cell>
          <cell r="AS1319">
            <v>0</v>
          </cell>
          <cell r="AT1319">
            <v>0</v>
          </cell>
          <cell r="AU1319">
            <v>0</v>
          </cell>
          <cell r="AV1319">
            <v>0</v>
          </cell>
          <cell r="AW1319">
            <v>0</v>
          </cell>
          <cell r="AX1319">
            <v>0</v>
          </cell>
          <cell r="AY1319">
            <v>0</v>
          </cell>
          <cell r="AZ1319">
            <v>0</v>
          </cell>
          <cell r="BA1319">
            <v>0</v>
          </cell>
          <cell r="BB1319">
            <v>0</v>
          </cell>
          <cell r="BC1319">
            <v>0</v>
          </cell>
        </row>
        <row r="1320">
          <cell r="AJ1320">
            <v>1323</v>
          </cell>
          <cell r="AL1320" t="str">
            <v>D</v>
          </cell>
          <cell r="AM1320" t="str">
            <v xml:space="preserve">DA Sch 25 </v>
          </cell>
          <cell r="AN1320" t="str">
            <v/>
          </cell>
          <cell r="AO1320">
            <v>0</v>
          </cell>
          <cell r="AP1320" t="str">
            <v>D04</v>
          </cell>
          <cell r="AR1320">
            <v>0</v>
          </cell>
          <cell r="AS1320">
            <v>0</v>
          </cell>
          <cell r="AT1320">
            <v>0</v>
          </cell>
          <cell r="AU1320">
            <v>0</v>
          </cell>
          <cell r="AV1320">
            <v>0</v>
          </cell>
          <cell r="AW1320">
            <v>0</v>
          </cell>
          <cell r="AX1320">
            <v>0</v>
          </cell>
          <cell r="AY1320">
            <v>0</v>
          </cell>
          <cell r="AZ1320">
            <v>0</v>
          </cell>
          <cell r="BA1320">
            <v>0</v>
          </cell>
          <cell r="BB1320">
            <v>0</v>
          </cell>
          <cell r="BC1320">
            <v>0</v>
          </cell>
        </row>
        <row r="1321">
          <cell r="AJ1321">
            <v>1324</v>
          </cell>
          <cell r="AL1321" t="str">
            <v>D</v>
          </cell>
          <cell r="AM1321" t="str">
            <v>DA Street and Area Lights</v>
          </cell>
          <cell r="AN1321" t="str">
            <v/>
          </cell>
          <cell r="AO1321">
            <v>0</v>
          </cell>
          <cell r="AP1321" t="str">
            <v>D07</v>
          </cell>
          <cell r="AR1321">
            <v>0</v>
          </cell>
          <cell r="AS1321">
            <v>0</v>
          </cell>
          <cell r="AT1321">
            <v>0</v>
          </cell>
          <cell r="AU1321">
            <v>0</v>
          </cell>
          <cell r="AV1321">
            <v>0</v>
          </cell>
          <cell r="AW1321">
            <v>0</v>
          </cell>
          <cell r="AX1321">
            <v>0</v>
          </cell>
          <cell r="AY1321">
            <v>0</v>
          </cell>
          <cell r="AZ1321">
            <v>0</v>
          </cell>
          <cell r="BA1321">
            <v>0</v>
          </cell>
          <cell r="BB1321">
            <v>0</v>
          </cell>
          <cell r="BC1321">
            <v>0</v>
          </cell>
        </row>
        <row r="1322">
          <cell r="AJ1322">
            <v>1325</v>
          </cell>
          <cell r="AL1322" t="str">
            <v>D</v>
          </cell>
          <cell r="AM1322" t="str">
            <v>Avg Customers-Secondary</v>
          </cell>
          <cell r="AN1322" t="str">
            <v/>
          </cell>
          <cell r="AO1322">
            <v>0</v>
          </cell>
          <cell r="AP1322" t="str">
            <v>C02</v>
          </cell>
          <cell r="AR1322">
            <v>0</v>
          </cell>
          <cell r="AS1322">
            <v>0</v>
          </cell>
          <cell r="AT1322">
            <v>0</v>
          </cell>
          <cell r="AU1322">
            <v>0</v>
          </cell>
          <cell r="AV1322">
            <v>0</v>
          </cell>
          <cell r="AW1322">
            <v>0</v>
          </cell>
          <cell r="AX1322">
            <v>0</v>
          </cell>
          <cell r="AY1322">
            <v>0</v>
          </cell>
          <cell r="AZ1322">
            <v>0</v>
          </cell>
          <cell r="BA1322">
            <v>0</v>
          </cell>
          <cell r="BB1322">
            <v>0</v>
          </cell>
          <cell r="BC1322">
            <v>0</v>
          </cell>
        </row>
        <row r="1323">
          <cell r="AJ1323">
            <v>1326</v>
          </cell>
          <cell r="AL1323" t="str">
            <v>D</v>
          </cell>
          <cell r="AM1323" t="str">
            <v>Wt Customers-Meters</v>
          </cell>
          <cell r="AN1323" t="str">
            <v/>
          </cell>
          <cell r="AO1323">
            <v>100</v>
          </cell>
          <cell r="AP1323" t="str">
            <v>C04</v>
          </cell>
          <cell r="AR1323">
            <v>-3376000</v>
          </cell>
          <cell r="AS1323">
            <v>-2030752.1177131205</v>
          </cell>
          <cell r="AT1323">
            <v>-734557.4454293038</v>
          </cell>
          <cell r="AU1323">
            <v>-477936.20662323746</v>
          </cell>
          <cell r="AV1323">
            <v>-12091.013335899053</v>
          </cell>
          <cell r="AW1323">
            <v>-120663.21689843918</v>
          </cell>
          <cell r="AX1323">
            <v>0</v>
          </cell>
          <cell r="AY1323">
            <v>0</v>
          </cell>
          <cell r="AZ1323">
            <v>0</v>
          </cell>
          <cell r="BA1323">
            <v>0</v>
          </cell>
          <cell r="BB1323">
            <v>0</v>
          </cell>
          <cell r="BC1323">
            <v>0</v>
          </cell>
        </row>
        <row r="1324">
          <cell r="AJ1324">
            <v>1327</v>
          </cell>
          <cell r="AL1324" t="str">
            <v>D</v>
          </cell>
          <cell r="AM1324" t="str">
            <v>DA Street &amp; Area Lights</v>
          </cell>
          <cell r="AN1324" t="str">
            <v/>
          </cell>
          <cell r="AO1324">
            <v>0</v>
          </cell>
          <cell r="AP1324" t="str">
            <v>C05</v>
          </cell>
          <cell r="AR1324">
            <v>0</v>
          </cell>
          <cell r="AS1324">
            <v>0</v>
          </cell>
          <cell r="AT1324">
            <v>0</v>
          </cell>
          <cell r="AU1324">
            <v>0</v>
          </cell>
          <cell r="AV1324">
            <v>0</v>
          </cell>
          <cell r="AW1324">
            <v>0</v>
          </cell>
          <cell r="AX1324">
            <v>0</v>
          </cell>
          <cell r="AY1324">
            <v>0</v>
          </cell>
          <cell r="AZ1324">
            <v>0</v>
          </cell>
          <cell r="BA1324">
            <v>0</v>
          </cell>
          <cell r="BB1324">
            <v>0</v>
          </cell>
          <cell r="BC1324">
            <v>0</v>
          </cell>
        </row>
        <row r="1325">
          <cell r="AJ1325">
            <v>1328</v>
          </cell>
          <cell r="AL1325" t="str">
            <v>D</v>
          </cell>
          <cell r="AM1325" t="str">
            <v>DA Sch 25I</v>
          </cell>
          <cell r="AN1325" t="str">
            <v/>
          </cell>
          <cell r="AO1325">
            <v>0</v>
          </cell>
          <cell r="AP1325" t="str">
            <v>D05</v>
          </cell>
          <cell r="AR1325">
            <v>0</v>
          </cell>
          <cell r="AS1325">
            <v>0</v>
          </cell>
          <cell r="AT1325">
            <v>0</v>
          </cell>
          <cell r="AU1325">
            <v>0</v>
          </cell>
          <cell r="AV1325">
            <v>0</v>
          </cell>
          <cell r="AW1325">
            <v>0</v>
          </cell>
          <cell r="AX1325">
            <v>0</v>
          </cell>
          <cell r="AY1325">
            <v>0</v>
          </cell>
          <cell r="AZ1325">
            <v>0</v>
          </cell>
          <cell r="BA1325">
            <v>0</v>
          </cell>
          <cell r="BB1325">
            <v>0</v>
          </cell>
          <cell r="BC1325">
            <v>0</v>
          </cell>
        </row>
        <row r="1326">
          <cell r="AJ1326">
            <v>1329</v>
          </cell>
          <cell r="AL1326" t="str">
            <v>D</v>
          </cell>
          <cell r="AM1326" t="str">
            <v>NCP-Secondary</v>
          </cell>
          <cell r="AN1326" t="str">
            <v/>
          </cell>
          <cell r="AO1326">
            <v>0</v>
          </cell>
          <cell r="AP1326" t="str">
            <v>D06</v>
          </cell>
          <cell r="AR1326">
            <v>0</v>
          </cell>
          <cell r="AS1326">
            <v>0</v>
          </cell>
          <cell r="AT1326">
            <v>0</v>
          </cell>
          <cell r="AU1326">
            <v>0</v>
          </cell>
          <cell r="AV1326">
            <v>0</v>
          </cell>
          <cell r="AW1326">
            <v>0</v>
          </cell>
          <cell r="AX1326">
            <v>0</v>
          </cell>
          <cell r="AY1326">
            <v>0</v>
          </cell>
          <cell r="AZ1326">
            <v>0</v>
          </cell>
          <cell r="BA1326">
            <v>0</v>
          </cell>
          <cell r="BB1326">
            <v>0</v>
          </cell>
          <cell r="BC1326">
            <v>0</v>
          </cell>
        </row>
        <row r="1327">
          <cell r="AJ1327">
            <v>1330</v>
          </cell>
          <cell r="AL1327" t="str">
            <v>D</v>
          </cell>
          <cell r="AM1327" t="str">
            <v>NCP-Primary</v>
          </cell>
          <cell r="AN1327" t="str">
            <v/>
          </cell>
          <cell r="AO1327">
            <v>0</v>
          </cell>
          <cell r="AP1327" t="str">
            <v>D08</v>
          </cell>
          <cell r="AR1327">
            <v>0</v>
          </cell>
          <cell r="AS1327">
            <v>0</v>
          </cell>
          <cell r="AT1327">
            <v>0</v>
          </cell>
          <cell r="AU1327">
            <v>0</v>
          </cell>
          <cell r="AV1327">
            <v>0</v>
          </cell>
          <cell r="AW1327">
            <v>0</v>
          </cell>
          <cell r="AX1327">
            <v>0</v>
          </cell>
          <cell r="AY1327">
            <v>0</v>
          </cell>
          <cell r="AZ1327">
            <v>0</v>
          </cell>
          <cell r="BA1327">
            <v>0</v>
          </cell>
          <cell r="BB1327">
            <v>0</v>
          </cell>
          <cell r="BC1327">
            <v>0</v>
          </cell>
        </row>
        <row r="1328">
          <cell r="AJ1328">
            <v>1331</v>
          </cell>
          <cell r="AK1328">
            <v>371</v>
          </cell>
          <cell r="AL1328" t="str">
            <v>Installations on Customer Premises Accum Depr</v>
          </cell>
          <cell r="AO1328" t="str">
            <v>X10</v>
          </cell>
          <cell r="AP1328" t="str">
            <v/>
          </cell>
          <cell r="AQ1328">
            <v>0</v>
          </cell>
        </row>
        <row r="1329">
          <cell r="AJ1329">
            <v>1332</v>
          </cell>
          <cell r="AL1329" t="str">
            <v>D</v>
          </cell>
          <cell r="AM1329" t="str">
            <v>NCP-All</v>
          </cell>
          <cell r="AN1329" t="str">
            <v/>
          </cell>
          <cell r="AO1329">
            <v>0</v>
          </cell>
          <cell r="AP1329" t="str">
            <v>D02</v>
          </cell>
          <cell r="AR1329">
            <v>0</v>
          </cell>
          <cell r="AS1329">
            <v>0</v>
          </cell>
          <cell r="AT1329">
            <v>0</v>
          </cell>
          <cell r="AU1329">
            <v>0</v>
          </cell>
          <cell r="AV1329">
            <v>0</v>
          </cell>
          <cell r="AW1329">
            <v>0</v>
          </cell>
          <cell r="AX1329">
            <v>0</v>
          </cell>
          <cell r="AY1329">
            <v>0</v>
          </cell>
          <cell r="AZ1329">
            <v>0</v>
          </cell>
          <cell r="BA1329">
            <v>0</v>
          </cell>
          <cell r="BB1329">
            <v>0</v>
          </cell>
          <cell r="BC1329">
            <v>0</v>
          </cell>
        </row>
        <row r="1330">
          <cell r="AJ1330">
            <v>1333</v>
          </cell>
          <cell r="AL1330" t="str">
            <v>D</v>
          </cell>
          <cell r="AM1330" t="str">
            <v>NCP-w/o DA</v>
          </cell>
          <cell r="AN1330" t="str">
            <v/>
          </cell>
          <cell r="AO1330">
            <v>0</v>
          </cell>
          <cell r="AP1330" t="str">
            <v>D03</v>
          </cell>
          <cell r="AR1330">
            <v>0</v>
          </cell>
          <cell r="AS1330">
            <v>0</v>
          </cell>
          <cell r="AT1330">
            <v>0</v>
          </cell>
          <cell r="AU1330">
            <v>0</v>
          </cell>
          <cell r="AV1330">
            <v>0</v>
          </cell>
          <cell r="AW1330">
            <v>0</v>
          </cell>
          <cell r="AX1330">
            <v>0</v>
          </cell>
          <cell r="AY1330">
            <v>0</v>
          </cell>
          <cell r="AZ1330">
            <v>0</v>
          </cell>
          <cell r="BA1330">
            <v>0</v>
          </cell>
          <cell r="BB1330">
            <v>0</v>
          </cell>
          <cell r="BC1330">
            <v>0</v>
          </cell>
        </row>
        <row r="1331">
          <cell r="AJ1331">
            <v>1334</v>
          </cell>
          <cell r="AL1331" t="str">
            <v>D</v>
          </cell>
          <cell r="AM1331" t="str">
            <v xml:space="preserve">DA Sch 25 </v>
          </cell>
          <cell r="AN1331" t="str">
            <v/>
          </cell>
          <cell r="AO1331">
            <v>0</v>
          </cell>
          <cell r="AP1331" t="str">
            <v>D04</v>
          </cell>
          <cell r="AR1331">
            <v>0</v>
          </cell>
          <cell r="AS1331">
            <v>0</v>
          </cell>
          <cell r="AT1331">
            <v>0</v>
          </cell>
          <cell r="AU1331">
            <v>0</v>
          </cell>
          <cell r="AV1331">
            <v>0</v>
          </cell>
          <cell r="AW1331">
            <v>0</v>
          </cell>
          <cell r="AX1331">
            <v>0</v>
          </cell>
          <cell r="AY1331">
            <v>0</v>
          </cell>
          <cell r="AZ1331">
            <v>0</v>
          </cell>
          <cell r="BA1331">
            <v>0</v>
          </cell>
          <cell r="BB1331">
            <v>0</v>
          </cell>
          <cell r="BC1331">
            <v>0</v>
          </cell>
        </row>
        <row r="1332">
          <cell r="AJ1332">
            <v>1335</v>
          </cell>
          <cell r="AL1332" t="str">
            <v>D</v>
          </cell>
          <cell r="AM1332" t="str">
            <v>DA Street and Area Lights</v>
          </cell>
          <cell r="AN1332" t="str">
            <v/>
          </cell>
          <cell r="AO1332">
            <v>0</v>
          </cell>
          <cell r="AP1332" t="str">
            <v>D07</v>
          </cell>
          <cell r="AR1332">
            <v>0</v>
          </cell>
          <cell r="AS1332">
            <v>0</v>
          </cell>
          <cell r="AT1332">
            <v>0</v>
          </cell>
          <cell r="AU1332">
            <v>0</v>
          </cell>
          <cell r="AV1332">
            <v>0</v>
          </cell>
          <cell r="AW1332">
            <v>0</v>
          </cell>
          <cell r="AX1332">
            <v>0</v>
          </cell>
          <cell r="AY1332">
            <v>0</v>
          </cell>
          <cell r="AZ1332">
            <v>0</v>
          </cell>
          <cell r="BA1332">
            <v>0</v>
          </cell>
          <cell r="BB1332">
            <v>0</v>
          </cell>
          <cell r="BC1332">
            <v>0</v>
          </cell>
        </row>
        <row r="1333">
          <cell r="AJ1333">
            <v>1336</v>
          </cell>
          <cell r="AL1333" t="str">
            <v>D</v>
          </cell>
          <cell r="AM1333" t="str">
            <v>Avg Customers-Secondary</v>
          </cell>
          <cell r="AN1333" t="str">
            <v/>
          </cell>
          <cell r="AO1333">
            <v>100</v>
          </cell>
          <cell r="AP1333" t="str">
            <v>C02</v>
          </cell>
          <cell r="AR1333">
            <v>0</v>
          </cell>
          <cell r="AS1333">
            <v>0</v>
          </cell>
          <cell r="AT1333">
            <v>0</v>
          </cell>
          <cell r="AU1333">
            <v>0</v>
          </cell>
          <cell r="AV1333">
            <v>0</v>
          </cell>
          <cell r="AW1333">
            <v>0</v>
          </cell>
          <cell r="AX1333">
            <v>0</v>
          </cell>
          <cell r="AY1333">
            <v>0</v>
          </cell>
          <cell r="AZ1333">
            <v>0</v>
          </cell>
          <cell r="BA1333">
            <v>0</v>
          </cell>
          <cell r="BB1333">
            <v>0</v>
          </cell>
          <cell r="BC1333">
            <v>0</v>
          </cell>
        </row>
        <row r="1334">
          <cell r="AJ1334">
            <v>1337</v>
          </cell>
          <cell r="AL1334" t="str">
            <v>D</v>
          </cell>
          <cell r="AM1334" t="str">
            <v>Wt Customers-Meters</v>
          </cell>
          <cell r="AN1334" t="str">
            <v/>
          </cell>
          <cell r="AO1334">
            <v>0</v>
          </cell>
          <cell r="AP1334" t="str">
            <v>C04</v>
          </cell>
          <cell r="AR1334">
            <v>0</v>
          </cell>
          <cell r="AS1334">
            <v>0</v>
          </cell>
          <cell r="AT1334">
            <v>0</v>
          </cell>
          <cell r="AU1334">
            <v>0</v>
          </cell>
          <cell r="AV1334">
            <v>0</v>
          </cell>
          <cell r="AW1334">
            <v>0</v>
          </cell>
          <cell r="AX1334">
            <v>0</v>
          </cell>
          <cell r="AY1334">
            <v>0</v>
          </cell>
          <cell r="AZ1334">
            <v>0</v>
          </cell>
          <cell r="BA1334">
            <v>0</v>
          </cell>
          <cell r="BB1334">
            <v>0</v>
          </cell>
          <cell r="BC1334">
            <v>0</v>
          </cell>
        </row>
        <row r="1335">
          <cell r="AJ1335">
            <v>1338</v>
          </cell>
          <cell r="AL1335" t="str">
            <v>D</v>
          </cell>
          <cell r="AM1335" t="str">
            <v>DA Street &amp; Area Lights</v>
          </cell>
          <cell r="AN1335" t="str">
            <v/>
          </cell>
          <cell r="AO1335">
            <v>0</v>
          </cell>
          <cell r="AP1335" t="str">
            <v>C05</v>
          </cell>
          <cell r="AR1335">
            <v>0</v>
          </cell>
          <cell r="AS1335">
            <v>0</v>
          </cell>
          <cell r="AT1335">
            <v>0</v>
          </cell>
          <cell r="AU1335">
            <v>0</v>
          </cell>
          <cell r="AV1335">
            <v>0</v>
          </cell>
          <cell r="AW1335">
            <v>0</v>
          </cell>
          <cell r="AX1335">
            <v>0</v>
          </cell>
          <cell r="AY1335">
            <v>0</v>
          </cell>
          <cell r="AZ1335">
            <v>0</v>
          </cell>
          <cell r="BA1335">
            <v>0</v>
          </cell>
          <cell r="BB1335">
            <v>0</v>
          </cell>
          <cell r="BC1335">
            <v>0</v>
          </cell>
        </row>
        <row r="1336">
          <cell r="AJ1336">
            <v>1339</v>
          </cell>
          <cell r="AL1336" t="str">
            <v>D</v>
          </cell>
          <cell r="AM1336" t="str">
            <v>DA Sch 25I</v>
          </cell>
          <cell r="AN1336" t="str">
            <v/>
          </cell>
          <cell r="AO1336">
            <v>0</v>
          </cell>
          <cell r="AP1336" t="str">
            <v>D05</v>
          </cell>
          <cell r="AR1336">
            <v>0</v>
          </cell>
          <cell r="AS1336">
            <v>0</v>
          </cell>
          <cell r="AT1336">
            <v>0</v>
          </cell>
          <cell r="AU1336">
            <v>0</v>
          </cell>
          <cell r="AV1336">
            <v>0</v>
          </cell>
          <cell r="AW1336">
            <v>0</v>
          </cell>
          <cell r="AX1336">
            <v>0</v>
          </cell>
          <cell r="AY1336">
            <v>0</v>
          </cell>
          <cell r="AZ1336">
            <v>0</v>
          </cell>
          <cell r="BA1336">
            <v>0</v>
          </cell>
          <cell r="BB1336">
            <v>0</v>
          </cell>
          <cell r="BC1336">
            <v>0</v>
          </cell>
        </row>
        <row r="1337">
          <cell r="AJ1337">
            <v>1340</v>
          </cell>
          <cell r="AL1337" t="str">
            <v>D</v>
          </cell>
          <cell r="AM1337" t="str">
            <v>NCP-Secondary</v>
          </cell>
          <cell r="AN1337" t="str">
            <v/>
          </cell>
          <cell r="AO1337">
            <v>0</v>
          </cell>
          <cell r="AP1337" t="str">
            <v>D06</v>
          </cell>
          <cell r="AR1337">
            <v>0</v>
          </cell>
          <cell r="AS1337">
            <v>0</v>
          </cell>
          <cell r="AT1337">
            <v>0</v>
          </cell>
          <cell r="AU1337">
            <v>0</v>
          </cell>
          <cell r="AV1337">
            <v>0</v>
          </cell>
          <cell r="AW1337">
            <v>0</v>
          </cell>
          <cell r="AX1337">
            <v>0</v>
          </cell>
          <cell r="AY1337">
            <v>0</v>
          </cell>
          <cell r="AZ1337">
            <v>0</v>
          </cell>
          <cell r="BA1337">
            <v>0</v>
          </cell>
          <cell r="BB1337">
            <v>0</v>
          </cell>
          <cell r="BC1337">
            <v>0</v>
          </cell>
        </row>
        <row r="1338">
          <cell r="AJ1338">
            <v>1341</v>
          </cell>
          <cell r="AL1338" t="str">
            <v>D</v>
          </cell>
          <cell r="AM1338" t="str">
            <v>NCP-Primary</v>
          </cell>
          <cell r="AN1338" t="str">
            <v/>
          </cell>
          <cell r="AO1338">
            <v>0</v>
          </cell>
          <cell r="AP1338" t="str">
            <v>D08</v>
          </cell>
          <cell r="AR1338">
            <v>0</v>
          </cell>
          <cell r="AS1338">
            <v>0</v>
          </cell>
          <cell r="AT1338">
            <v>0</v>
          </cell>
          <cell r="AU1338">
            <v>0</v>
          </cell>
          <cell r="AV1338">
            <v>0</v>
          </cell>
          <cell r="AW1338">
            <v>0</v>
          </cell>
          <cell r="AX1338">
            <v>0</v>
          </cell>
          <cell r="AY1338">
            <v>0</v>
          </cell>
          <cell r="AZ1338">
            <v>0</v>
          </cell>
          <cell r="BA1338">
            <v>0</v>
          </cell>
          <cell r="BB1338">
            <v>0</v>
          </cell>
          <cell r="BC1338">
            <v>0</v>
          </cell>
        </row>
        <row r="1339">
          <cell r="AJ1339">
            <v>1342</v>
          </cell>
          <cell r="AK1339">
            <v>372</v>
          </cell>
          <cell r="AL1339" t="str">
            <v>Leased Property on Customer Premises Accum Depr</v>
          </cell>
          <cell r="AO1339" t="str">
            <v>X10</v>
          </cell>
          <cell r="AP1339" t="str">
            <v/>
          </cell>
          <cell r="AQ1339">
            <v>0</v>
          </cell>
        </row>
        <row r="1340">
          <cell r="AJ1340">
            <v>1343</v>
          </cell>
          <cell r="AL1340" t="str">
            <v>D</v>
          </cell>
          <cell r="AM1340" t="str">
            <v>NCP-All</v>
          </cell>
          <cell r="AN1340" t="str">
            <v/>
          </cell>
          <cell r="AO1340">
            <v>0</v>
          </cell>
          <cell r="AP1340" t="str">
            <v>D02</v>
          </cell>
          <cell r="AR1340">
            <v>0</v>
          </cell>
          <cell r="AS1340">
            <v>0</v>
          </cell>
          <cell r="AT1340">
            <v>0</v>
          </cell>
          <cell r="AU1340">
            <v>0</v>
          </cell>
          <cell r="AV1340">
            <v>0</v>
          </cell>
          <cell r="AW1340">
            <v>0</v>
          </cell>
          <cell r="AX1340">
            <v>0</v>
          </cell>
          <cell r="AY1340">
            <v>0</v>
          </cell>
          <cell r="AZ1340">
            <v>0</v>
          </cell>
          <cell r="BA1340">
            <v>0</v>
          </cell>
          <cell r="BB1340">
            <v>0</v>
          </cell>
          <cell r="BC1340">
            <v>0</v>
          </cell>
        </row>
        <row r="1341">
          <cell r="AJ1341">
            <v>1344</v>
          </cell>
          <cell r="AL1341" t="str">
            <v>D</v>
          </cell>
          <cell r="AM1341" t="str">
            <v>NCP-w/o DA</v>
          </cell>
          <cell r="AN1341" t="str">
            <v/>
          </cell>
          <cell r="AO1341">
            <v>0</v>
          </cell>
          <cell r="AP1341" t="str">
            <v>D03</v>
          </cell>
          <cell r="AR1341">
            <v>0</v>
          </cell>
          <cell r="AS1341">
            <v>0</v>
          </cell>
          <cell r="AT1341">
            <v>0</v>
          </cell>
          <cell r="AU1341">
            <v>0</v>
          </cell>
          <cell r="AV1341">
            <v>0</v>
          </cell>
          <cell r="AW1341">
            <v>0</v>
          </cell>
          <cell r="AX1341">
            <v>0</v>
          </cell>
          <cell r="AY1341">
            <v>0</v>
          </cell>
          <cell r="AZ1341">
            <v>0</v>
          </cell>
          <cell r="BA1341">
            <v>0</v>
          </cell>
          <cell r="BB1341">
            <v>0</v>
          </cell>
          <cell r="BC1341">
            <v>0</v>
          </cell>
        </row>
        <row r="1342">
          <cell r="AJ1342">
            <v>1345</v>
          </cell>
          <cell r="AL1342" t="str">
            <v>D</v>
          </cell>
          <cell r="AM1342" t="str">
            <v xml:space="preserve">DA Sch 25 </v>
          </cell>
          <cell r="AN1342" t="str">
            <v/>
          </cell>
          <cell r="AO1342">
            <v>0</v>
          </cell>
          <cell r="AP1342" t="str">
            <v>D04</v>
          </cell>
          <cell r="AR1342">
            <v>0</v>
          </cell>
          <cell r="AS1342">
            <v>0</v>
          </cell>
          <cell r="AT1342">
            <v>0</v>
          </cell>
          <cell r="AU1342">
            <v>0</v>
          </cell>
          <cell r="AV1342">
            <v>0</v>
          </cell>
          <cell r="AW1342">
            <v>0</v>
          </cell>
          <cell r="AX1342">
            <v>0</v>
          </cell>
          <cell r="AY1342">
            <v>0</v>
          </cell>
          <cell r="AZ1342">
            <v>0</v>
          </cell>
          <cell r="BA1342">
            <v>0</v>
          </cell>
          <cell r="BB1342">
            <v>0</v>
          </cell>
          <cell r="BC1342">
            <v>0</v>
          </cell>
        </row>
        <row r="1343">
          <cell r="AJ1343">
            <v>1346</v>
          </cell>
          <cell r="AL1343" t="str">
            <v>D</v>
          </cell>
          <cell r="AM1343" t="str">
            <v>DA Street and Area Lights</v>
          </cell>
          <cell r="AN1343" t="str">
            <v/>
          </cell>
          <cell r="AO1343">
            <v>0</v>
          </cell>
          <cell r="AP1343" t="str">
            <v>D07</v>
          </cell>
          <cell r="AR1343">
            <v>0</v>
          </cell>
          <cell r="AS1343">
            <v>0</v>
          </cell>
          <cell r="AT1343">
            <v>0</v>
          </cell>
          <cell r="AU1343">
            <v>0</v>
          </cell>
          <cell r="AV1343">
            <v>0</v>
          </cell>
          <cell r="AW1343">
            <v>0</v>
          </cell>
          <cell r="AX1343">
            <v>0</v>
          </cell>
          <cell r="AY1343">
            <v>0</v>
          </cell>
          <cell r="AZ1343">
            <v>0</v>
          </cell>
          <cell r="BA1343">
            <v>0</v>
          </cell>
          <cell r="BB1343">
            <v>0</v>
          </cell>
          <cell r="BC1343">
            <v>0</v>
          </cell>
        </row>
        <row r="1344">
          <cell r="AJ1344">
            <v>1347</v>
          </cell>
          <cell r="AL1344" t="str">
            <v>D</v>
          </cell>
          <cell r="AM1344" t="str">
            <v>Avg Customers-Secondary</v>
          </cell>
          <cell r="AN1344" t="str">
            <v/>
          </cell>
          <cell r="AO1344">
            <v>100</v>
          </cell>
          <cell r="AP1344" t="str">
            <v>C02</v>
          </cell>
          <cell r="AR1344">
            <v>0</v>
          </cell>
          <cell r="AS1344">
            <v>0</v>
          </cell>
          <cell r="AT1344">
            <v>0</v>
          </cell>
          <cell r="AU1344">
            <v>0</v>
          </cell>
          <cell r="AV1344">
            <v>0</v>
          </cell>
          <cell r="AW1344">
            <v>0</v>
          </cell>
          <cell r="AX1344">
            <v>0</v>
          </cell>
          <cell r="AY1344">
            <v>0</v>
          </cell>
          <cell r="AZ1344">
            <v>0</v>
          </cell>
          <cell r="BA1344">
            <v>0</v>
          </cell>
          <cell r="BB1344">
            <v>0</v>
          </cell>
          <cell r="BC1344">
            <v>0</v>
          </cell>
        </row>
        <row r="1345">
          <cell r="AJ1345">
            <v>1348</v>
          </cell>
          <cell r="AL1345" t="str">
            <v>D</v>
          </cell>
          <cell r="AM1345" t="str">
            <v>Wt Customers-Meters</v>
          </cell>
          <cell r="AN1345" t="str">
            <v/>
          </cell>
          <cell r="AO1345">
            <v>0</v>
          </cell>
          <cell r="AP1345" t="str">
            <v>C04</v>
          </cell>
          <cell r="AR1345">
            <v>0</v>
          </cell>
          <cell r="AS1345">
            <v>0</v>
          </cell>
          <cell r="AT1345">
            <v>0</v>
          </cell>
          <cell r="AU1345">
            <v>0</v>
          </cell>
          <cell r="AV1345">
            <v>0</v>
          </cell>
          <cell r="AW1345">
            <v>0</v>
          </cell>
          <cell r="AX1345">
            <v>0</v>
          </cell>
          <cell r="AY1345">
            <v>0</v>
          </cell>
          <cell r="AZ1345">
            <v>0</v>
          </cell>
          <cell r="BA1345">
            <v>0</v>
          </cell>
          <cell r="BB1345">
            <v>0</v>
          </cell>
          <cell r="BC1345">
            <v>0</v>
          </cell>
        </row>
        <row r="1346">
          <cell r="AJ1346">
            <v>1349</v>
          </cell>
          <cell r="AL1346" t="str">
            <v>D</v>
          </cell>
          <cell r="AM1346" t="str">
            <v>DA Street &amp; Area Lights</v>
          </cell>
          <cell r="AN1346" t="str">
            <v/>
          </cell>
          <cell r="AO1346">
            <v>0</v>
          </cell>
          <cell r="AP1346" t="str">
            <v>C05</v>
          </cell>
          <cell r="AR1346">
            <v>0</v>
          </cell>
          <cell r="AS1346">
            <v>0</v>
          </cell>
          <cell r="AT1346">
            <v>0</v>
          </cell>
          <cell r="AU1346">
            <v>0</v>
          </cell>
          <cell r="AV1346">
            <v>0</v>
          </cell>
          <cell r="AW1346">
            <v>0</v>
          </cell>
          <cell r="AX1346">
            <v>0</v>
          </cell>
          <cell r="AY1346">
            <v>0</v>
          </cell>
          <cell r="AZ1346">
            <v>0</v>
          </cell>
          <cell r="BA1346">
            <v>0</v>
          </cell>
          <cell r="BB1346">
            <v>0</v>
          </cell>
          <cell r="BC1346">
            <v>0</v>
          </cell>
        </row>
        <row r="1347">
          <cell r="AJ1347">
            <v>1350</v>
          </cell>
          <cell r="AL1347" t="str">
            <v>D</v>
          </cell>
          <cell r="AM1347" t="str">
            <v>DA Sch 25I</v>
          </cell>
          <cell r="AN1347" t="str">
            <v/>
          </cell>
          <cell r="AO1347">
            <v>0</v>
          </cell>
          <cell r="AP1347" t="str">
            <v>D05</v>
          </cell>
          <cell r="AR1347">
            <v>0</v>
          </cell>
          <cell r="AS1347">
            <v>0</v>
          </cell>
          <cell r="AT1347">
            <v>0</v>
          </cell>
          <cell r="AU1347">
            <v>0</v>
          </cell>
          <cell r="AV1347">
            <v>0</v>
          </cell>
          <cell r="AW1347">
            <v>0</v>
          </cell>
          <cell r="AX1347">
            <v>0</v>
          </cell>
          <cell r="AY1347">
            <v>0</v>
          </cell>
          <cell r="AZ1347">
            <v>0</v>
          </cell>
          <cell r="BA1347">
            <v>0</v>
          </cell>
          <cell r="BB1347">
            <v>0</v>
          </cell>
          <cell r="BC1347">
            <v>0</v>
          </cell>
        </row>
        <row r="1348">
          <cell r="AJ1348">
            <v>1351</v>
          </cell>
          <cell r="AL1348" t="str">
            <v>D</v>
          </cell>
          <cell r="AM1348" t="str">
            <v>NCP-Secondary</v>
          </cell>
          <cell r="AN1348" t="str">
            <v/>
          </cell>
          <cell r="AO1348">
            <v>0</v>
          </cell>
          <cell r="AP1348" t="str">
            <v>D06</v>
          </cell>
          <cell r="AR1348">
            <v>0</v>
          </cell>
          <cell r="AS1348">
            <v>0</v>
          </cell>
          <cell r="AT1348">
            <v>0</v>
          </cell>
          <cell r="AU1348">
            <v>0</v>
          </cell>
          <cell r="AV1348">
            <v>0</v>
          </cell>
          <cell r="AW1348">
            <v>0</v>
          </cell>
          <cell r="AX1348">
            <v>0</v>
          </cell>
          <cell r="AY1348">
            <v>0</v>
          </cell>
          <cell r="AZ1348">
            <v>0</v>
          </cell>
          <cell r="BA1348">
            <v>0</v>
          </cell>
          <cell r="BB1348">
            <v>0</v>
          </cell>
          <cell r="BC1348">
            <v>0</v>
          </cell>
        </row>
        <row r="1349">
          <cell r="AJ1349">
            <v>1352</v>
          </cell>
          <cell r="AL1349" t="str">
            <v>D</v>
          </cell>
          <cell r="AM1349" t="str">
            <v>NCP-Primary</v>
          </cell>
          <cell r="AN1349" t="str">
            <v/>
          </cell>
          <cell r="AO1349">
            <v>0</v>
          </cell>
          <cell r="AP1349" t="str">
            <v>D08</v>
          </cell>
          <cell r="AR1349">
            <v>0</v>
          </cell>
          <cell r="AS1349">
            <v>0</v>
          </cell>
          <cell r="AT1349">
            <v>0</v>
          </cell>
          <cell r="AU1349">
            <v>0</v>
          </cell>
          <cell r="AV1349">
            <v>0</v>
          </cell>
          <cell r="AW1349">
            <v>0</v>
          </cell>
          <cell r="AX1349">
            <v>0</v>
          </cell>
          <cell r="AY1349">
            <v>0</v>
          </cell>
          <cell r="AZ1349">
            <v>0</v>
          </cell>
          <cell r="BA1349">
            <v>0</v>
          </cell>
          <cell r="BB1349">
            <v>0</v>
          </cell>
          <cell r="BC1349">
            <v>0</v>
          </cell>
        </row>
        <row r="1350">
          <cell r="AJ1350">
            <v>1353</v>
          </cell>
          <cell r="AK1350">
            <v>373</v>
          </cell>
          <cell r="AL1350" t="str">
            <v>Street Lights &amp; Signal Systems Accum Depr</v>
          </cell>
          <cell r="AO1350" t="str">
            <v>X12</v>
          </cell>
          <cell r="AP1350" t="str">
            <v/>
          </cell>
          <cell r="AQ1350">
            <v>-10094000</v>
          </cell>
        </row>
        <row r="1351">
          <cell r="AJ1351">
            <v>1354</v>
          </cell>
          <cell r="AL1351" t="str">
            <v>D</v>
          </cell>
          <cell r="AM1351" t="str">
            <v>NCP-All</v>
          </cell>
          <cell r="AN1351" t="str">
            <v/>
          </cell>
          <cell r="AO1351">
            <v>0</v>
          </cell>
          <cell r="AP1351" t="str">
            <v>D02</v>
          </cell>
          <cell r="AR1351">
            <v>0</v>
          </cell>
          <cell r="AS1351">
            <v>0</v>
          </cell>
          <cell r="AT1351">
            <v>0</v>
          </cell>
          <cell r="AU1351">
            <v>0</v>
          </cell>
          <cell r="AV1351">
            <v>0</v>
          </cell>
          <cell r="AW1351">
            <v>0</v>
          </cell>
          <cell r="AX1351">
            <v>0</v>
          </cell>
          <cell r="AY1351">
            <v>0</v>
          </cell>
          <cell r="AZ1351">
            <v>0</v>
          </cell>
          <cell r="BA1351">
            <v>0</v>
          </cell>
          <cell r="BB1351">
            <v>0</v>
          </cell>
          <cell r="BC1351">
            <v>0</v>
          </cell>
        </row>
        <row r="1352">
          <cell r="AJ1352">
            <v>1355</v>
          </cell>
          <cell r="AL1352" t="str">
            <v>D</v>
          </cell>
          <cell r="AM1352" t="str">
            <v>NCP-w/o DA</v>
          </cell>
          <cell r="AN1352" t="str">
            <v/>
          </cell>
          <cell r="AO1352">
            <v>0</v>
          </cell>
          <cell r="AP1352" t="str">
            <v>D03</v>
          </cell>
          <cell r="AR1352">
            <v>0</v>
          </cell>
          <cell r="AS1352">
            <v>0</v>
          </cell>
          <cell r="AT1352">
            <v>0</v>
          </cell>
          <cell r="AU1352">
            <v>0</v>
          </cell>
          <cell r="AV1352">
            <v>0</v>
          </cell>
          <cell r="AW1352">
            <v>0</v>
          </cell>
          <cell r="AX1352">
            <v>0</v>
          </cell>
          <cell r="AY1352">
            <v>0</v>
          </cell>
          <cell r="AZ1352">
            <v>0</v>
          </cell>
          <cell r="BA1352">
            <v>0</v>
          </cell>
          <cell r="BB1352">
            <v>0</v>
          </cell>
          <cell r="BC1352">
            <v>0</v>
          </cell>
        </row>
        <row r="1353">
          <cell r="AJ1353">
            <v>1356</v>
          </cell>
          <cell r="AL1353" t="str">
            <v>D</v>
          </cell>
          <cell r="AM1353" t="str">
            <v xml:space="preserve">DA Sch 25 </v>
          </cell>
          <cell r="AN1353" t="str">
            <v/>
          </cell>
          <cell r="AO1353">
            <v>0</v>
          </cell>
          <cell r="AP1353" t="str">
            <v>D04</v>
          </cell>
          <cell r="AR1353">
            <v>0</v>
          </cell>
          <cell r="AS1353">
            <v>0</v>
          </cell>
          <cell r="AT1353">
            <v>0</v>
          </cell>
          <cell r="AU1353">
            <v>0</v>
          </cell>
          <cell r="AV1353">
            <v>0</v>
          </cell>
          <cell r="AW1353">
            <v>0</v>
          </cell>
          <cell r="AX1353">
            <v>0</v>
          </cell>
          <cell r="AY1353">
            <v>0</v>
          </cell>
          <cell r="AZ1353">
            <v>0</v>
          </cell>
          <cell r="BA1353">
            <v>0</v>
          </cell>
          <cell r="BB1353">
            <v>0</v>
          </cell>
          <cell r="BC1353">
            <v>0</v>
          </cell>
        </row>
        <row r="1354">
          <cell r="AJ1354">
            <v>1357</v>
          </cell>
          <cell r="AL1354" t="str">
            <v>D</v>
          </cell>
          <cell r="AM1354" t="str">
            <v>DA Street and Area Lights</v>
          </cell>
          <cell r="AN1354" t="str">
            <v/>
          </cell>
          <cell r="AO1354">
            <v>0</v>
          </cell>
          <cell r="AP1354" t="str">
            <v>D07</v>
          </cell>
          <cell r="AR1354">
            <v>0</v>
          </cell>
          <cell r="AS1354">
            <v>0</v>
          </cell>
          <cell r="AT1354">
            <v>0</v>
          </cell>
          <cell r="AU1354">
            <v>0</v>
          </cell>
          <cell r="AV1354">
            <v>0</v>
          </cell>
          <cell r="AW1354">
            <v>0</v>
          </cell>
          <cell r="AX1354">
            <v>0</v>
          </cell>
          <cell r="AY1354">
            <v>0</v>
          </cell>
          <cell r="AZ1354">
            <v>0</v>
          </cell>
          <cell r="BA1354">
            <v>0</v>
          </cell>
          <cell r="BB1354">
            <v>0</v>
          </cell>
          <cell r="BC1354">
            <v>0</v>
          </cell>
        </row>
        <row r="1355">
          <cell r="AJ1355">
            <v>1358</v>
          </cell>
          <cell r="AL1355" t="str">
            <v>D</v>
          </cell>
          <cell r="AM1355" t="str">
            <v>Avg Customers-Secondary</v>
          </cell>
          <cell r="AN1355" t="str">
            <v/>
          </cell>
          <cell r="AO1355">
            <v>0</v>
          </cell>
          <cell r="AP1355" t="str">
            <v>C02</v>
          </cell>
          <cell r="AR1355">
            <v>0</v>
          </cell>
          <cell r="AS1355">
            <v>0</v>
          </cell>
          <cell r="AT1355">
            <v>0</v>
          </cell>
          <cell r="AU1355">
            <v>0</v>
          </cell>
          <cell r="AV1355">
            <v>0</v>
          </cell>
          <cell r="AW1355">
            <v>0</v>
          </cell>
          <cell r="AX1355">
            <v>0</v>
          </cell>
          <cell r="AY1355">
            <v>0</v>
          </cell>
          <cell r="AZ1355">
            <v>0</v>
          </cell>
          <cell r="BA1355">
            <v>0</v>
          </cell>
          <cell r="BB1355">
            <v>0</v>
          </cell>
          <cell r="BC1355">
            <v>0</v>
          </cell>
        </row>
        <row r="1356">
          <cell r="AJ1356">
            <v>1359</v>
          </cell>
          <cell r="AL1356" t="str">
            <v>D</v>
          </cell>
          <cell r="AM1356" t="str">
            <v>Wt Customers-Meters</v>
          </cell>
          <cell r="AN1356" t="str">
            <v/>
          </cell>
          <cell r="AO1356">
            <v>0</v>
          </cell>
          <cell r="AP1356" t="str">
            <v>C04</v>
          </cell>
          <cell r="AR1356">
            <v>0</v>
          </cell>
          <cell r="AS1356">
            <v>0</v>
          </cell>
          <cell r="AT1356">
            <v>0</v>
          </cell>
          <cell r="AU1356">
            <v>0</v>
          </cell>
          <cell r="AV1356">
            <v>0</v>
          </cell>
          <cell r="AW1356">
            <v>0</v>
          </cell>
          <cell r="AX1356">
            <v>0</v>
          </cell>
          <cell r="AY1356">
            <v>0</v>
          </cell>
          <cell r="AZ1356">
            <v>0</v>
          </cell>
          <cell r="BA1356">
            <v>0</v>
          </cell>
          <cell r="BB1356">
            <v>0</v>
          </cell>
          <cell r="BC1356">
            <v>0</v>
          </cell>
        </row>
        <row r="1357">
          <cell r="AJ1357">
            <v>1360</v>
          </cell>
          <cell r="AL1357" t="str">
            <v>D</v>
          </cell>
          <cell r="AM1357" t="str">
            <v>DA Street &amp; Area Lights</v>
          </cell>
          <cell r="AN1357" t="str">
            <v/>
          </cell>
          <cell r="AO1357">
            <v>100</v>
          </cell>
          <cell r="AP1357" t="str">
            <v>C05</v>
          </cell>
          <cell r="AR1357">
            <v>-10094000</v>
          </cell>
          <cell r="AS1357">
            <v>0</v>
          </cell>
          <cell r="AT1357">
            <v>0</v>
          </cell>
          <cell r="AU1357">
            <v>0</v>
          </cell>
          <cell r="AV1357">
            <v>0</v>
          </cell>
          <cell r="AW1357">
            <v>0</v>
          </cell>
          <cell r="AX1357">
            <v>-10094000</v>
          </cell>
          <cell r="AY1357">
            <v>0</v>
          </cell>
          <cell r="AZ1357">
            <v>0</v>
          </cell>
          <cell r="BA1357">
            <v>0</v>
          </cell>
          <cell r="BB1357">
            <v>0</v>
          </cell>
          <cell r="BC1357">
            <v>0</v>
          </cell>
        </row>
        <row r="1358">
          <cell r="AJ1358">
            <v>1361</v>
          </cell>
          <cell r="AL1358" t="str">
            <v>D</v>
          </cell>
          <cell r="AM1358" t="str">
            <v>DA Sch 25I</v>
          </cell>
          <cell r="AN1358" t="str">
            <v/>
          </cell>
          <cell r="AO1358">
            <v>0</v>
          </cell>
          <cell r="AP1358" t="str">
            <v>D05</v>
          </cell>
          <cell r="AR1358">
            <v>0</v>
          </cell>
          <cell r="AS1358">
            <v>0</v>
          </cell>
          <cell r="AT1358">
            <v>0</v>
          </cell>
          <cell r="AU1358">
            <v>0</v>
          </cell>
          <cell r="AV1358">
            <v>0</v>
          </cell>
          <cell r="AW1358">
            <v>0</v>
          </cell>
          <cell r="AX1358">
            <v>0</v>
          </cell>
          <cell r="AY1358">
            <v>0</v>
          </cell>
          <cell r="AZ1358">
            <v>0</v>
          </cell>
          <cell r="BA1358">
            <v>0</v>
          </cell>
          <cell r="BB1358">
            <v>0</v>
          </cell>
          <cell r="BC1358">
            <v>0</v>
          </cell>
        </row>
        <row r="1359">
          <cell r="AJ1359">
            <v>1362</v>
          </cell>
          <cell r="AL1359" t="str">
            <v>D</v>
          </cell>
          <cell r="AM1359" t="str">
            <v>NCP-Secondary</v>
          </cell>
          <cell r="AN1359" t="str">
            <v/>
          </cell>
          <cell r="AO1359">
            <v>0</v>
          </cell>
          <cell r="AP1359" t="str">
            <v>D06</v>
          </cell>
          <cell r="AR1359">
            <v>0</v>
          </cell>
          <cell r="AS1359">
            <v>0</v>
          </cell>
          <cell r="AT1359">
            <v>0</v>
          </cell>
          <cell r="AU1359">
            <v>0</v>
          </cell>
          <cell r="AV1359">
            <v>0</v>
          </cell>
          <cell r="AW1359">
            <v>0</v>
          </cell>
          <cell r="AX1359">
            <v>0</v>
          </cell>
          <cell r="AY1359">
            <v>0</v>
          </cell>
          <cell r="AZ1359">
            <v>0</v>
          </cell>
          <cell r="BA1359">
            <v>0</v>
          </cell>
          <cell r="BB1359">
            <v>0</v>
          </cell>
          <cell r="BC1359">
            <v>0</v>
          </cell>
        </row>
        <row r="1360">
          <cell r="AJ1360">
            <v>1363</v>
          </cell>
          <cell r="AL1360" t="str">
            <v>D</v>
          </cell>
          <cell r="AM1360" t="str">
            <v>NCP-Primary</v>
          </cell>
          <cell r="AN1360" t="str">
            <v/>
          </cell>
          <cell r="AO1360">
            <v>0</v>
          </cell>
          <cell r="AP1360" t="str">
            <v>D08</v>
          </cell>
          <cell r="AR1360">
            <v>0</v>
          </cell>
          <cell r="AS1360">
            <v>0</v>
          </cell>
          <cell r="AT1360">
            <v>0</v>
          </cell>
          <cell r="AU1360">
            <v>0</v>
          </cell>
          <cell r="AV1360">
            <v>0</v>
          </cell>
          <cell r="AW1360">
            <v>0</v>
          </cell>
          <cell r="AX1360">
            <v>0</v>
          </cell>
          <cell r="AY1360">
            <v>0</v>
          </cell>
          <cell r="AZ1360">
            <v>0</v>
          </cell>
          <cell r="BA1360">
            <v>0</v>
          </cell>
          <cell r="BB1360">
            <v>0</v>
          </cell>
          <cell r="BC1360">
            <v>0</v>
          </cell>
        </row>
        <row r="1361">
          <cell r="AJ1361">
            <v>1364</v>
          </cell>
          <cell r="AL1361" t="str">
            <v>Total Distribution Plant Accumulated Depreciation</v>
          </cell>
          <cell r="AP1361" t="str">
            <v/>
          </cell>
          <cell r="AQ1361">
            <v>-194884000</v>
          </cell>
          <cell r="AR1361">
            <v>-194884000</v>
          </cell>
          <cell r="AS1361">
            <v>-105482698.73317587</v>
          </cell>
          <cell r="AT1361">
            <v>-18158049.805136614</v>
          </cell>
          <cell r="AU1361">
            <v>-47040854.283724353</v>
          </cell>
          <cell r="AV1361">
            <v>-5371746.275441939</v>
          </cell>
          <cell r="AW1361">
            <v>-4482848.4553646585</v>
          </cell>
          <cell r="AX1361">
            <v>-14347802.44715656</v>
          </cell>
          <cell r="AY1361">
            <v>0</v>
          </cell>
          <cell r="AZ1361">
            <v>0</v>
          </cell>
          <cell r="BA1361">
            <v>0</v>
          </cell>
          <cell r="BB1361">
            <v>0</v>
          </cell>
          <cell r="BC1361">
            <v>0</v>
          </cell>
        </row>
        <row r="1362">
          <cell r="AJ1362">
            <v>1365</v>
          </cell>
        </row>
        <row r="1363">
          <cell r="AJ1363">
            <v>1366</v>
          </cell>
          <cell r="AL1363" t="str">
            <v>General Plant Accumulated Depreciation</v>
          </cell>
        </row>
        <row r="1364">
          <cell r="AJ1364">
            <v>1367</v>
          </cell>
          <cell r="AK1364">
            <v>389</v>
          </cell>
          <cell r="AL1364" t="str">
            <v>Land &amp; Land Rights Accum Depr</v>
          </cell>
          <cell r="AO1364" t="str">
            <v>M02</v>
          </cell>
          <cell r="AQ1364">
            <v>-26000</v>
          </cell>
        </row>
        <row r="1365">
          <cell r="AJ1365">
            <v>1368</v>
          </cell>
          <cell r="AL1365" t="str">
            <v>O</v>
          </cell>
          <cell r="AM1365" t="str">
            <v>P/T/D Plant</v>
          </cell>
          <cell r="AO1365">
            <v>0</v>
          </cell>
          <cell r="AP1365" t="str">
            <v>S05</v>
          </cell>
          <cell r="AR1365">
            <v>0</v>
          </cell>
          <cell r="AS1365">
            <v>0</v>
          </cell>
          <cell r="AT1365">
            <v>0</v>
          </cell>
          <cell r="AU1365">
            <v>0</v>
          </cell>
          <cell r="AV1365">
            <v>0</v>
          </cell>
          <cell r="AW1365">
            <v>0</v>
          </cell>
          <cell r="AX1365">
            <v>0</v>
          </cell>
          <cell r="AY1365">
            <v>0</v>
          </cell>
          <cell r="AZ1365">
            <v>0</v>
          </cell>
          <cell r="BA1365">
            <v>0</v>
          </cell>
          <cell r="BB1365">
            <v>0</v>
          </cell>
          <cell r="BC1365">
            <v>0</v>
          </cell>
        </row>
        <row r="1366">
          <cell r="AJ1366">
            <v>1369</v>
          </cell>
          <cell r="AL1366" t="str">
            <v>O</v>
          </cell>
          <cell r="AM1366" t="str">
            <v>Labor P/T/D Total</v>
          </cell>
          <cell r="AN1366" t="str">
            <v/>
          </cell>
          <cell r="AO1366">
            <v>0</v>
          </cell>
          <cell r="AP1366" t="str">
            <v>S21</v>
          </cell>
          <cell r="AR1366">
            <v>0</v>
          </cell>
          <cell r="AS1366">
            <v>0</v>
          </cell>
          <cell r="AT1366">
            <v>0</v>
          </cell>
          <cell r="AU1366">
            <v>0</v>
          </cell>
          <cell r="AV1366">
            <v>0</v>
          </cell>
          <cell r="AW1366">
            <v>0</v>
          </cell>
          <cell r="AX1366">
            <v>0</v>
          </cell>
          <cell r="AY1366">
            <v>0</v>
          </cell>
          <cell r="AZ1366">
            <v>0</v>
          </cell>
          <cell r="BA1366">
            <v>0</v>
          </cell>
          <cell r="BB1366">
            <v>0</v>
          </cell>
          <cell r="BC1366">
            <v>0</v>
          </cell>
        </row>
        <row r="1367">
          <cell r="AJ1367">
            <v>1370</v>
          </cell>
          <cell r="AL1367" t="str">
            <v>O</v>
          </cell>
          <cell r="AM1367" t="str">
            <v>Labor O&amp;M excl A&amp;G</v>
          </cell>
          <cell r="AO1367">
            <v>100</v>
          </cell>
          <cell r="AP1367" t="str">
            <v>S22</v>
          </cell>
          <cell r="AR1367">
            <v>-26000</v>
          </cell>
          <cell r="AS1367">
            <v>-14543.40424695595</v>
          </cell>
          <cell r="AT1367">
            <v>-2326.5870402706673</v>
          </cell>
          <cell r="AU1367">
            <v>-5645.9997266974242</v>
          </cell>
          <cell r="AV1367">
            <v>-2480.0071005190593</v>
          </cell>
          <cell r="AW1367">
            <v>-517.83285960036358</v>
          </cell>
          <cell r="AX1367">
            <v>-486.16902595653187</v>
          </cell>
          <cell r="AY1367">
            <v>0</v>
          </cell>
          <cell r="AZ1367">
            <v>0</v>
          </cell>
          <cell r="BA1367">
            <v>0</v>
          </cell>
          <cell r="BB1367">
            <v>0</v>
          </cell>
          <cell r="BC1367">
            <v>0</v>
          </cell>
        </row>
        <row r="1368">
          <cell r="AJ1368">
            <v>1371</v>
          </cell>
          <cell r="AL1368" t="str">
            <v>O</v>
          </cell>
          <cell r="AM1368" t="str">
            <v>Corporate Cost Allocator</v>
          </cell>
          <cell r="AO1368">
            <v>0</v>
          </cell>
          <cell r="AP1368" t="str">
            <v>S23</v>
          </cell>
          <cell r="AR1368">
            <v>0</v>
          </cell>
          <cell r="AS1368">
            <v>0</v>
          </cell>
          <cell r="AT1368">
            <v>0</v>
          </cell>
          <cell r="AU1368">
            <v>0</v>
          </cell>
          <cell r="AV1368">
            <v>0</v>
          </cell>
          <cell r="AW1368">
            <v>0</v>
          </cell>
          <cell r="AX1368">
            <v>0</v>
          </cell>
          <cell r="AY1368">
            <v>0</v>
          </cell>
          <cell r="AZ1368">
            <v>0</v>
          </cell>
          <cell r="BA1368">
            <v>0</v>
          </cell>
          <cell r="BB1368">
            <v>0</v>
          </cell>
          <cell r="BC1368">
            <v>0</v>
          </cell>
        </row>
        <row r="1369">
          <cell r="AJ1369">
            <v>1372</v>
          </cell>
          <cell r="AK1369">
            <v>390</v>
          </cell>
          <cell r="AL1369" t="str">
            <v>Structures &amp; Improvements Accum Depr</v>
          </cell>
          <cell r="AO1369" t="str">
            <v>M02</v>
          </cell>
          <cell r="AQ1369">
            <v>-3384000</v>
          </cell>
        </row>
        <row r="1370">
          <cell r="AJ1370">
            <v>1373</v>
          </cell>
          <cell r="AL1370" t="str">
            <v>O</v>
          </cell>
          <cell r="AM1370" t="str">
            <v>P/T/D Plant</v>
          </cell>
          <cell r="AO1370">
            <v>0</v>
          </cell>
          <cell r="AP1370" t="str">
            <v>S05</v>
          </cell>
          <cell r="AR1370">
            <v>0</v>
          </cell>
          <cell r="AS1370">
            <v>0</v>
          </cell>
          <cell r="AT1370">
            <v>0</v>
          </cell>
          <cell r="AU1370">
            <v>0</v>
          </cell>
          <cell r="AV1370">
            <v>0</v>
          </cell>
          <cell r="AW1370">
            <v>0</v>
          </cell>
          <cell r="AX1370">
            <v>0</v>
          </cell>
          <cell r="AY1370">
            <v>0</v>
          </cell>
          <cell r="AZ1370">
            <v>0</v>
          </cell>
          <cell r="BA1370">
            <v>0</v>
          </cell>
          <cell r="BB1370">
            <v>0</v>
          </cell>
          <cell r="BC1370">
            <v>0</v>
          </cell>
        </row>
        <row r="1371">
          <cell r="AJ1371">
            <v>1374</v>
          </cell>
          <cell r="AL1371" t="str">
            <v>O</v>
          </cell>
          <cell r="AM1371" t="str">
            <v>Labor P/T/D Total</v>
          </cell>
          <cell r="AN1371" t="str">
            <v/>
          </cell>
          <cell r="AO1371">
            <v>0</v>
          </cell>
          <cell r="AP1371" t="str">
            <v>S21</v>
          </cell>
          <cell r="AR1371">
            <v>0</v>
          </cell>
          <cell r="AS1371">
            <v>0</v>
          </cell>
          <cell r="AT1371">
            <v>0</v>
          </cell>
          <cell r="AU1371">
            <v>0</v>
          </cell>
          <cell r="AV1371">
            <v>0</v>
          </cell>
          <cell r="AW1371">
            <v>0</v>
          </cell>
          <cell r="AX1371">
            <v>0</v>
          </cell>
          <cell r="AY1371">
            <v>0</v>
          </cell>
          <cell r="AZ1371">
            <v>0</v>
          </cell>
          <cell r="BA1371">
            <v>0</v>
          </cell>
          <cell r="BB1371">
            <v>0</v>
          </cell>
          <cell r="BC1371">
            <v>0</v>
          </cell>
        </row>
        <row r="1372">
          <cell r="AJ1372">
            <v>1375</v>
          </cell>
          <cell r="AL1372" t="str">
            <v>O</v>
          </cell>
          <cell r="AM1372" t="str">
            <v>Labor O&amp;M excl A&amp;G</v>
          </cell>
          <cell r="AO1372">
            <v>100</v>
          </cell>
          <cell r="AP1372" t="str">
            <v>S22</v>
          </cell>
          <cell r="AR1372">
            <v>-3384000</v>
          </cell>
          <cell r="AS1372">
            <v>-1892879.9989114976</v>
          </cell>
          <cell r="AT1372">
            <v>-302814.25170292071</v>
          </cell>
          <cell r="AU1372">
            <v>-734848.57981323404</v>
          </cell>
          <cell r="AV1372">
            <v>-322782.46262140374</v>
          </cell>
          <cell r="AW1372">
            <v>-67397.938341831934</v>
          </cell>
          <cell r="AX1372">
            <v>-63276.768609111685</v>
          </cell>
          <cell r="AY1372">
            <v>0</v>
          </cell>
          <cell r="AZ1372">
            <v>0</v>
          </cell>
          <cell r="BA1372">
            <v>0</v>
          </cell>
          <cell r="BB1372">
            <v>0</v>
          </cell>
          <cell r="BC1372">
            <v>0</v>
          </cell>
        </row>
        <row r="1373">
          <cell r="AJ1373">
            <v>1376</v>
          </cell>
          <cell r="AL1373" t="str">
            <v>O</v>
          </cell>
          <cell r="AM1373" t="str">
            <v>Corporate Cost Allocator</v>
          </cell>
          <cell r="AO1373">
            <v>0</v>
          </cell>
          <cell r="AP1373" t="str">
            <v>S23</v>
          </cell>
          <cell r="AR1373">
            <v>0</v>
          </cell>
          <cell r="AS1373">
            <v>0</v>
          </cell>
          <cell r="AT1373">
            <v>0</v>
          </cell>
          <cell r="AU1373">
            <v>0</v>
          </cell>
          <cell r="AV1373">
            <v>0</v>
          </cell>
          <cell r="AW1373">
            <v>0</v>
          </cell>
          <cell r="AX1373">
            <v>0</v>
          </cell>
          <cell r="AY1373">
            <v>0</v>
          </cell>
          <cell r="AZ1373">
            <v>0</v>
          </cell>
          <cell r="BA1373">
            <v>0</v>
          </cell>
          <cell r="BB1373">
            <v>0</v>
          </cell>
          <cell r="BC1373">
            <v>0</v>
          </cell>
        </row>
        <row r="1374">
          <cell r="AJ1374">
            <v>1377</v>
          </cell>
          <cell r="AK1374">
            <v>391</v>
          </cell>
          <cell r="AL1374" t="str">
            <v>Office Furniture &amp; Equipment Accum Depr</v>
          </cell>
          <cell r="AO1374" t="str">
            <v>M02</v>
          </cell>
          <cell r="AQ1374">
            <v>-5017000</v>
          </cell>
        </row>
        <row r="1375">
          <cell r="AJ1375">
            <v>1378</v>
          </cell>
          <cell r="AL1375" t="str">
            <v>O</v>
          </cell>
          <cell r="AM1375" t="str">
            <v>P/T/D Plant</v>
          </cell>
          <cell r="AO1375">
            <v>0</v>
          </cell>
          <cell r="AP1375" t="str">
            <v>S05</v>
          </cell>
          <cell r="AR1375">
            <v>0</v>
          </cell>
          <cell r="AS1375">
            <v>0</v>
          </cell>
          <cell r="AT1375">
            <v>0</v>
          </cell>
          <cell r="AU1375">
            <v>0</v>
          </cell>
          <cell r="AV1375">
            <v>0</v>
          </cell>
          <cell r="AW1375">
            <v>0</v>
          </cell>
          <cell r="AX1375">
            <v>0</v>
          </cell>
          <cell r="AY1375">
            <v>0</v>
          </cell>
          <cell r="AZ1375">
            <v>0</v>
          </cell>
          <cell r="BA1375">
            <v>0</v>
          </cell>
          <cell r="BB1375">
            <v>0</v>
          </cell>
          <cell r="BC1375">
            <v>0</v>
          </cell>
        </row>
        <row r="1376">
          <cell r="AJ1376">
            <v>1379</v>
          </cell>
          <cell r="AL1376" t="str">
            <v>O</v>
          </cell>
          <cell r="AM1376" t="str">
            <v>Labor P/T/D Total</v>
          </cell>
          <cell r="AN1376" t="str">
            <v/>
          </cell>
          <cell r="AO1376">
            <v>0</v>
          </cell>
          <cell r="AP1376" t="str">
            <v>S21</v>
          </cell>
          <cell r="AR1376">
            <v>0</v>
          </cell>
          <cell r="AS1376">
            <v>0</v>
          </cell>
          <cell r="AT1376">
            <v>0</v>
          </cell>
          <cell r="AU1376">
            <v>0</v>
          </cell>
          <cell r="AV1376">
            <v>0</v>
          </cell>
          <cell r="AW1376">
            <v>0</v>
          </cell>
          <cell r="AX1376">
            <v>0</v>
          </cell>
          <cell r="AY1376">
            <v>0</v>
          </cell>
          <cell r="AZ1376">
            <v>0</v>
          </cell>
          <cell r="BA1376">
            <v>0</v>
          </cell>
          <cell r="BB1376">
            <v>0</v>
          </cell>
          <cell r="BC1376">
            <v>0</v>
          </cell>
        </row>
        <row r="1377">
          <cell r="AJ1377">
            <v>1380</v>
          </cell>
          <cell r="AL1377" t="str">
            <v>O</v>
          </cell>
          <cell r="AM1377" t="str">
            <v>Labor O&amp;M excl A&amp;G</v>
          </cell>
          <cell r="AO1377">
            <v>100</v>
          </cell>
          <cell r="AP1377" t="str">
            <v>S22</v>
          </cell>
          <cell r="AR1377">
            <v>-5017000</v>
          </cell>
          <cell r="AS1377">
            <v>-2806317.6579606924</v>
          </cell>
          <cell r="AT1377">
            <v>-448941.81465530529</v>
          </cell>
          <cell r="AU1377">
            <v>-1089460.7934169606</v>
          </cell>
          <cell r="AV1377">
            <v>-478545.98551169696</v>
          </cell>
          <cell r="AW1377">
            <v>-99921.825254424009</v>
          </cell>
          <cell r="AX1377">
            <v>-93811.92320092002</v>
          </cell>
          <cell r="AY1377">
            <v>0</v>
          </cell>
          <cell r="AZ1377">
            <v>0</v>
          </cell>
          <cell r="BA1377">
            <v>0</v>
          </cell>
          <cell r="BB1377">
            <v>0</v>
          </cell>
          <cell r="BC1377">
            <v>0</v>
          </cell>
        </row>
        <row r="1378">
          <cell r="AJ1378">
            <v>1381</v>
          </cell>
          <cell r="AL1378" t="str">
            <v>O</v>
          </cell>
          <cell r="AM1378" t="str">
            <v>Corporate Cost Allocator</v>
          </cell>
          <cell r="AO1378">
            <v>0</v>
          </cell>
          <cell r="AP1378" t="str">
            <v>S23</v>
          </cell>
          <cell r="AR1378">
            <v>0</v>
          </cell>
          <cell r="AS1378">
            <v>0</v>
          </cell>
          <cell r="AT1378">
            <v>0</v>
          </cell>
          <cell r="AU1378">
            <v>0</v>
          </cell>
          <cell r="AV1378">
            <v>0</v>
          </cell>
          <cell r="AW1378">
            <v>0</v>
          </cell>
          <cell r="AX1378">
            <v>0</v>
          </cell>
          <cell r="AY1378">
            <v>0</v>
          </cell>
          <cell r="AZ1378">
            <v>0</v>
          </cell>
          <cell r="BA1378">
            <v>0</v>
          </cell>
          <cell r="BB1378">
            <v>0</v>
          </cell>
          <cell r="BC1378">
            <v>0</v>
          </cell>
        </row>
        <row r="1379">
          <cell r="AJ1379">
            <v>1382</v>
          </cell>
          <cell r="AK1379">
            <v>392</v>
          </cell>
          <cell r="AL1379" t="str">
            <v>Transportation Equipment Accum Depr</v>
          </cell>
          <cell r="AO1379" t="str">
            <v>M02</v>
          </cell>
          <cell r="AQ1379">
            <v>-4367000</v>
          </cell>
        </row>
        <row r="1380">
          <cell r="AJ1380">
            <v>1383</v>
          </cell>
          <cell r="AL1380" t="str">
            <v>O</v>
          </cell>
          <cell r="AM1380" t="str">
            <v>P/T/D Plant</v>
          </cell>
          <cell r="AO1380">
            <v>0</v>
          </cell>
          <cell r="AP1380" t="str">
            <v>S05</v>
          </cell>
          <cell r="AR1380">
            <v>0</v>
          </cell>
          <cell r="AS1380">
            <v>0</v>
          </cell>
          <cell r="AT1380">
            <v>0</v>
          </cell>
          <cell r="AU1380">
            <v>0</v>
          </cell>
          <cell r="AV1380">
            <v>0</v>
          </cell>
          <cell r="AW1380">
            <v>0</v>
          </cell>
          <cell r="AX1380">
            <v>0</v>
          </cell>
          <cell r="AY1380">
            <v>0</v>
          </cell>
          <cell r="AZ1380">
            <v>0</v>
          </cell>
          <cell r="BA1380">
            <v>0</v>
          </cell>
          <cell r="BB1380">
            <v>0</v>
          </cell>
          <cell r="BC1380">
            <v>0</v>
          </cell>
        </row>
        <row r="1381">
          <cell r="AJ1381">
            <v>1384</v>
          </cell>
          <cell r="AL1381" t="str">
            <v>O</v>
          </cell>
          <cell r="AM1381" t="str">
            <v>Labor P/T/D Total</v>
          </cell>
          <cell r="AN1381" t="str">
            <v/>
          </cell>
          <cell r="AO1381">
            <v>0</v>
          </cell>
          <cell r="AP1381" t="str">
            <v>S21</v>
          </cell>
          <cell r="AR1381">
            <v>0</v>
          </cell>
          <cell r="AS1381">
            <v>0</v>
          </cell>
          <cell r="AT1381">
            <v>0</v>
          </cell>
          <cell r="AU1381">
            <v>0</v>
          </cell>
          <cell r="AV1381">
            <v>0</v>
          </cell>
          <cell r="AW1381">
            <v>0</v>
          </cell>
          <cell r="AX1381">
            <v>0</v>
          </cell>
          <cell r="AY1381">
            <v>0</v>
          </cell>
          <cell r="AZ1381">
            <v>0</v>
          </cell>
          <cell r="BA1381">
            <v>0</v>
          </cell>
          <cell r="BB1381">
            <v>0</v>
          </cell>
          <cell r="BC1381">
            <v>0</v>
          </cell>
        </row>
        <row r="1382">
          <cell r="AJ1382">
            <v>1385</v>
          </cell>
          <cell r="AL1382" t="str">
            <v>O</v>
          </cell>
          <cell r="AM1382" t="str">
            <v>Labor O&amp;M excl A&amp;G</v>
          </cell>
          <cell r="AO1382">
            <v>100</v>
          </cell>
          <cell r="AP1382" t="str">
            <v>S22</v>
          </cell>
          <cell r="AR1382">
            <v>-4367000</v>
          </cell>
          <cell r="AS1382">
            <v>-2442732.5517867939</v>
          </cell>
          <cell r="AT1382">
            <v>-390777.13864853862</v>
          </cell>
          <cell r="AU1382">
            <v>-948310.80024952511</v>
          </cell>
          <cell r="AV1382">
            <v>-416545.8079987205</v>
          </cell>
          <cell r="AW1382">
            <v>-86976.003764414912</v>
          </cell>
          <cell r="AX1382">
            <v>-81657.697552006721</v>
          </cell>
          <cell r="AY1382">
            <v>0</v>
          </cell>
          <cell r="AZ1382">
            <v>0</v>
          </cell>
          <cell r="BA1382">
            <v>0</v>
          </cell>
          <cell r="BB1382">
            <v>0</v>
          </cell>
          <cell r="BC1382">
            <v>0</v>
          </cell>
        </row>
        <row r="1383">
          <cell r="AJ1383">
            <v>1386</v>
          </cell>
          <cell r="AL1383" t="str">
            <v>O</v>
          </cell>
          <cell r="AM1383" t="str">
            <v>Corporate Cost Allocator</v>
          </cell>
          <cell r="AO1383">
            <v>0</v>
          </cell>
          <cell r="AP1383" t="str">
            <v>S23</v>
          </cell>
          <cell r="AR1383">
            <v>0</v>
          </cell>
          <cell r="AS1383">
            <v>0</v>
          </cell>
          <cell r="AT1383">
            <v>0</v>
          </cell>
          <cell r="AU1383">
            <v>0</v>
          </cell>
          <cell r="AV1383">
            <v>0</v>
          </cell>
          <cell r="AW1383">
            <v>0</v>
          </cell>
          <cell r="AX1383">
            <v>0</v>
          </cell>
          <cell r="AY1383">
            <v>0</v>
          </cell>
          <cell r="AZ1383">
            <v>0</v>
          </cell>
          <cell r="BA1383">
            <v>0</v>
          </cell>
          <cell r="BB1383">
            <v>0</v>
          </cell>
          <cell r="BC1383">
            <v>0</v>
          </cell>
        </row>
        <row r="1384">
          <cell r="AJ1384">
            <v>1387</v>
          </cell>
          <cell r="AK1384">
            <v>393</v>
          </cell>
          <cell r="AL1384" t="str">
            <v>Stores Equipment Accum Depr</v>
          </cell>
          <cell r="AO1384" t="str">
            <v>M01</v>
          </cell>
          <cell r="AQ1384">
            <v>-279000</v>
          </cell>
        </row>
        <row r="1385">
          <cell r="AJ1385">
            <v>1388</v>
          </cell>
          <cell r="AL1385" t="str">
            <v>O</v>
          </cell>
          <cell r="AM1385" t="str">
            <v>P/T/D Plant</v>
          </cell>
          <cell r="AO1385">
            <v>100</v>
          </cell>
          <cell r="AP1385" t="str">
            <v>S05</v>
          </cell>
          <cell r="AR1385">
            <v>-279000</v>
          </cell>
          <cell r="AS1385">
            <v>-137497.56391561229</v>
          </cell>
          <cell r="AT1385">
            <v>-23062.982952787581</v>
          </cell>
          <cell r="AU1385">
            <v>-72832.833524651345</v>
          </cell>
          <cell r="AV1385">
            <v>-33846.809905584581</v>
          </cell>
          <cell r="AW1385">
            <v>-6091.4893380448357</v>
          </cell>
          <cell r="AX1385">
            <v>-5668.3203633193534</v>
          </cell>
          <cell r="AY1385">
            <v>0</v>
          </cell>
          <cell r="AZ1385">
            <v>0</v>
          </cell>
          <cell r="BA1385">
            <v>0</v>
          </cell>
          <cell r="BB1385">
            <v>0</v>
          </cell>
          <cell r="BC1385">
            <v>0</v>
          </cell>
        </row>
        <row r="1386">
          <cell r="AJ1386">
            <v>1389</v>
          </cell>
          <cell r="AL1386" t="str">
            <v>O</v>
          </cell>
          <cell r="AM1386" t="str">
            <v>Labor P/T/D Total</v>
          </cell>
          <cell r="AN1386" t="str">
            <v/>
          </cell>
          <cell r="AO1386">
            <v>0</v>
          </cell>
          <cell r="AP1386" t="str">
            <v>S21</v>
          </cell>
          <cell r="AR1386">
            <v>0</v>
          </cell>
          <cell r="AS1386">
            <v>0</v>
          </cell>
          <cell r="AT1386">
            <v>0</v>
          </cell>
          <cell r="AU1386">
            <v>0</v>
          </cell>
          <cell r="AV1386">
            <v>0</v>
          </cell>
          <cell r="AW1386">
            <v>0</v>
          </cell>
          <cell r="AX1386">
            <v>0</v>
          </cell>
          <cell r="AY1386">
            <v>0</v>
          </cell>
          <cell r="AZ1386">
            <v>0</v>
          </cell>
          <cell r="BA1386">
            <v>0</v>
          </cell>
          <cell r="BB1386">
            <v>0</v>
          </cell>
          <cell r="BC1386">
            <v>0</v>
          </cell>
        </row>
        <row r="1387">
          <cell r="AJ1387">
            <v>1390</v>
          </cell>
          <cell r="AL1387" t="str">
            <v>O</v>
          </cell>
          <cell r="AM1387" t="str">
            <v>Labor O&amp;M excl A&amp;G</v>
          </cell>
          <cell r="AO1387">
            <v>0</v>
          </cell>
          <cell r="AP1387" t="str">
            <v>S22</v>
          </cell>
          <cell r="AR1387">
            <v>0</v>
          </cell>
          <cell r="AS1387">
            <v>0</v>
          </cell>
          <cell r="AT1387">
            <v>0</v>
          </cell>
          <cell r="AU1387">
            <v>0</v>
          </cell>
          <cell r="AV1387">
            <v>0</v>
          </cell>
          <cell r="AW1387">
            <v>0</v>
          </cell>
          <cell r="AX1387">
            <v>0</v>
          </cell>
          <cell r="AY1387">
            <v>0</v>
          </cell>
          <cell r="AZ1387">
            <v>0</v>
          </cell>
          <cell r="BA1387">
            <v>0</v>
          </cell>
          <cell r="BB1387">
            <v>0</v>
          </cell>
          <cell r="BC1387">
            <v>0</v>
          </cell>
        </row>
        <row r="1388">
          <cell r="AJ1388">
            <v>1391</v>
          </cell>
          <cell r="AL1388" t="str">
            <v>O</v>
          </cell>
          <cell r="AM1388" t="str">
            <v>Corporate Cost Allocator</v>
          </cell>
          <cell r="AO1388">
            <v>0</v>
          </cell>
          <cell r="AP1388" t="str">
            <v>S23</v>
          </cell>
          <cell r="AR1388">
            <v>0</v>
          </cell>
          <cell r="AS1388">
            <v>0</v>
          </cell>
          <cell r="AT1388">
            <v>0</v>
          </cell>
          <cell r="AU1388">
            <v>0</v>
          </cell>
          <cell r="AV1388">
            <v>0</v>
          </cell>
          <cell r="AW1388">
            <v>0</v>
          </cell>
          <cell r="AX1388">
            <v>0</v>
          </cell>
          <cell r="AY1388">
            <v>0</v>
          </cell>
          <cell r="AZ1388">
            <v>0</v>
          </cell>
          <cell r="BA1388">
            <v>0</v>
          </cell>
          <cell r="BB1388">
            <v>0</v>
          </cell>
          <cell r="BC1388">
            <v>0</v>
          </cell>
        </row>
        <row r="1389">
          <cell r="AJ1389">
            <v>1392</v>
          </cell>
          <cell r="AK1389">
            <v>394</v>
          </cell>
          <cell r="AL1389" t="str">
            <v>Tools, Shop &amp; Garage Equipment Accum Depr</v>
          </cell>
          <cell r="AO1389" t="str">
            <v>M03</v>
          </cell>
          <cell r="AQ1389">
            <v>-1467000</v>
          </cell>
        </row>
        <row r="1390">
          <cell r="AJ1390">
            <v>1393</v>
          </cell>
          <cell r="AL1390" t="str">
            <v>O</v>
          </cell>
          <cell r="AM1390" t="str">
            <v>P/T/D Plant</v>
          </cell>
          <cell r="AO1390">
            <v>0</v>
          </cell>
          <cell r="AP1390" t="str">
            <v>S05</v>
          </cell>
          <cell r="AR1390">
            <v>0</v>
          </cell>
          <cell r="AS1390">
            <v>0</v>
          </cell>
          <cell r="AT1390">
            <v>0</v>
          </cell>
          <cell r="AU1390">
            <v>0</v>
          </cell>
          <cell r="AV1390">
            <v>0</v>
          </cell>
          <cell r="AW1390">
            <v>0</v>
          </cell>
          <cell r="AX1390">
            <v>0</v>
          </cell>
          <cell r="AY1390">
            <v>0</v>
          </cell>
          <cell r="AZ1390">
            <v>0</v>
          </cell>
          <cell r="BA1390">
            <v>0</v>
          </cell>
          <cell r="BB1390">
            <v>0</v>
          </cell>
          <cell r="BC1390">
            <v>0</v>
          </cell>
        </row>
        <row r="1391">
          <cell r="AJ1391">
            <v>1394</v>
          </cell>
          <cell r="AL1391" t="str">
            <v>O</v>
          </cell>
          <cell r="AM1391" t="str">
            <v>Labor P/T/D Total</v>
          </cell>
          <cell r="AN1391" t="str">
            <v/>
          </cell>
          <cell r="AO1391">
            <v>100</v>
          </cell>
          <cell r="AP1391" t="str">
            <v>S21</v>
          </cell>
          <cell r="AR1391">
            <v>-1467000</v>
          </cell>
          <cell r="AS1391">
            <v>-729232.79577379348</v>
          </cell>
          <cell r="AT1391">
            <v>-122793.05640889678</v>
          </cell>
          <cell r="AU1391">
            <v>-382174.01854188216</v>
          </cell>
          <cell r="AV1391">
            <v>-167500.73110697651</v>
          </cell>
          <cell r="AW1391">
            <v>-32289.56849216087</v>
          </cell>
          <cell r="AX1391">
            <v>-33009.829676290217</v>
          </cell>
          <cell r="AY1391">
            <v>0</v>
          </cell>
          <cell r="AZ1391">
            <v>0</v>
          </cell>
          <cell r="BA1391">
            <v>0</v>
          </cell>
          <cell r="BB1391">
            <v>0</v>
          </cell>
          <cell r="BC1391">
            <v>0</v>
          </cell>
        </row>
        <row r="1392">
          <cell r="AJ1392">
            <v>1395</v>
          </cell>
          <cell r="AL1392" t="str">
            <v>O</v>
          </cell>
          <cell r="AM1392" t="str">
            <v>Labor O&amp;M excl A&amp;G</v>
          </cell>
          <cell r="AO1392">
            <v>0</v>
          </cell>
          <cell r="AP1392" t="str">
            <v>S22</v>
          </cell>
          <cell r="AR1392">
            <v>0</v>
          </cell>
          <cell r="AS1392">
            <v>0</v>
          </cell>
          <cell r="AT1392">
            <v>0</v>
          </cell>
          <cell r="AU1392">
            <v>0</v>
          </cell>
          <cell r="AV1392">
            <v>0</v>
          </cell>
          <cell r="AW1392">
            <v>0</v>
          </cell>
          <cell r="AX1392">
            <v>0</v>
          </cell>
          <cell r="AY1392">
            <v>0</v>
          </cell>
          <cell r="AZ1392">
            <v>0</v>
          </cell>
          <cell r="BA1392">
            <v>0</v>
          </cell>
          <cell r="BB1392">
            <v>0</v>
          </cell>
          <cell r="BC1392">
            <v>0</v>
          </cell>
        </row>
        <row r="1393">
          <cell r="AJ1393">
            <v>1396</v>
          </cell>
          <cell r="AL1393" t="str">
            <v>O</v>
          </cell>
          <cell r="AM1393" t="str">
            <v>Corporate Cost Allocator</v>
          </cell>
          <cell r="AO1393">
            <v>0</v>
          </cell>
          <cell r="AP1393" t="str">
            <v>S23</v>
          </cell>
          <cell r="AR1393">
            <v>0</v>
          </cell>
          <cell r="AS1393">
            <v>0</v>
          </cell>
          <cell r="AT1393">
            <v>0</v>
          </cell>
          <cell r="AU1393">
            <v>0</v>
          </cell>
          <cell r="AV1393">
            <v>0</v>
          </cell>
          <cell r="AW1393">
            <v>0</v>
          </cell>
          <cell r="AX1393">
            <v>0</v>
          </cell>
          <cell r="AY1393">
            <v>0</v>
          </cell>
          <cell r="AZ1393">
            <v>0</v>
          </cell>
          <cell r="BA1393">
            <v>0</v>
          </cell>
          <cell r="BB1393">
            <v>0</v>
          </cell>
          <cell r="BC1393">
            <v>0</v>
          </cell>
        </row>
        <row r="1394">
          <cell r="AJ1394">
            <v>1397</v>
          </cell>
          <cell r="AK1394">
            <v>395</v>
          </cell>
          <cell r="AL1394" t="str">
            <v>Laboratory Equipment Accum Depr</v>
          </cell>
          <cell r="AO1394" t="str">
            <v>M03</v>
          </cell>
          <cell r="AQ1394">
            <v>-558000</v>
          </cell>
        </row>
        <row r="1395">
          <cell r="AJ1395">
            <v>1398</v>
          </cell>
          <cell r="AL1395" t="str">
            <v>O</v>
          </cell>
          <cell r="AM1395" t="str">
            <v>P/T/D Plant</v>
          </cell>
          <cell r="AO1395">
            <v>0</v>
          </cell>
          <cell r="AP1395" t="str">
            <v>S05</v>
          </cell>
          <cell r="AR1395">
            <v>0</v>
          </cell>
          <cell r="AS1395">
            <v>0</v>
          </cell>
          <cell r="AT1395">
            <v>0</v>
          </cell>
          <cell r="AU1395">
            <v>0</v>
          </cell>
          <cell r="AV1395">
            <v>0</v>
          </cell>
          <cell r="AW1395">
            <v>0</v>
          </cell>
          <cell r="AX1395">
            <v>0</v>
          </cell>
          <cell r="AY1395">
            <v>0</v>
          </cell>
          <cell r="AZ1395">
            <v>0</v>
          </cell>
          <cell r="BA1395">
            <v>0</v>
          </cell>
          <cell r="BB1395">
            <v>0</v>
          </cell>
          <cell r="BC1395">
            <v>0</v>
          </cell>
        </row>
        <row r="1396">
          <cell r="AJ1396">
            <v>1399</v>
          </cell>
          <cell r="AL1396" t="str">
            <v>O</v>
          </cell>
          <cell r="AM1396" t="str">
            <v>Labor P/T/D Total</v>
          </cell>
          <cell r="AN1396" t="str">
            <v/>
          </cell>
          <cell r="AO1396">
            <v>100</v>
          </cell>
          <cell r="AP1396" t="str">
            <v>S21</v>
          </cell>
          <cell r="AR1396">
            <v>-558000</v>
          </cell>
          <cell r="AS1396">
            <v>-277376.89164401963</v>
          </cell>
          <cell r="AT1396">
            <v>-46706.561333445403</v>
          </cell>
          <cell r="AU1396">
            <v>-145366.80459875273</v>
          </cell>
          <cell r="AV1396">
            <v>-63711.934531487997</v>
          </cell>
          <cell r="AW1396">
            <v>-12281.921757754442</v>
          </cell>
          <cell r="AX1396">
            <v>-12555.886134539836</v>
          </cell>
          <cell r="AY1396">
            <v>0</v>
          </cell>
          <cell r="AZ1396">
            <v>0</v>
          </cell>
          <cell r="BA1396">
            <v>0</v>
          </cell>
          <cell r="BB1396">
            <v>0</v>
          </cell>
          <cell r="BC1396">
            <v>0</v>
          </cell>
        </row>
        <row r="1397">
          <cell r="AJ1397">
            <v>1400</v>
          </cell>
          <cell r="AL1397" t="str">
            <v>O</v>
          </cell>
          <cell r="AM1397" t="str">
            <v>Labor O&amp;M excl A&amp;G</v>
          </cell>
          <cell r="AO1397">
            <v>0</v>
          </cell>
          <cell r="AP1397" t="str">
            <v>S22</v>
          </cell>
          <cell r="AR1397">
            <v>0</v>
          </cell>
          <cell r="AS1397">
            <v>0</v>
          </cell>
          <cell r="AT1397">
            <v>0</v>
          </cell>
          <cell r="AU1397">
            <v>0</v>
          </cell>
          <cell r="AV1397">
            <v>0</v>
          </cell>
          <cell r="AW1397">
            <v>0</v>
          </cell>
          <cell r="AX1397">
            <v>0</v>
          </cell>
          <cell r="AY1397">
            <v>0</v>
          </cell>
          <cell r="AZ1397">
            <v>0</v>
          </cell>
          <cell r="BA1397">
            <v>0</v>
          </cell>
          <cell r="BB1397">
            <v>0</v>
          </cell>
          <cell r="BC1397">
            <v>0</v>
          </cell>
        </row>
        <row r="1398">
          <cell r="AJ1398">
            <v>1401</v>
          </cell>
          <cell r="AL1398" t="str">
            <v>O</v>
          </cell>
          <cell r="AM1398" t="str">
            <v>Corporate Cost Allocator</v>
          </cell>
          <cell r="AO1398">
            <v>0</v>
          </cell>
          <cell r="AP1398" t="str">
            <v>S23</v>
          </cell>
          <cell r="AR1398">
            <v>0</v>
          </cell>
          <cell r="AS1398">
            <v>0</v>
          </cell>
          <cell r="AT1398">
            <v>0</v>
          </cell>
          <cell r="AU1398">
            <v>0</v>
          </cell>
          <cell r="AV1398">
            <v>0</v>
          </cell>
          <cell r="AW1398">
            <v>0</v>
          </cell>
          <cell r="AX1398">
            <v>0</v>
          </cell>
          <cell r="AY1398">
            <v>0</v>
          </cell>
          <cell r="AZ1398">
            <v>0</v>
          </cell>
          <cell r="BA1398">
            <v>0</v>
          </cell>
          <cell r="BB1398">
            <v>0</v>
          </cell>
          <cell r="BC1398">
            <v>0</v>
          </cell>
        </row>
        <row r="1399">
          <cell r="AJ1399">
            <v>1402</v>
          </cell>
          <cell r="AK1399">
            <v>396</v>
          </cell>
          <cell r="AL1399" t="str">
            <v>Power Operated Equipment Accum Depr</v>
          </cell>
          <cell r="AO1399" t="str">
            <v>M03</v>
          </cell>
          <cell r="AQ1399">
            <v>-6169000</v>
          </cell>
        </row>
        <row r="1400">
          <cell r="AJ1400">
            <v>1403</v>
          </cell>
          <cell r="AL1400" t="str">
            <v>O</v>
          </cell>
          <cell r="AM1400" t="str">
            <v>P/T/D Plant</v>
          </cell>
          <cell r="AO1400">
            <v>0</v>
          </cell>
          <cell r="AP1400" t="str">
            <v>S05</v>
          </cell>
          <cell r="AR1400">
            <v>0</v>
          </cell>
          <cell r="AS1400">
            <v>0</v>
          </cell>
          <cell r="AT1400">
            <v>0</v>
          </cell>
          <cell r="AU1400">
            <v>0</v>
          </cell>
          <cell r="AV1400">
            <v>0</v>
          </cell>
          <cell r="AW1400">
            <v>0</v>
          </cell>
          <cell r="AX1400">
            <v>0</v>
          </cell>
          <cell r="AY1400">
            <v>0</v>
          </cell>
          <cell r="AZ1400">
            <v>0</v>
          </cell>
          <cell r="BA1400">
            <v>0</v>
          </cell>
          <cell r="BB1400">
            <v>0</v>
          </cell>
          <cell r="BC1400">
            <v>0</v>
          </cell>
        </row>
        <row r="1401">
          <cell r="AJ1401">
            <v>1404</v>
          </cell>
          <cell r="AL1401" t="str">
            <v>O</v>
          </cell>
          <cell r="AM1401" t="str">
            <v>Labor P/T/D Total</v>
          </cell>
          <cell r="AN1401" t="str">
            <v/>
          </cell>
          <cell r="AO1401">
            <v>100</v>
          </cell>
          <cell r="AP1401" t="str">
            <v>S21</v>
          </cell>
          <cell r="AR1401">
            <v>-6169000</v>
          </cell>
          <cell r="AS1401">
            <v>-3066555.6353977723</v>
          </cell>
          <cell r="AT1401">
            <v>-516366.98363086861</v>
          </cell>
          <cell r="AU1401">
            <v>-1607110.7841750996</v>
          </cell>
          <cell r="AV1401">
            <v>-704370.83176478406</v>
          </cell>
          <cell r="AW1401">
            <v>-135783.46832184077</v>
          </cell>
          <cell r="AX1401">
            <v>-138812.29670963486</v>
          </cell>
          <cell r="AY1401">
            <v>0</v>
          </cell>
          <cell r="AZ1401">
            <v>0</v>
          </cell>
          <cell r="BA1401">
            <v>0</v>
          </cell>
          <cell r="BB1401">
            <v>0</v>
          </cell>
          <cell r="BC1401">
            <v>0</v>
          </cell>
        </row>
        <row r="1402">
          <cell r="AJ1402">
            <v>1405</v>
          </cell>
          <cell r="AL1402" t="str">
            <v>O</v>
          </cell>
          <cell r="AM1402" t="str">
            <v>Labor O&amp;M excl A&amp;G</v>
          </cell>
          <cell r="AO1402">
            <v>0</v>
          </cell>
          <cell r="AP1402" t="str">
            <v>S22</v>
          </cell>
          <cell r="AR1402">
            <v>0</v>
          </cell>
          <cell r="AS1402">
            <v>0</v>
          </cell>
          <cell r="AT1402">
            <v>0</v>
          </cell>
          <cell r="AU1402">
            <v>0</v>
          </cell>
          <cell r="AV1402">
            <v>0</v>
          </cell>
          <cell r="AW1402">
            <v>0</v>
          </cell>
          <cell r="AX1402">
            <v>0</v>
          </cell>
          <cell r="AY1402">
            <v>0</v>
          </cell>
          <cell r="AZ1402">
            <v>0</v>
          </cell>
          <cell r="BA1402">
            <v>0</v>
          </cell>
          <cell r="BB1402">
            <v>0</v>
          </cell>
          <cell r="BC1402">
            <v>0</v>
          </cell>
        </row>
        <row r="1403">
          <cell r="AJ1403">
            <v>1406</v>
          </cell>
          <cell r="AL1403" t="str">
            <v>O</v>
          </cell>
          <cell r="AM1403" t="str">
            <v>Corporate Cost Allocator</v>
          </cell>
          <cell r="AO1403">
            <v>0</v>
          </cell>
          <cell r="AP1403" t="str">
            <v>S23</v>
          </cell>
          <cell r="AR1403">
            <v>0</v>
          </cell>
          <cell r="AS1403">
            <v>0</v>
          </cell>
          <cell r="AT1403">
            <v>0</v>
          </cell>
          <cell r="AU1403">
            <v>0</v>
          </cell>
          <cell r="AV1403">
            <v>0</v>
          </cell>
          <cell r="AW1403">
            <v>0</v>
          </cell>
          <cell r="AX1403">
            <v>0</v>
          </cell>
          <cell r="AY1403">
            <v>0</v>
          </cell>
          <cell r="AZ1403">
            <v>0</v>
          </cell>
          <cell r="BA1403">
            <v>0</v>
          </cell>
          <cell r="BB1403">
            <v>0</v>
          </cell>
          <cell r="BC1403">
            <v>0</v>
          </cell>
        </row>
        <row r="1404">
          <cell r="AJ1404">
            <v>1407</v>
          </cell>
          <cell r="AK1404">
            <v>397</v>
          </cell>
          <cell r="AL1404" t="str">
            <v>Communication Equipment Accum Depr</v>
          </cell>
          <cell r="AO1404" t="str">
            <v>M02</v>
          </cell>
          <cell r="AQ1404">
            <v>-22775000</v>
          </cell>
        </row>
        <row r="1405">
          <cell r="AJ1405">
            <v>1408</v>
          </cell>
          <cell r="AL1405" t="str">
            <v>O</v>
          </cell>
          <cell r="AM1405" t="str">
            <v>P/T/D Plant</v>
          </cell>
          <cell r="AO1405">
            <v>0</v>
          </cell>
          <cell r="AP1405" t="str">
            <v>S05</v>
          </cell>
          <cell r="AR1405">
            <v>0</v>
          </cell>
          <cell r="AS1405">
            <v>0</v>
          </cell>
          <cell r="AT1405">
            <v>0</v>
          </cell>
          <cell r="AU1405">
            <v>0</v>
          </cell>
          <cell r="AV1405">
            <v>0</v>
          </cell>
          <cell r="AW1405">
            <v>0</v>
          </cell>
          <cell r="AX1405">
            <v>0</v>
          </cell>
          <cell r="AY1405">
            <v>0</v>
          </cell>
          <cell r="AZ1405">
            <v>0</v>
          </cell>
          <cell r="BA1405">
            <v>0</v>
          </cell>
          <cell r="BB1405">
            <v>0</v>
          </cell>
          <cell r="BC1405">
            <v>0</v>
          </cell>
        </row>
        <row r="1406">
          <cell r="AJ1406">
            <v>1409</v>
          </cell>
          <cell r="AL1406" t="str">
            <v>O</v>
          </cell>
          <cell r="AM1406" t="str">
            <v>Labor P/T/D Total</v>
          </cell>
          <cell r="AN1406" t="str">
            <v/>
          </cell>
          <cell r="AO1406">
            <v>0</v>
          </cell>
          <cell r="AP1406" t="str">
            <v>S21</v>
          </cell>
          <cell r="AR1406">
            <v>0</v>
          </cell>
          <cell r="AS1406">
            <v>0</v>
          </cell>
          <cell r="AT1406">
            <v>0</v>
          </cell>
          <cell r="AU1406">
            <v>0</v>
          </cell>
          <cell r="AV1406">
            <v>0</v>
          </cell>
          <cell r="AW1406">
            <v>0</v>
          </cell>
          <cell r="AX1406">
            <v>0</v>
          </cell>
          <cell r="AY1406">
            <v>0</v>
          </cell>
          <cell r="AZ1406">
            <v>0</v>
          </cell>
          <cell r="BA1406">
            <v>0</v>
          </cell>
          <cell r="BB1406">
            <v>0</v>
          </cell>
          <cell r="BC1406">
            <v>0</v>
          </cell>
        </row>
        <row r="1407">
          <cell r="AJ1407">
            <v>1410</v>
          </cell>
          <cell r="AL1407" t="str">
            <v>O</v>
          </cell>
          <cell r="AM1407" t="str">
            <v>Labor O&amp;M excl A&amp;G</v>
          </cell>
          <cell r="AO1407">
            <v>100</v>
          </cell>
          <cell r="AP1407" t="str">
            <v>S22</v>
          </cell>
          <cell r="AR1407">
            <v>-22775000</v>
          </cell>
          <cell r="AS1407">
            <v>-12739462.758631606</v>
          </cell>
          <cell r="AT1407">
            <v>-2038000.7631601712</v>
          </cell>
          <cell r="AU1407">
            <v>-4945678.6067513013</v>
          </cell>
          <cell r="AV1407">
            <v>-2172390.8351662145</v>
          </cell>
          <cell r="AW1407">
            <v>-453601.66836147232</v>
          </cell>
          <cell r="AX1407">
            <v>-425865.36792923126</v>
          </cell>
          <cell r="AY1407">
            <v>0</v>
          </cell>
          <cell r="AZ1407">
            <v>0</v>
          </cell>
          <cell r="BA1407">
            <v>0</v>
          </cell>
          <cell r="BB1407">
            <v>0</v>
          </cell>
          <cell r="BC1407">
            <v>0</v>
          </cell>
        </row>
        <row r="1408">
          <cell r="AJ1408">
            <v>1411</v>
          </cell>
          <cell r="AL1408" t="str">
            <v>O</v>
          </cell>
          <cell r="AM1408" t="str">
            <v>Corporate Cost Allocator</v>
          </cell>
          <cell r="AO1408">
            <v>0</v>
          </cell>
          <cell r="AP1408" t="str">
            <v>S23</v>
          </cell>
          <cell r="AR1408">
            <v>0</v>
          </cell>
          <cell r="AS1408">
            <v>0</v>
          </cell>
          <cell r="AT1408">
            <v>0</v>
          </cell>
          <cell r="AU1408">
            <v>0</v>
          </cell>
          <cell r="AV1408">
            <v>0</v>
          </cell>
          <cell r="AW1408">
            <v>0</v>
          </cell>
          <cell r="AX1408">
            <v>0</v>
          </cell>
          <cell r="AY1408">
            <v>0</v>
          </cell>
          <cell r="AZ1408">
            <v>0</v>
          </cell>
          <cell r="BA1408">
            <v>0</v>
          </cell>
          <cell r="BB1408">
            <v>0</v>
          </cell>
          <cell r="BC1408">
            <v>0</v>
          </cell>
        </row>
        <row r="1409">
          <cell r="AJ1409">
            <v>1412</v>
          </cell>
          <cell r="AK1409">
            <v>398</v>
          </cell>
          <cell r="AL1409" t="str">
            <v>Miscellaneous Equipment Accum Depr</v>
          </cell>
          <cell r="AO1409" t="str">
            <v>M02</v>
          </cell>
          <cell r="AQ1409">
            <v>29000</v>
          </cell>
        </row>
        <row r="1410">
          <cell r="AJ1410">
            <v>1413</v>
          </cell>
          <cell r="AL1410" t="str">
            <v>O</v>
          </cell>
          <cell r="AM1410" t="str">
            <v>P/T/D Plant</v>
          </cell>
          <cell r="AO1410">
            <v>0</v>
          </cell>
          <cell r="AP1410" t="str">
            <v>S05</v>
          </cell>
          <cell r="AR1410">
            <v>0</v>
          </cell>
          <cell r="AS1410">
            <v>0</v>
          </cell>
          <cell r="AT1410">
            <v>0</v>
          </cell>
          <cell r="AU1410">
            <v>0</v>
          </cell>
          <cell r="AV1410">
            <v>0</v>
          </cell>
          <cell r="AW1410">
            <v>0</v>
          </cell>
          <cell r="AX1410">
            <v>0</v>
          </cell>
          <cell r="AY1410">
            <v>0</v>
          </cell>
          <cell r="AZ1410">
            <v>0</v>
          </cell>
          <cell r="BA1410">
            <v>0</v>
          </cell>
          <cell r="BB1410">
            <v>0</v>
          </cell>
          <cell r="BC1410">
            <v>0</v>
          </cell>
        </row>
        <row r="1411">
          <cell r="AJ1411">
            <v>1414</v>
          </cell>
          <cell r="AL1411" t="str">
            <v>O</v>
          </cell>
          <cell r="AM1411" t="str">
            <v>Labor P/T/D Total</v>
          </cell>
          <cell r="AN1411" t="str">
            <v/>
          </cell>
          <cell r="AO1411">
            <v>0</v>
          </cell>
          <cell r="AP1411" t="str">
            <v>S21</v>
          </cell>
          <cell r="AR1411">
            <v>0</v>
          </cell>
          <cell r="AS1411">
            <v>0</v>
          </cell>
          <cell r="AT1411">
            <v>0</v>
          </cell>
          <cell r="AU1411">
            <v>0</v>
          </cell>
          <cell r="AV1411">
            <v>0</v>
          </cell>
          <cell r="AW1411">
            <v>0</v>
          </cell>
          <cell r="AX1411">
            <v>0</v>
          </cell>
          <cell r="AY1411">
            <v>0</v>
          </cell>
          <cell r="AZ1411">
            <v>0</v>
          </cell>
          <cell r="BA1411">
            <v>0</v>
          </cell>
          <cell r="BB1411">
            <v>0</v>
          </cell>
          <cell r="BC1411">
            <v>0</v>
          </cell>
        </row>
        <row r="1412">
          <cell r="AJ1412">
            <v>1415</v>
          </cell>
          <cell r="AL1412" t="str">
            <v>O</v>
          </cell>
          <cell r="AM1412" t="str">
            <v>Labor O&amp;M excl A&amp;G</v>
          </cell>
          <cell r="AO1412">
            <v>100</v>
          </cell>
          <cell r="AP1412" t="str">
            <v>S22</v>
          </cell>
          <cell r="AR1412">
            <v>29000</v>
          </cell>
          <cell r="AS1412">
            <v>16221.489352373945</v>
          </cell>
          <cell r="AT1412">
            <v>2595.0393910711291</v>
          </cell>
          <cell r="AU1412">
            <v>6297.4612336240507</v>
          </cell>
          <cell r="AV1412">
            <v>2766.1617659635663</v>
          </cell>
          <cell r="AW1412">
            <v>577.58280493886707</v>
          </cell>
          <cell r="AX1412">
            <v>542.26545202843943</v>
          </cell>
          <cell r="AY1412">
            <v>0</v>
          </cell>
          <cell r="AZ1412">
            <v>0</v>
          </cell>
          <cell r="BA1412">
            <v>0</v>
          </cell>
          <cell r="BB1412">
            <v>0</v>
          </cell>
          <cell r="BC1412">
            <v>0</v>
          </cell>
        </row>
        <row r="1413">
          <cell r="AJ1413">
            <v>1416</v>
          </cell>
          <cell r="AL1413" t="str">
            <v>O</v>
          </cell>
          <cell r="AM1413" t="str">
            <v>Corporate Cost Allocator</v>
          </cell>
          <cell r="AO1413">
            <v>0</v>
          </cell>
          <cell r="AP1413" t="str">
            <v>S23</v>
          </cell>
          <cell r="AR1413">
            <v>0</v>
          </cell>
          <cell r="AS1413">
            <v>0</v>
          </cell>
          <cell r="AT1413">
            <v>0</v>
          </cell>
          <cell r="AU1413">
            <v>0</v>
          </cell>
          <cell r="AV1413">
            <v>0</v>
          </cell>
          <cell r="AW1413">
            <v>0</v>
          </cell>
          <cell r="AX1413">
            <v>0</v>
          </cell>
          <cell r="AY1413">
            <v>0</v>
          </cell>
          <cell r="AZ1413">
            <v>0</v>
          </cell>
          <cell r="BA1413">
            <v>0</v>
          </cell>
          <cell r="BB1413">
            <v>0</v>
          </cell>
          <cell r="BC1413">
            <v>0</v>
          </cell>
        </row>
        <row r="1414">
          <cell r="AJ1414">
            <v>1417</v>
          </cell>
          <cell r="AL1414" t="str">
            <v>Total General Plant Accumulated Depreciation</v>
          </cell>
          <cell r="AP1414" t="str">
            <v/>
          </cell>
          <cell r="AQ1414">
            <v>-44013000</v>
          </cell>
          <cell r="AR1414">
            <v>-44013000</v>
          </cell>
          <cell r="AS1414">
            <v>-24090377.768916368</v>
          </cell>
          <cell r="AT1414">
            <v>-3889195.1001421339</v>
          </cell>
          <cell r="AU1414">
            <v>-9925131.7595644817</v>
          </cell>
          <cell r="AV1414">
            <v>-4359409.2439414244</v>
          </cell>
          <cell r="AW1414">
            <v>-894284.13368660561</v>
          </cell>
          <cell r="AX1414">
            <v>-854601.99374898197</v>
          </cell>
          <cell r="AY1414">
            <v>0</v>
          </cell>
          <cell r="AZ1414">
            <v>0</v>
          </cell>
          <cell r="BA1414">
            <v>0</v>
          </cell>
          <cell r="BB1414">
            <v>0</v>
          </cell>
          <cell r="BC1414">
            <v>0</v>
          </cell>
        </row>
        <row r="1415">
          <cell r="AJ1415">
            <v>1418</v>
          </cell>
        </row>
        <row r="1416">
          <cell r="AJ1416">
            <v>1419</v>
          </cell>
          <cell r="AL1416" t="str">
            <v>Total Accumulated Reserve for Depreciation</v>
          </cell>
          <cell r="AP1416" t="str">
            <v/>
          </cell>
          <cell r="AQ1416">
            <v>-670121000</v>
          </cell>
          <cell r="AR1416">
            <v>-670121000</v>
          </cell>
          <cell r="AS1416">
            <v>-328413412.53313416</v>
          </cell>
          <cell r="AT1416">
            <v>-54359598.542455934</v>
          </cell>
          <cell r="AU1416">
            <v>-171252974.62934503</v>
          </cell>
          <cell r="AV1416">
            <v>-84908818.029660672</v>
          </cell>
          <cell r="AW1416">
            <v>-14224017.365542267</v>
          </cell>
          <cell r="AX1416">
            <v>-16962178.899861921</v>
          </cell>
          <cell r="AY1416">
            <v>0</v>
          </cell>
          <cell r="AZ1416">
            <v>0</v>
          </cell>
          <cell r="BA1416">
            <v>0</v>
          </cell>
          <cell r="BB1416">
            <v>0</v>
          </cell>
          <cell r="BC1416">
            <v>0</v>
          </cell>
        </row>
        <row r="1417">
          <cell r="AJ1417">
            <v>1420</v>
          </cell>
        </row>
        <row r="1418">
          <cell r="AJ1418">
            <v>1421</v>
          </cell>
          <cell r="AL1418" t="str">
            <v>Amortization</v>
          </cell>
        </row>
        <row r="1419">
          <cell r="AJ1419">
            <v>1422</v>
          </cell>
          <cell r="AK1419" t="str">
            <v>Accum Amortization of Limited Term Plant  303000</v>
          </cell>
          <cell r="AO1419" t="str">
            <v>Manual Input</v>
          </cell>
          <cell r="AQ1419">
            <v>-497000</v>
          </cell>
        </row>
        <row r="1420">
          <cell r="AJ1420">
            <v>1423</v>
          </cell>
          <cell r="AL1420" t="str">
            <v>P</v>
          </cell>
          <cell r="AM1420" t="str">
            <v xml:space="preserve">Production Plant </v>
          </cell>
          <cell r="AO1420">
            <v>0</v>
          </cell>
          <cell r="AP1420" t="str">
            <v>S01</v>
          </cell>
          <cell r="AR1420">
            <v>0</v>
          </cell>
          <cell r="AS1420">
            <v>0</v>
          </cell>
          <cell r="AT1420">
            <v>0</v>
          </cell>
          <cell r="AU1420">
            <v>0</v>
          </cell>
          <cell r="AV1420">
            <v>0</v>
          </cell>
          <cell r="AW1420">
            <v>0</v>
          </cell>
          <cell r="AX1420">
            <v>0</v>
          </cell>
          <cell r="AY1420">
            <v>0</v>
          </cell>
          <cell r="AZ1420">
            <v>0</v>
          </cell>
          <cell r="BA1420">
            <v>0</v>
          </cell>
          <cell r="BB1420">
            <v>0</v>
          </cell>
          <cell r="BC1420">
            <v>0</v>
          </cell>
        </row>
        <row r="1421">
          <cell r="AJ1421">
            <v>1424</v>
          </cell>
          <cell r="AL1421" t="str">
            <v>T</v>
          </cell>
          <cell r="AM1421" t="str">
            <v>Transmission Plant</v>
          </cell>
          <cell r="AN1421" t="str">
            <v/>
          </cell>
          <cell r="AO1421">
            <v>455</v>
          </cell>
          <cell r="AP1421" t="str">
            <v>S02</v>
          </cell>
          <cell r="AR1421">
            <v>-455000</v>
          </cell>
          <cell r="AS1421">
            <v>-209803.6122621285</v>
          </cell>
          <cell r="AT1421">
            <v>-34093.930080226572</v>
          </cell>
          <cell r="AU1421">
            <v>-120588.32487675911</v>
          </cell>
          <cell r="AV1421">
            <v>-79322.663956960139</v>
          </cell>
          <cell r="AW1421">
            <v>-9334.6673035438816</v>
          </cell>
          <cell r="AX1421">
            <v>-1856.8015203818729</v>
          </cell>
          <cell r="AY1421">
            <v>0</v>
          </cell>
          <cell r="AZ1421">
            <v>0</v>
          </cell>
          <cell r="BA1421">
            <v>0</v>
          </cell>
          <cell r="BB1421">
            <v>0</v>
          </cell>
          <cell r="BC1421">
            <v>0</v>
          </cell>
        </row>
        <row r="1422">
          <cell r="AJ1422">
            <v>1425</v>
          </cell>
          <cell r="AL1422" t="str">
            <v>D</v>
          </cell>
          <cell r="AM1422" t="str">
            <v>Distribution Plant</v>
          </cell>
          <cell r="AO1422">
            <v>30</v>
          </cell>
          <cell r="AP1422" t="str">
            <v>S03</v>
          </cell>
          <cell r="AR1422">
            <v>-30000</v>
          </cell>
          <cell r="AS1422">
            <v>-16411.333253955072</v>
          </cell>
          <cell r="AT1422">
            <v>-2876.4139834097882</v>
          </cell>
          <cell r="AU1422">
            <v>-7627.3764332119808</v>
          </cell>
          <cell r="AV1422">
            <v>-920.11090173225648</v>
          </cell>
          <cell r="AW1422">
            <v>-722.57300184528367</v>
          </cell>
          <cell r="AX1422">
            <v>-1442.1924258456197</v>
          </cell>
          <cell r="AY1422">
            <v>0</v>
          </cell>
          <cell r="AZ1422">
            <v>0</v>
          </cell>
          <cell r="BA1422">
            <v>0</v>
          </cell>
          <cell r="BB1422">
            <v>0</v>
          </cell>
          <cell r="BC1422">
            <v>0</v>
          </cell>
        </row>
        <row r="1423">
          <cell r="AJ1423">
            <v>1426</v>
          </cell>
          <cell r="AL1423" t="str">
            <v>O</v>
          </cell>
          <cell r="AM1423" t="str">
            <v>Corporate Cost Allocator</v>
          </cell>
          <cell r="AO1423">
            <v>12</v>
          </cell>
          <cell r="AP1423" t="str">
            <v>S23</v>
          </cell>
          <cell r="AR1423">
            <v>-12000</v>
          </cell>
          <cell r="AS1423">
            <v>-7284.9501911352454</v>
          </cell>
          <cell r="AT1423">
            <v>-1150.5509020916288</v>
          </cell>
          <cell r="AU1423">
            <v>-2178.652646046005</v>
          </cell>
          <cell r="AV1423">
            <v>-992.5187176089604</v>
          </cell>
          <cell r="AW1423">
            <v>-220.892887100096</v>
          </cell>
          <cell r="AX1423">
            <v>-172.43465601806292</v>
          </cell>
          <cell r="AY1423">
            <v>0</v>
          </cell>
          <cell r="AZ1423">
            <v>0</v>
          </cell>
          <cell r="BA1423">
            <v>0</v>
          </cell>
          <cell r="BB1423">
            <v>0</v>
          </cell>
          <cell r="BC1423">
            <v>0</v>
          </cell>
        </row>
        <row r="1424">
          <cell r="AJ1424">
            <v>1427</v>
          </cell>
          <cell r="AK1424" t="str">
            <v>Accum Amortization of Intangible Plant-Software</v>
          </cell>
          <cell r="AO1424" t="str">
            <v>M04</v>
          </cell>
          <cell r="AQ1424">
            <v>-9268000</v>
          </cell>
        </row>
        <row r="1425">
          <cell r="AJ1425">
            <v>1428</v>
          </cell>
          <cell r="AL1425" t="str">
            <v>O</v>
          </cell>
          <cell r="AM1425" t="str">
            <v>P/T/D Plant</v>
          </cell>
          <cell r="AO1425">
            <v>0</v>
          </cell>
          <cell r="AP1425" t="str">
            <v>S05</v>
          </cell>
          <cell r="AR1425">
            <v>0</v>
          </cell>
          <cell r="AS1425">
            <v>0</v>
          </cell>
          <cell r="AT1425">
            <v>0</v>
          </cell>
          <cell r="AU1425">
            <v>0</v>
          </cell>
          <cell r="AV1425">
            <v>0</v>
          </cell>
          <cell r="AW1425">
            <v>0</v>
          </cell>
          <cell r="AX1425">
            <v>0</v>
          </cell>
          <cell r="AY1425">
            <v>0</v>
          </cell>
          <cell r="AZ1425">
            <v>0</v>
          </cell>
          <cell r="BA1425">
            <v>0</v>
          </cell>
          <cell r="BB1425">
            <v>0</v>
          </cell>
          <cell r="BC1425">
            <v>0</v>
          </cell>
        </row>
        <row r="1426">
          <cell r="AJ1426">
            <v>1429</v>
          </cell>
          <cell r="AL1426" t="str">
            <v>O</v>
          </cell>
          <cell r="AM1426" t="str">
            <v>Labor P/T/D Total</v>
          </cell>
          <cell r="AN1426" t="str">
            <v/>
          </cell>
          <cell r="AO1426">
            <v>0</v>
          </cell>
          <cell r="AP1426" t="str">
            <v>S21</v>
          </cell>
          <cell r="AR1426">
            <v>0</v>
          </cell>
          <cell r="AS1426">
            <v>0</v>
          </cell>
          <cell r="AT1426">
            <v>0</v>
          </cell>
          <cell r="AU1426">
            <v>0</v>
          </cell>
          <cell r="AV1426">
            <v>0</v>
          </cell>
          <cell r="AW1426">
            <v>0</v>
          </cell>
          <cell r="AX1426">
            <v>0</v>
          </cell>
          <cell r="AY1426">
            <v>0</v>
          </cell>
          <cell r="AZ1426">
            <v>0</v>
          </cell>
          <cell r="BA1426">
            <v>0</v>
          </cell>
          <cell r="BB1426">
            <v>0</v>
          </cell>
          <cell r="BC1426">
            <v>0</v>
          </cell>
        </row>
        <row r="1427">
          <cell r="AJ1427">
            <v>1430</v>
          </cell>
          <cell r="AL1427" t="str">
            <v>O</v>
          </cell>
          <cell r="AM1427" t="str">
            <v>Labor O&amp;M excl A&amp;G</v>
          </cell>
          <cell r="AO1427">
            <v>0</v>
          </cell>
          <cell r="AP1427" t="str">
            <v>S22</v>
          </cell>
          <cell r="AR1427">
            <v>0</v>
          </cell>
          <cell r="AS1427">
            <v>0</v>
          </cell>
          <cell r="AT1427">
            <v>0</v>
          </cell>
          <cell r="AU1427">
            <v>0</v>
          </cell>
          <cell r="AV1427">
            <v>0</v>
          </cell>
          <cell r="AW1427">
            <v>0</v>
          </cell>
          <cell r="AX1427">
            <v>0</v>
          </cell>
          <cell r="AY1427">
            <v>0</v>
          </cell>
          <cell r="AZ1427">
            <v>0</v>
          </cell>
          <cell r="BA1427">
            <v>0</v>
          </cell>
          <cell r="BB1427">
            <v>0</v>
          </cell>
          <cell r="BC1427">
            <v>0</v>
          </cell>
        </row>
        <row r="1428">
          <cell r="AJ1428">
            <v>1431</v>
          </cell>
          <cell r="AL1428" t="str">
            <v>O</v>
          </cell>
          <cell r="AM1428" t="str">
            <v>P/T/D/G Plant</v>
          </cell>
          <cell r="AO1428">
            <v>100</v>
          </cell>
          <cell r="AP1428" t="str">
            <v>S06</v>
          </cell>
          <cell r="AR1428">
            <v>-9268000</v>
          </cell>
          <cell r="AS1428">
            <v>-4599078.0842249831</v>
          </cell>
          <cell r="AT1428">
            <v>-769438.06168211659</v>
          </cell>
          <cell r="AU1428">
            <v>-2398859.0168740908</v>
          </cell>
          <cell r="AV1428">
            <v>-1111322.6990282892</v>
          </cell>
          <cell r="AW1428">
            <v>-201479.77252823644</v>
          </cell>
          <cell r="AX1428">
            <v>-187822.36566228358</v>
          </cell>
          <cell r="AY1428">
            <v>0</v>
          </cell>
          <cell r="AZ1428">
            <v>0</v>
          </cell>
          <cell r="BA1428">
            <v>0</v>
          </cell>
          <cell r="BB1428">
            <v>0</v>
          </cell>
          <cell r="BC1428">
            <v>0</v>
          </cell>
        </row>
        <row r="1429">
          <cell r="AJ1429">
            <v>1432</v>
          </cell>
          <cell r="AK1429" t="str">
            <v>Accum Amortization of Hydro Relicensing Costs  302000</v>
          </cell>
          <cell r="AO1429" t="str">
            <v>P01</v>
          </cell>
          <cell r="AQ1429">
            <v>-4623000</v>
          </cell>
        </row>
        <row r="1430">
          <cell r="AJ1430">
            <v>1433</v>
          </cell>
          <cell r="AL1430" t="str">
            <v>P</v>
          </cell>
          <cell r="AM1430" t="str">
            <v>Coincident Peak</v>
          </cell>
          <cell r="AN1430" t="str">
            <v/>
          </cell>
          <cell r="AO1430">
            <v>34.64</v>
          </cell>
          <cell r="AP1430" t="str">
            <v>D01</v>
          </cell>
          <cell r="AR1430">
            <v>-1601407.2</v>
          </cell>
          <cell r="AS1430">
            <v>-804749.40183938062</v>
          </cell>
          <cell r="AT1430">
            <v>-120875.69213289621</v>
          </cell>
          <cell r="AU1430">
            <v>-398695.87550695002</v>
          </cell>
          <cell r="AV1430">
            <v>-245921.32380998723</v>
          </cell>
          <cell r="AW1430">
            <v>-27181.626781129089</v>
          </cell>
          <cell r="AX1430">
            <v>-3983.2799296567596</v>
          </cell>
          <cell r="AY1430">
            <v>0</v>
          </cell>
          <cell r="AZ1430">
            <v>0</v>
          </cell>
          <cell r="BA1430">
            <v>0</v>
          </cell>
          <cell r="BB1430">
            <v>0</v>
          </cell>
          <cell r="BC1430">
            <v>0</v>
          </cell>
        </row>
        <row r="1431">
          <cell r="AJ1431">
            <v>1434</v>
          </cell>
          <cell r="AL1431" t="str">
            <v>P</v>
          </cell>
          <cell r="AM1431" t="str">
            <v>Generation Level Consumption</v>
          </cell>
          <cell r="AN1431" t="str">
            <v/>
          </cell>
          <cell r="AO1431">
            <v>65.36</v>
          </cell>
          <cell r="AP1431" t="str">
            <v>E02</v>
          </cell>
          <cell r="AR1431">
            <v>-3021592.8</v>
          </cell>
          <cell r="AS1431">
            <v>-1326947.5201118717</v>
          </cell>
          <cell r="AT1431">
            <v>-225533.62382509807</v>
          </cell>
          <cell r="AU1431">
            <v>-826534.51109801081</v>
          </cell>
          <cell r="AV1431">
            <v>-560031.80909776373</v>
          </cell>
          <cell r="AW1431">
            <v>-67662.69617333982</v>
          </cell>
          <cell r="AX1431">
            <v>-14882.63969391554</v>
          </cell>
          <cell r="AY1431">
            <v>0</v>
          </cell>
          <cell r="AZ1431">
            <v>0</v>
          </cell>
          <cell r="BA1431">
            <v>0</v>
          </cell>
          <cell r="BB1431">
            <v>0</v>
          </cell>
          <cell r="BC1431">
            <v>0</v>
          </cell>
        </row>
        <row r="1432">
          <cell r="AJ1432">
            <v>1435</v>
          </cell>
          <cell r="AL1432" t="str">
            <v>P</v>
          </cell>
          <cell r="AM1432" t="str">
            <v>Open</v>
          </cell>
          <cell r="AN1432" t="str">
            <v/>
          </cell>
          <cell r="AO1432">
            <v>0</v>
          </cell>
          <cell r="AP1432" t="str">
            <v>xxx</v>
          </cell>
          <cell r="AR1432">
            <v>0</v>
          </cell>
          <cell r="AS1432">
            <v>0</v>
          </cell>
          <cell r="AT1432">
            <v>0</v>
          </cell>
          <cell r="AU1432">
            <v>0</v>
          </cell>
          <cell r="AV1432">
            <v>0</v>
          </cell>
          <cell r="AW1432">
            <v>0</v>
          </cell>
          <cell r="AX1432">
            <v>0</v>
          </cell>
          <cell r="AY1432">
            <v>0</v>
          </cell>
          <cell r="AZ1432">
            <v>0</v>
          </cell>
          <cell r="BA1432">
            <v>0</v>
          </cell>
          <cell r="BB1432">
            <v>0</v>
          </cell>
          <cell r="BC1432">
            <v>0</v>
          </cell>
        </row>
        <row r="1433">
          <cell r="AJ1433">
            <v>1436</v>
          </cell>
          <cell r="AL1433" t="str">
            <v>P</v>
          </cell>
          <cell r="AM1433" t="str">
            <v>Open</v>
          </cell>
          <cell r="AN1433" t="str">
            <v/>
          </cell>
          <cell r="AO1433">
            <v>0</v>
          </cell>
          <cell r="AP1433" t="str">
            <v>xxx</v>
          </cell>
          <cell r="AR1433">
            <v>0</v>
          </cell>
          <cell r="AS1433">
            <v>0</v>
          </cell>
          <cell r="AT1433">
            <v>0</v>
          </cell>
          <cell r="AU1433">
            <v>0</v>
          </cell>
          <cell r="AV1433">
            <v>0</v>
          </cell>
          <cell r="AW1433">
            <v>0</v>
          </cell>
          <cell r="AX1433">
            <v>0</v>
          </cell>
          <cell r="AY1433">
            <v>0</v>
          </cell>
          <cell r="AZ1433">
            <v>0</v>
          </cell>
          <cell r="BA1433">
            <v>0</v>
          </cell>
          <cell r="BB1433">
            <v>0</v>
          </cell>
          <cell r="BC1433">
            <v>0</v>
          </cell>
        </row>
        <row r="1434">
          <cell r="AJ1434">
            <v>1437</v>
          </cell>
          <cell r="AK1434" t="str">
            <v xml:space="preserve"> Open</v>
          </cell>
          <cell r="AQ1434">
            <v>0</v>
          </cell>
        </row>
        <row r="1435">
          <cell r="AJ1435">
            <v>1438</v>
          </cell>
          <cell r="AL1435" t="str">
            <v>T</v>
          </cell>
          <cell r="AM1435" t="str">
            <v>Transmission Plant</v>
          </cell>
          <cell r="AN1435" t="str">
            <v/>
          </cell>
          <cell r="AO1435">
            <v>100</v>
          </cell>
          <cell r="AP1435" t="str">
            <v>S02</v>
          </cell>
          <cell r="AR1435">
            <v>0</v>
          </cell>
          <cell r="AS1435">
            <v>0</v>
          </cell>
          <cell r="AT1435">
            <v>0</v>
          </cell>
          <cell r="AU1435">
            <v>0</v>
          </cell>
          <cell r="AV1435">
            <v>0</v>
          </cell>
          <cell r="AW1435">
            <v>0</v>
          </cell>
          <cell r="AX1435">
            <v>0</v>
          </cell>
          <cell r="AY1435">
            <v>0</v>
          </cell>
          <cell r="AZ1435">
            <v>0</v>
          </cell>
          <cell r="BA1435">
            <v>0</v>
          </cell>
          <cell r="BB1435">
            <v>0</v>
          </cell>
          <cell r="BC1435">
            <v>0</v>
          </cell>
        </row>
        <row r="1436">
          <cell r="AJ1436">
            <v>1439</v>
          </cell>
          <cell r="AL1436" t="str">
            <v>Total Amortization</v>
          </cell>
          <cell r="AN1436" t="str">
            <v/>
          </cell>
          <cell r="AQ1436">
            <v>-14388000</v>
          </cell>
          <cell r="AR1436">
            <v>-14388000</v>
          </cell>
          <cell r="AS1436">
            <v>-6964274.901883455</v>
          </cell>
          <cell r="AT1436">
            <v>-1153968.2726058387</v>
          </cell>
          <cell r="AU1436">
            <v>-3754483.757435069</v>
          </cell>
          <cell r="AV1436">
            <v>-1998511.1255123415</v>
          </cell>
          <cell r="AW1436">
            <v>-306602.22867519467</v>
          </cell>
          <cell r="AX1436">
            <v>-210159.71388810145</v>
          </cell>
          <cell r="AY1436">
            <v>0</v>
          </cell>
          <cell r="AZ1436">
            <v>0</v>
          </cell>
          <cell r="BA1436">
            <v>0</v>
          </cell>
          <cell r="BB1436">
            <v>0</v>
          </cell>
          <cell r="BC1436">
            <v>0</v>
          </cell>
        </row>
        <row r="1437">
          <cell r="AJ1437">
            <v>1440</v>
          </cell>
        </row>
        <row r="1438">
          <cell r="AJ1438">
            <v>1441</v>
          </cell>
          <cell r="AK1438" t="str">
            <v>Total Net Plant</v>
          </cell>
          <cell r="AN1438" t="str">
            <v/>
          </cell>
          <cell r="AQ1438">
            <v>1294977000</v>
          </cell>
          <cell r="AR1438">
            <v>1294977000</v>
          </cell>
          <cell r="AS1438">
            <v>644577352.22954428</v>
          </cell>
          <cell r="AT1438">
            <v>108289529.46260297</v>
          </cell>
          <cell r="AU1438">
            <v>337761403.08646119</v>
          </cell>
          <cell r="AV1438">
            <v>154054676.72731411</v>
          </cell>
          <cell r="AW1438">
            <v>28421233.538512025</v>
          </cell>
          <cell r="AX1438">
            <v>21872804.95556524</v>
          </cell>
          <cell r="AY1438">
            <v>0</v>
          </cell>
          <cell r="AZ1438">
            <v>0</v>
          </cell>
          <cell r="BA1438">
            <v>0</v>
          </cell>
          <cell r="BB1438">
            <v>0</v>
          </cell>
          <cell r="BC1438">
            <v>0</v>
          </cell>
        </row>
        <row r="1439">
          <cell r="AJ1439">
            <v>1442</v>
          </cell>
        </row>
        <row r="1440">
          <cell r="AJ1440">
            <v>1443</v>
          </cell>
          <cell r="AK1440" t="str">
            <v>Total Customer Advances / Deposits</v>
          </cell>
          <cell r="AO1440" t="str">
            <v>Input</v>
          </cell>
          <cell r="AQ1440">
            <v>-3698000</v>
          </cell>
        </row>
        <row r="1441">
          <cell r="AJ1441">
            <v>1444</v>
          </cell>
          <cell r="AL1441" t="str">
            <v>D</v>
          </cell>
          <cell r="AM1441" t="str">
            <v>Account 369</v>
          </cell>
          <cell r="AN1441" t="str">
            <v/>
          </cell>
          <cell r="AO1441">
            <v>100</v>
          </cell>
          <cell r="AP1441" t="str">
            <v>S13</v>
          </cell>
          <cell r="AR1441">
            <v>-3698000</v>
          </cell>
          <cell r="AS1441">
            <v>-3174179.4968490689</v>
          </cell>
          <cell r="AT1441">
            <v>-434907.00761356181</v>
          </cell>
          <cell r="AU1441">
            <v>-51268.110724571554</v>
          </cell>
          <cell r="AV1441">
            <v>0</v>
          </cell>
          <cell r="AW1441">
            <v>-37645.384812797631</v>
          </cell>
          <cell r="AX1441">
            <v>0</v>
          </cell>
          <cell r="AY1441">
            <v>0</v>
          </cell>
          <cell r="AZ1441">
            <v>0</v>
          </cell>
          <cell r="BA1441">
            <v>0</v>
          </cell>
          <cell r="BB1441">
            <v>0</v>
          </cell>
          <cell r="BC1441">
            <v>0</v>
          </cell>
        </row>
        <row r="1442">
          <cell r="AJ1442">
            <v>1445</v>
          </cell>
          <cell r="AK1442" t="str">
            <v>Total Accumulated Deferred Investment Tax Credits</v>
          </cell>
          <cell r="AO1442" t="str">
            <v>Input</v>
          </cell>
          <cell r="AQ1442">
            <v>0</v>
          </cell>
        </row>
        <row r="1443">
          <cell r="AJ1443">
            <v>1446</v>
          </cell>
          <cell r="AL1443" t="str">
            <v>x</v>
          </cell>
          <cell r="AM1443" t="str">
            <v>Open</v>
          </cell>
          <cell r="AN1443" t="str">
            <v/>
          </cell>
          <cell r="AO1443">
            <v>100</v>
          </cell>
          <cell r="AP1443" t="str">
            <v>xxx</v>
          </cell>
          <cell r="AR1443">
            <v>0</v>
          </cell>
          <cell r="AS1443">
            <v>0</v>
          </cell>
          <cell r="AT1443">
            <v>0</v>
          </cell>
          <cell r="AU1443">
            <v>0</v>
          </cell>
          <cell r="AV1443">
            <v>0</v>
          </cell>
          <cell r="AW1443">
            <v>0</v>
          </cell>
          <cell r="AX1443">
            <v>0</v>
          </cell>
          <cell r="AY1443">
            <v>0</v>
          </cell>
          <cell r="AZ1443">
            <v>0</v>
          </cell>
          <cell r="BA1443">
            <v>0</v>
          </cell>
          <cell r="BB1443">
            <v>0</v>
          </cell>
          <cell r="BC1443">
            <v>0</v>
          </cell>
        </row>
        <row r="1444">
          <cell r="AJ1444">
            <v>1447</v>
          </cell>
          <cell r="AK1444" t="str">
            <v>Total Accumulated Deferred Income Taxes</v>
          </cell>
          <cell r="AO1444" t="str">
            <v>Manual Input</v>
          </cell>
          <cell r="AQ1444">
            <v>-192160000</v>
          </cell>
        </row>
        <row r="1445">
          <cell r="AJ1445">
            <v>1448</v>
          </cell>
          <cell r="AL1445" t="str">
            <v>P</v>
          </cell>
          <cell r="AM1445" t="str">
            <v xml:space="preserve">Production Plant </v>
          </cell>
          <cell r="AO1445">
            <v>83.352000000000004</v>
          </cell>
          <cell r="AP1445" t="str">
            <v>S01</v>
          </cell>
          <cell r="AR1445">
            <v>-83351999.999999985</v>
          </cell>
          <cell r="AS1445">
            <v>-38434177.339061372</v>
          </cell>
          <cell r="AT1445">
            <v>-6245708.2638396565</v>
          </cell>
          <cell r="AU1445">
            <v>-22090721.000280485</v>
          </cell>
          <cell r="AV1445">
            <v>-14531214.694814371</v>
          </cell>
          <cell r="AW1445">
            <v>-1710028.9869999762</v>
          </cell>
          <cell r="AX1445">
            <v>-340149.71500410949</v>
          </cell>
          <cell r="AY1445">
            <v>0</v>
          </cell>
          <cell r="AZ1445">
            <v>0</v>
          </cell>
          <cell r="BA1445">
            <v>0</v>
          </cell>
          <cell r="BB1445">
            <v>0</v>
          </cell>
          <cell r="BC1445">
            <v>0</v>
          </cell>
        </row>
        <row r="1446">
          <cell r="AJ1446">
            <v>1449</v>
          </cell>
          <cell r="AL1446" t="str">
            <v>T</v>
          </cell>
          <cell r="AM1446" t="str">
            <v>Transmission Plant</v>
          </cell>
          <cell r="AN1446" t="str">
            <v/>
          </cell>
          <cell r="AO1446">
            <v>29.224</v>
          </cell>
          <cell r="AP1446" t="str">
            <v>S02</v>
          </cell>
          <cell r="AR1446">
            <v>-29223999.999999996</v>
          </cell>
          <cell r="AS1446">
            <v>-13475386.296150424</v>
          </cell>
          <cell r="AT1446">
            <v>-2189804.4234385518</v>
          </cell>
          <cell r="AU1446">
            <v>-7745215.8377986988</v>
          </cell>
          <cell r="AV1446">
            <v>-5094781.3878641818</v>
          </cell>
          <cell r="AW1446">
            <v>-599552.34566761844</v>
          </cell>
          <cell r="AX1446">
            <v>-119259.70908052714</v>
          </cell>
          <cell r="AY1446">
            <v>0</v>
          </cell>
          <cell r="AZ1446">
            <v>0</v>
          </cell>
          <cell r="BA1446">
            <v>0</v>
          </cell>
          <cell r="BB1446">
            <v>0</v>
          </cell>
          <cell r="BC1446">
            <v>0</v>
          </cell>
        </row>
        <row r="1447">
          <cell r="AJ1447">
            <v>1450</v>
          </cell>
          <cell r="AL1447" t="str">
            <v>D</v>
          </cell>
          <cell r="AM1447" t="str">
            <v>Distribution Plant</v>
          </cell>
          <cell r="AO1447">
            <v>59.783999999999999</v>
          </cell>
          <cell r="AP1447" t="str">
            <v>S03</v>
          </cell>
          <cell r="AR1447">
            <v>-59783999.999999993</v>
          </cell>
          <cell r="AS1447">
            <v>-32704504.908481665</v>
          </cell>
          <cell r="AT1447">
            <v>-5732117.7861390254</v>
          </cell>
          <cell r="AU1447">
            <v>-15199835.756104834</v>
          </cell>
          <cell r="AV1447">
            <v>-1833597.0049720404</v>
          </cell>
          <cell r="AW1447">
            <v>-1439943.478077281</v>
          </cell>
          <cell r="AX1447">
            <v>-2874001.0662251506</v>
          </cell>
          <cell r="AY1447">
            <v>0</v>
          </cell>
          <cell r="AZ1447">
            <v>0</v>
          </cell>
          <cell r="BA1447">
            <v>0</v>
          </cell>
          <cell r="BB1447">
            <v>0</v>
          </cell>
          <cell r="BC1447">
            <v>0</v>
          </cell>
        </row>
        <row r="1448">
          <cell r="AJ1448">
            <v>1451</v>
          </cell>
          <cell r="AL1448" t="str">
            <v>O</v>
          </cell>
          <cell r="AM1448" t="str">
            <v>General Plant</v>
          </cell>
          <cell r="AO1448">
            <v>19.8</v>
          </cell>
          <cell r="AP1448" t="str">
            <v>S04</v>
          </cell>
          <cell r="AR1448">
            <v>-19799999.999999996</v>
          </cell>
          <cell r="AS1448">
            <v>-10799535.253091274</v>
          </cell>
          <cell r="AT1448">
            <v>-1746086.2319028496</v>
          </cell>
          <cell r="AU1448">
            <v>-4491353.0607920596</v>
          </cell>
          <cell r="AV1448">
            <v>-1972724.247843249</v>
          </cell>
          <cell r="AW1448">
            <v>-403577.9279322818</v>
          </cell>
          <cell r="AX1448">
            <v>-386723.27843827958</v>
          </cell>
          <cell r="AY1448">
            <v>0</v>
          </cell>
          <cell r="AZ1448">
            <v>0</v>
          </cell>
          <cell r="BA1448">
            <v>0</v>
          </cell>
          <cell r="BB1448">
            <v>0</v>
          </cell>
          <cell r="BC1448">
            <v>0</v>
          </cell>
        </row>
        <row r="1449">
          <cell r="AJ1449">
            <v>1452</v>
          </cell>
          <cell r="AK1449" t="str">
            <v xml:space="preserve">  Gain on Sale of General Office Building</v>
          </cell>
          <cell r="AO1449" t="str">
            <v>M04</v>
          </cell>
          <cell r="AP1449" t="str">
            <v/>
          </cell>
          <cell r="AQ1449">
            <v>0</v>
          </cell>
        </row>
        <row r="1450">
          <cell r="AJ1450">
            <v>1453</v>
          </cell>
          <cell r="AL1450" t="str">
            <v>O</v>
          </cell>
          <cell r="AM1450" t="str">
            <v>P/T/D Plant</v>
          </cell>
          <cell r="AO1450">
            <v>0</v>
          </cell>
          <cell r="AP1450" t="str">
            <v>S05</v>
          </cell>
          <cell r="AR1450">
            <v>0</v>
          </cell>
          <cell r="AS1450">
            <v>0</v>
          </cell>
          <cell r="AT1450">
            <v>0</v>
          </cell>
          <cell r="AU1450">
            <v>0</v>
          </cell>
          <cell r="AV1450">
            <v>0</v>
          </cell>
          <cell r="AW1450">
            <v>0</v>
          </cell>
          <cell r="AX1450">
            <v>0</v>
          </cell>
          <cell r="AY1450">
            <v>0</v>
          </cell>
          <cell r="AZ1450">
            <v>0</v>
          </cell>
          <cell r="BA1450">
            <v>0</v>
          </cell>
          <cell r="BB1450">
            <v>0</v>
          </cell>
          <cell r="BC1450">
            <v>0</v>
          </cell>
        </row>
        <row r="1451">
          <cell r="AJ1451">
            <v>1454</v>
          </cell>
          <cell r="AL1451" t="str">
            <v>O</v>
          </cell>
          <cell r="AM1451" t="str">
            <v>Labor P/T/D Total</v>
          </cell>
          <cell r="AN1451" t="str">
            <v/>
          </cell>
          <cell r="AO1451">
            <v>0</v>
          </cell>
          <cell r="AP1451" t="str">
            <v>S21</v>
          </cell>
          <cell r="AR1451">
            <v>0</v>
          </cell>
          <cell r="AS1451">
            <v>0</v>
          </cell>
          <cell r="AT1451">
            <v>0</v>
          </cell>
          <cell r="AU1451">
            <v>0</v>
          </cell>
          <cell r="AV1451">
            <v>0</v>
          </cell>
          <cell r="AW1451">
            <v>0</v>
          </cell>
          <cell r="AX1451">
            <v>0</v>
          </cell>
          <cell r="AY1451">
            <v>0</v>
          </cell>
          <cell r="AZ1451">
            <v>0</v>
          </cell>
          <cell r="BA1451">
            <v>0</v>
          </cell>
          <cell r="BB1451">
            <v>0</v>
          </cell>
          <cell r="BC1451">
            <v>0</v>
          </cell>
        </row>
        <row r="1452">
          <cell r="AJ1452">
            <v>1455</v>
          </cell>
          <cell r="AL1452" t="str">
            <v>O</v>
          </cell>
          <cell r="AM1452" t="str">
            <v>Labor O&amp;M excl A&amp;G</v>
          </cell>
          <cell r="AO1452">
            <v>0</v>
          </cell>
          <cell r="AP1452" t="str">
            <v>S22</v>
          </cell>
          <cell r="AR1452">
            <v>0</v>
          </cell>
          <cell r="AS1452">
            <v>0</v>
          </cell>
          <cell r="AT1452">
            <v>0</v>
          </cell>
          <cell r="AU1452">
            <v>0</v>
          </cell>
          <cell r="AV1452">
            <v>0</v>
          </cell>
          <cell r="AW1452">
            <v>0</v>
          </cell>
          <cell r="AX1452">
            <v>0</v>
          </cell>
          <cell r="AY1452">
            <v>0</v>
          </cell>
          <cell r="AZ1452">
            <v>0</v>
          </cell>
          <cell r="BA1452">
            <v>0</v>
          </cell>
          <cell r="BB1452">
            <v>0</v>
          </cell>
          <cell r="BC1452">
            <v>0</v>
          </cell>
        </row>
        <row r="1453">
          <cell r="AJ1453">
            <v>1456</v>
          </cell>
          <cell r="AL1453" t="str">
            <v>O</v>
          </cell>
          <cell r="AM1453" t="str">
            <v>General Plant</v>
          </cell>
          <cell r="AO1453">
            <v>100</v>
          </cell>
          <cell r="AP1453" t="str">
            <v>S04</v>
          </cell>
          <cell r="AR1453">
            <v>0</v>
          </cell>
          <cell r="AS1453">
            <v>0</v>
          </cell>
          <cell r="AT1453">
            <v>0</v>
          </cell>
          <cell r="AU1453">
            <v>0</v>
          </cell>
          <cell r="AV1453">
            <v>0</v>
          </cell>
          <cell r="AW1453">
            <v>0</v>
          </cell>
          <cell r="AX1453">
            <v>0</v>
          </cell>
          <cell r="AY1453">
            <v>0</v>
          </cell>
          <cell r="AZ1453">
            <v>0</v>
          </cell>
          <cell r="BA1453">
            <v>0</v>
          </cell>
          <cell r="BB1453">
            <v>0</v>
          </cell>
          <cell r="BC1453">
            <v>0</v>
          </cell>
        </row>
        <row r="1454">
          <cell r="AJ1454">
            <v>1457</v>
          </cell>
          <cell r="AK1454" t="str">
            <v xml:space="preserve">  Montana Lease Deferred Balance</v>
          </cell>
          <cell r="AO1454" t="str">
            <v>P01</v>
          </cell>
          <cell r="AP1454" t="str">
            <v/>
          </cell>
          <cell r="AQ1454">
            <v>3045000</v>
          </cell>
        </row>
        <row r="1455">
          <cell r="AJ1455">
            <v>1458</v>
          </cell>
          <cell r="AL1455" t="str">
            <v>P</v>
          </cell>
          <cell r="AM1455" t="str">
            <v>Coincident Peak</v>
          </cell>
          <cell r="AN1455" t="str">
            <v/>
          </cell>
          <cell r="AO1455">
            <v>34.64</v>
          </cell>
          <cell r="AP1455" t="str">
            <v>D01</v>
          </cell>
          <cell r="AR1455">
            <v>1054788</v>
          </cell>
          <cell r="AS1455">
            <v>530058.82080919622</v>
          </cell>
          <cell r="AT1455">
            <v>79616.370872738262</v>
          </cell>
          <cell r="AU1455">
            <v>262606.30346499302</v>
          </cell>
          <cell r="AV1455">
            <v>161979.32749327517</v>
          </cell>
          <cell r="AW1455">
            <v>17903.537432086974</v>
          </cell>
          <cell r="AX1455">
            <v>2623.6399277103251</v>
          </cell>
          <cell r="AY1455">
            <v>0</v>
          </cell>
          <cell r="AZ1455">
            <v>0</v>
          </cell>
          <cell r="BA1455">
            <v>0</v>
          </cell>
          <cell r="BB1455">
            <v>0</v>
          </cell>
          <cell r="BC1455">
            <v>0</v>
          </cell>
        </row>
        <row r="1456">
          <cell r="AJ1456">
            <v>1459</v>
          </cell>
          <cell r="AL1456" t="str">
            <v>P</v>
          </cell>
          <cell r="AM1456" t="str">
            <v>Generation Level Consumption</v>
          </cell>
          <cell r="AN1456" t="str">
            <v/>
          </cell>
          <cell r="AO1456">
            <v>65.36</v>
          </cell>
          <cell r="AP1456" t="str">
            <v>E02</v>
          </cell>
          <cell r="AR1456">
            <v>1990212</v>
          </cell>
          <cell r="AS1456">
            <v>874011.50740658655</v>
          </cell>
          <cell r="AT1456">
            <v>148550.69966416259</v>
          </cell>
          <cell r="AU1456">
            <v>544407.87071024079</v>
          </cell>
          <cell r="AV1456">
            <v>368872.34668022726</v>
          </cell>
          <cell r="AW1456">
            <v>44566.928368552835</v>
          </cell>
          <cell r="AX1456">
            <v>9802.6471702298986</v>
          </cell>
          <cell r="AY1456">
            <v>0</v>
          </cell>
          <cell r="AZ1456">
            <v>0</v>
          </cell>
          <cell r="BA1456">
            <v>0</v>
          </cell>
          <cell r="BB1456">
            <v>0</v>
          </cell>
          <cell r="BC1456">
            <v>0</v>
          </cell>
        </row>
        <row r="1457">
          <cell r="AJ1457">
            <v>1460</v>
          </cell>
          <cell r="AL1457" t="str">
            <v>P</v>
          </cell>
          <cell r="AM1457" t="str">
            <v>Open</v>
          </cell>
          <cell r="AN1457" t="str">
            <v/>
          </cell>
          <cell r="AO1457">
            <v>0</v>
          </cell>
          <cell r="AP1457" t="str">
            <v>xxx</v>
          </cell>
          <cell r="AR1457">
            <v>0</v>
          </cell>
          <cell r="AS1457">
            <v>0</v>
          </cell>
          <cell r="AT1457">
            <v>0</v>
          </cell>
          <cell r="AU1457">
            <v>0</v>
          </cell>
          <cell r="AV1457">
            <v>0</v>
          </cell>
          <cell r="AW1457">
            <v>0</v>
          </cell>
          <cell r="AX1457">
            <v>0</v>
          </cell>
          <cell r="AY1457">
            <v>0</v>
          </cell>
          <cell r="AZ1457">
            <v>0</v>
          </cell>
          <cell r="BA1457">
            <v>0</v>
          </cell>
          <cell r="BB1457">
            <v>0</v>
          </cell>
          <cell r="BC1457">
            <v>0</v>
          </cell>
        </row>
        <row r="1458">
          <cell r="AJ1458">
            <v>1461</v>
          </cell>
          <cell r="AL1458" t="str">
            <v>P</v>
          </cell>
          <cell r="AM1458" t="str">
            <v>Open</v>
          </cell>
          <cell r="AN1458" t="str">
            <v/>
          </cell>
          <cell r="AO1458">
            <v>0</v>
          </cell>
          <cell r="AP1458" t="str">
            <v>xxx</v>
          </cell>
          <cell r="AR1458">
            <v>0</v>
          </cell>
          <cell r="AS1458">
            <v>0</v>
          </cell>
          <cell r="AT1458">
            <v>0</v>
          </cell>
          <cell r="AU1458">
            <v>0</v>
          </cell>
          <cell r="AV1458">
            <v>0</v>
          </cell>
          <cell r="AW1458">
            <v>0</v>
          </cell>
          <cell r="AX1458">
            <v>0</v>
          </cell>
          <cell r="AY1458">
            <v>0</v>
          </cell>
          <cell r="AZ1458">
            <v>0</v>
          </cell>
          <cell r="BA1458">
            <v>0</v>
          </cell>
          <cell r="BB1458">
            <v>0</v>
          </cell>
          <cell r="BC1458">
            <v>0</v>
          </cell>
        </row>
        <row r="1459">
          <cell r="AJ1459">
            <v>1462</v>
          </cell>
          <cell r="AK1459" t="str">
            <v xml:space="preserve">  Lancaster Deferred Balance</v>
          </cell>
          <cell r="AO1459" t="str">
            <v>P01</v>
          </cell>
          <cell r="AP1459" t="str">
            <v/>
          </cell>
          <cell r="AQ1459">
            <v>4646000</v>
          </cell>
        </row>
        <row r="1460">
          <cell r="AJ1460">
            <v>1463</v>
          </cell>
          <cell r="AL1460" t="str">
            <v>P</v>
          </cell>
          <cell r="AM1460" t="str">
            <v>Coincident Peak</v>
          </cell>
          <cell r="AN1460" t="str">
            <v/>
          </cell>
          <cell r="AO1460">
            <v>34.64</v>
          </cell>
          <cell r="AP1460" t="str">
            <v>D01</v>
          </cell>
          <cell r="AR1460">
            <v>1609374.4</v>
          </cell>
          <cell r="AS1460">
            <v>808753.13020674069</v>
          </cell>
          <cell r="AT1460">
            <v>121477.06373554743</v>
          </cell>
          <cell r="AU1460">
            <v>400679.4370766363</v>
          </cell>
          <cell r="AV1460">
            <v>247144.81298317126</v>
          </cell>
          <cell r="AW1460">
            <v>27316.858755164558</v>
          </cell>
          <cell r="AX1460">
            <v>4003.0972427396287</v>
          </cell>
          <cell r="AY1460">
            <v>0</v>
          </cell>
          <cell r="AZ1460">
            <v>0</v>
          </cell>
          <cell r="BA1460">
            <v>0</v>
          </cell>
          <cell r="BB1460">
            <v>0</v>
          </cell>
          <cell r="BC1460">
            <v>0</v>
          </cell>
        </row>
        <row r="1461">
          <cell r="AJ1461">
            <v>1464</v>
          </cell>
          <cell r="AL1461" t="str">
            <v>P</v>
          </cell>
          <cell r="AM1461" t="str">
            <v>Generation Level Consumption</v>
          </cell>
          <cell r="AN1461" t="str">
            <v/>
          </cell>
          <cell r="AO1461">
            <v>65.36</v>
          </cell>
          <cell r="AP1461" t="str">
            <v>E02</v>
          </cell>
          <cell r="AR1461">
            <v>3036625.6</v>
          </cell>
          <cell r="AS1461">
            <v>1333549.2490676523</v>
          </cell>
          <cell r="AT1461">
            <v>226655.68165507371</v>
          </cell>
          <cell r="AU1461">
            <v>830646.62309352343</v>
          </cell>
          <cell r="AV1461">
            <v>562818.03700372274</v>
          </cell>
          <cell r="AW1461">
            <v>67999.32650256042</v>
          </cell>
          <cell r="AX1461">
            <v>14956.682677467361</v>
          </cell>
          <cell r="AY1461">
            <v>0</v>
          </cell>
          <cell r="AZ1461">
            <v>0</v>
          </cell>
          <cell r="BA1461">
            <v>0</v>
          </cell>
          <cell r="BB1461">
            <v>0</v>
          </cell>
          <cell r="BC1461">
            <v>0</v>
          </cell>
        </row>
        <row r="1462">
          <cell r="AJ1462">
            <v>1465</v>
          </cell>
          <cell r="AL1462" t="str">
            <v>P</v>
          </cell>
          <cell r="AM1462" t="str">
            <v>Open</v>
          </cell>
          <cell r="AN1462" t="str">
            <v/>
          </cell>
          <cell r="AO1462">
            <v>0</v>
          </cell>
          <cell r="AP1462" t="str">
            <v>xxx</v>
          </cell>
          <cell r="AR1462">
            <v>0</v>
          </cell>
          <cell r="AS1462">
            <v>0</v>
          </cell>
          <cell r="AT1462">
            <v>0</v>
          </cell>
          <cell r="AU1462">
            <v>0</v>
          </cell>
          <cell r="AV1462">
            <v>0</v>
          </cell>
          <cell r="AW1462">
            <v>0</v>
          </cell>
          <cell r="AX1462">
            <v>0</v>
          </cell>
          <cell r="AY1462">
            <v>0</v>
          </cell>
          <cell r="AZ1462">
            <v>0</v>
          </cell>
          <cell r="BA1462">
            <v>0</v>
          </cell>
          <cell r="BB1462">
            <v>0</v>
          </cell>
          <cell r="BC1462">
            <v>0</v>
          </cell>
        </row>
        <row r="1463">
          <cell r="AJ1463">
            <v>1466</v>
          </cell>
          <cell r="AL1463" t="str">
            <v>P</v>
          </cell>
          <cell r="AM1463" t="str">
            <v>Open</v>
          </cell>
          <cell r="AN1463" t="str">
            <v/>
          </cell>
          <cell r="AO1463">
            <v>0</v>
          </cell>
          <cell r="AP1463" t="str">
            <v>xxx</v>
          </cell>
          <cell r="AR1463">
            <v>0</v>
          </cell>
          <cell r="AS1463">
            <v>0</v>
          </cell>
          <cell r="AT1463">
            <v>0</v>
          </cell>
          <cell r="AU1463">
            <v>0</v>
          </cell>
          <cell r="AV1463">
            <v>0</v>
          </cell>
          <cell r="AW1463">
            <v>0</v>
          </cell>
          <cell r="AX1463">
            <v>0</v>
          </cell>
          <cell r="AY1463">
            <v>0</v>
          </cell>
          <cell r="AZ1463">
            <v>0</v>
          </cell>
          <cell r="BA1463">
            <v>0</v>
          </cell>
          <cell r="BB1463">
            <v>0</v>
          </cell>
          <cell r="BC1463">
            <v>0</v>
          </cell>
        </row>
        <row r="1464">
          <cell r="AJ1464">
            <v>1467</v>
          </cell>
          <cell r="AK1464" t="str">
            <v xml:space="preserve">  Open</v>
          </cell>
          <cell r="AQ1464">
            <v>0</v>
          </cell>
        </row>
        <row r="1465">
          <cell r="AJ1465">
            <v>1468</v>
          </cell>
          <cell r="AK1465" t="str">
            <v xml:space="preserve">  Open</v>
          </cell>
          <cell r="AQ1465">
            <v>0</v>
          </cell>
        </row>
        <row r="1466">
          <cell r="AJ1466">
            <v>1469</v>
          </cell>
          <cell r="AK1466" t="str">
            <v>Total Working Capital</v>
          </cell>
          <cell r="AQ1466">
            <v>21001000</v>
          </cell>
        </row>
        <row r="1467">
          <cell r="AJ1467">
            <v>1470</v>
          </cell>
          <cell r="AL1467" t="str">
            <v>O</v>
          </cell>
          <cell r="AM1467" t="str">
            <v>P/T/D/G Plant</v>
          </cell>
          <cell r="AN1467" t="str">
            <v/>
          </cell>
          <cell r="AO1467">
            <v>100</v>
          </cell>
          <cell r="AP1467" t="str">
            <v>S06</v>
          </cell>
          <cell r="AR1467">
            <v>21001000</v>
          </cell>
          <cell r="AS1467">
            <v>10421368.024040664</v>
          </cell>
          <cell r="AT1467">
            <v>1743522.7377412743</v>
          </cell>
          <cell r="AU1467">
            <v>5435739.9884951208</v>
          </cell>
          <cell r="AV1467">
            <v>2518222.7020169506</v>
          </cell>
          <cell r="AW1467">
            <v>456546.90363244427</v>
          </cell>
          <cell r="AX1467">
            <v>425599.64407354529</v>
          </cell>
          <cell r="AY1467">
            <v>0</v>
          </cell>
          <cell r="AZ1467">
            <v>0</v>
          </cell>
          <cell r="BA1467">
            <v>0</v>
          </cell>
          <cell r="BB1467">
            <v>0</v>
          </cell>
          <cell r="BC1467">
            <v>0</v>
          </cell>
        </row>
        <row r="1468">
          <cell r="AJ1468">
            <v>1471</v>
          </cell>
          <cell r="AK1468" t="str">
            <v>Total Miscellaneous Rate Base Items</v>
          </cell>
          <cell r="AN1468" t="str">
            <v/>
          </cell>
          <cell r="AQ1468">
            <v>-167166000</v>
          </cell>
          <cell r="AR1468">
            <v>-167165999.99999997</v>
          </cell>
          <cell r="AS1468">
            <v>-84620042.562102959</v>
          </cell>
          <cell r="AT1468">
            <v>-14028801.159264849</v>
          </cell>
          <cell r="AU1468">
            <v>-42104313.542860143</v>
          </cell>
          <cell r="AV1468">
            <v>-19573280.109316498</v>
          </cell>
          <cell r="AW1468">
            <v>-3576414.5687991455</v>
          </cell>
          <cell r="AX1468">
            <v>-3263148.0576563738</v>
          </cell>
          <cell r="AY1468">
            <v>0</v>
          </cell>
          <cell r="AZ1468">
            <v>0</v>
          </cell>
          <cell r="BA1468">
            <v>0</v>
          </cell>
          <cell r="BB1468">
            <v>0</v>
          </cell>
          <cell r="BC1468">
            <v>0</v>
          </cell>
        </row>
        <row r="1469">
          <cell r="AJ1469">
            <v>1472</v>
          </cell>
        </row>
        <row r="1470">
          <cell r="AJ1470">
            <v>1473</v>
          </cell>
          <cell r="AK1470" t="str">
            <v>Total Rate Base</v>
          </cell>
          <cell r="AN1470" t="str">
            <v/>
          </cell>
          <cell r="AQ1470">
            <v>1127811000</v>
          </cell>
          <cell r="AR1470">
            <v>1127811000</v>
          </cell>
          <cell r="AS1470">
            <v>559957309.66744137</v>
          </cell>
          <cell r="AT1470">
            <v>94260728.303338125</v>
          </cell>
          <cell r="AU1470">
            <v>295657089.54360104</v>
          </cell>
          <cell r="AV1470">
            <v>134481396.61799762</v>
          </cell>
          <cell r="AW1470">
            <v>24844818.96971288</v>
          </cell>
          <cell r="AX1470">
            <v>18609656.897908866</v>
          </cell>
          <cell r="AY1470">
            <v>0</v>
          </cell>
          <cell r="AZ1470">
            <v>0</v>
          </cell>
          <cell r="BA1470">
            <v>0</v>
          </cell>
          <cell r="BB1470">
            <v>0</v>
          </cell>
          <cell r="BC1470">
            <v>0</v>
          </cell>
        </row>
        <row r="1471">
          <cell r="AJ1471">
            <v>1474</v>
          </cell>
        </row>
        <row r="1472">
          <cell r="AJ1472">
            <v>1475</v>
          </cell>
          <cell r="AM1472" t="str">
            <v>Rate of Return</v>
          </cell>
          <cell r="AQ1472">
            <v>6.1216817356808895E-2</v>
          </cell>
          <cell r="AR1472">
            <v>6.1216817356808895E-2</v>
          </cell>
          <cell r="AS1472">
            <v>3.8467890823592893E-2</v>
          </cell>
          <cell r="AT1472">
            <v>0.12022138333667073</v>
          </cell>
          <cell r="AU1472">
            <v>9.1275917735735693E-2</v>
          </cell>
          <cell r="AV1472">
            <v>4.5510325972601219E-2</v>
          </cell>
          <cell r="AW1472">
            <v>5.6026882832788512E-2</v>
          </cell>
          <cell r="AX1472">
            <v>8.972900801604046E-2</v>
          </cell>
        </row>
        <row r="1473">
          <cell r="AJ1473">
            <v>1476</v>
          </cell>
        </row>
        <row r="1474">
          <cell r="AJ1474">
            <v>1477</v>
          </cell>
          <cell r="AK1474" t="str">
            <v>Non-Additive Items</v>
          </cell>
        </row>
        <row r="1475">
          <cell r="AJ1475">
            <v>1478</v>
          </cell>
          <cell r="AK1475" t="str">
            <v xml:space="preserve">  Interest</v>
          </cell>
          <cell r="AQ1475">
            <v>33722000</v>
          </cell>
        </row>
        <row r="1476">
          <cell r="AJ1476">
            <v>1479</v>
          </cell>
          <cell r="AL1476" t="str">
            <v>R</v>
          </cell>
          <cell r="AM1476" t="str">
            <v>Rate Base</v>
          </cell>
          <cell r="AN1476" t="str">
            <v/>
          </cell>
          <cell r="AO1476">
            <v>100</v>
          </cell>
          <cell r="AP1476" t="str">
            <v>S07</v>
          </cell>
          <cell r="AR1476">
            <v>33722000</v>
          </cell>
          <cell r="AS1476">
            <v>16742947.529865783</v>
          </cell>
          <cell r="AT1476">
            <v>2818433.4785218164</v>
          </cell>
          <cell r="AU1476">
            <v>8840265.2337929979</v>
          </cell>
          <cell r="AV1476">
            <v>4021047.5485272938</v>
          </cell>
          <cell r="AW1476">
            <v>742870.02458448953</v>
          </cell>
          <cell r="AX1476">
            <v>556436.1847076175</v>
          </cell>
          <cell r="AY1476">
            <v>0</v>
          </cell>
          <cell r="AZ1476">
            <v>0</v>
          </cell>
          <cell r="BA1476">
            <v>0</v>
          </cell>
          <cell r="BB1476">
            <v>0</v>
          </cell>
          <cell r="BC1476">
            <v>0</v>
          </cell>
        </row>
        <row r="1477">
          <cell r="AJ1477">
            <v>1480</v>
          </cell>
        </row>
        <row r="1478">
          <cell r="AJ1478">
            <v>1481</v>
          </cell>
          <cell r="AK1478" t="str">
            <v>Operating and Maintenance Labor Dollars</v>
          </cell>
        </row>
        <row r="1479">
          <cell r="AJ1479">
            <v>1482</v>
          </cell>
        </row>
        <row r="1480">
          <cell r="AJ1480">
            <v>1483</v>
          </cell>
          <cell r="AK1480" t="str">
            <v>Production Labor</v>
          </cell>
          <cell r="AQ1480">
            <v>9852078</v>
          </cell>
        </row>
        <row r="1481">
          <cell r="AJ1481">
            <v>1484</v>
          </cell>
          <cell r="AL1481" t="str">
            <v>P</v>
          </cell>
          <cell r="AM1481" t="str">
            <v xml:space="preserve">Production Plant </v>
          </cell>
          <cell r="AN1481" t="str">
            <v/>
          </cell>
          <cell r="AO1481">
            <v>100</v>
          </cell>
          <cell r="AP1481" t="str">
            <v>S01</v>
          </cell>
          <cell r="AR1481">
            <v>9852078</v>
          </cell>
          <cell r="AS1481">
            <v>4542860.5553587815</v>
          </cell>
          <cell r="AT1481">
            <v>738233.09555371059</v>
          </cell>
          <cell r="AU1481">
            <v>2611089.1924729026</v>
          </cell>
          <cell r="AV1481">
            <v>1717567.1922456257</v>
          </cell>
          <cell r="AW1481">
            <v>202122.79204079989</v>
          </cell>
          <cell r="AX1481">
            <v>40205.172328177578</v>
          </cell>
          <cell r="AY1481">
            <v>0</v>
          </cell>
          <cell r="AZ1481">
            <v>0</v>
          </cell>
          <cell r="BA1481">
            <v>0</v>
          </cell>
          <cell r="BB1481">
            <v>0</v>
          </cell>
          <cell r="BC1481">
            <v>0</v>
          </cell>
        </row>
        <row r="1482">
          <cell r="AJ1482">
            <v>1485</v>
          </cell>
          <cell r="AK1482" t="str">
            <v>Transmission Labor</v>
          </cell>
          <cell r="AQ1482">
            <v>2755415</v>
          </cell>
        </row>
        <row r="1483">
          <cell r="AJ1483">
            <v>1486</v>
          </cell>
          <cell r="AL1483" t="str">
            <v>T</v>
          </cell>
          <cell r="AM1483" t="str">
            <v>Transmission Plant</v>
          </cell>
          <cell r="AN1483" t="str">
            <v/>
          </cell>
          <cell r="AO1483">
            <v>100</v>
          </cell>
          <cell r="AP1483" t="str">
            <v>S02</v>
          </cell>
          <cell r="AR1483">
            <v>2755415</v>
          </cell>
          <cell r="AS1483">
            <v>1270540.7039148414</v>
          </cell>
          <cell r="AT1483">
            <v>206467.97000441208</v>
          </cell>
          <cell r="AU1483">
            <v>730265.66855009936</v>
          </cell>
          <cell r="AV1483">
            <v>480366.72111421393</v>
          </cell>
          <cell r="AW1483">
            <v>56529.411666361244</v>
          </cell>
          <cell r="AX1483">
            <v>11244.524750072569</v>
          </cell>
          <cell r="AY1483">
            <v>0</v>
          </cell>
          <cell r="AZ1483">
            <v>0</v>
          </cell>
          <cell r="BA1483">
            <v>0</v>
          </cell>
          <cell r="BB1483">
            <v>0</v>
          </cell>
          <cell r="BC1483">
            <v>0</v>
          </cell>
        </row>
        <row r="1484">
          <cell r="AJ1484">
            <v>1487</v>
          </cell>
          <cell r="AK1484" t="str">
            <v>Distribution Labor</v>
          </cell>
          <cell r="AQ1484">
            <v>9081946</v>
          </cell>
        </row>
        <row r="1485">
          <cell r="AJ1485">
            <v>1488</v>
          </cell>
          <cell r="AL1485" t="str">
            <v>D</v>
          </cell>
          <cell r="AM1485" t="str">
            <v>Distribution Plant</v>
          </cell>
          <cell r="AN1485" t="str">
            <v/>
          </cell>
          <cell r="AO1485">
            <v>100</v>
          </cell>
          <cell r="AP1485" t="str">
            <v>S03</v>
          </cell>
          <cell r="AR1485">
            <v>9081946</v>
          </cell>
          <cell r="AS1485">
            <v>4968228.0800141422</v>
          </cell>
          <cell r="AT1485">
            <v>870781.21569908643</v>
          </cell>
          <cell r="AU1485">
            <v>2309047.3629367938</v>
          </cell>
          <cell r="AV1485">
            <v>278546.584118122</v>
          </cell>
          <cell r="AW1485">
            <v>218745.6327938922</v>
          </cell>
          <cell r="AX1485">
            <v>436597.12443796411</v>
          </cell>
          <cell r="AY1485">
            <v>0</v>
          </cell>
          <cell r="AZ1485">
            <v>0</v>
          </cell>
          <cell r="BA1485">
            <v>0</v>
          </cell>
          <cell r="BB1485">
            <v>0</v>
          </cell>
          <cell r="BC1485">
            <v>0</v>
          </cell>
        </row>
        <row r="1486">
          <cell r="AJ1486">
            <v>1489</v>
          </cell>
          <cell r="AK1486" t="str">
            <v>Production Transmission Distribution Labor Total</v>
          </cell>
          <cell r="AP1486" t="str">
            <v/>
          </cell>
          <cell r="AQ1486">
            <v>21689439</v>
          </cell>
          <cell r="AR1486">
            <v>21689439</v>
          </cell>
          <cell r="AS1486">
            <v>10781629.339287765</v>
          </cell>
          <cell r="AT1486">
            <v>1815482.2812572091</v>
          </cell>
          <cell r="AU1486">
            <v>5650402.2239597961</v>
          </cell>
          <cell r="AV1486">
            <v>2476480.4974779617</v>
          </cell>
          <cell r="AW1486">
            <v>477397.8365010533</v>
          </cell>
          <cell r="AX1486">
            <v>488046.82151621429</v>
          </cell>
          <cell r="AY1486">
            <v>0</v>
          </cell>
          <cell r="AZ1486">
            <v>0</v>
          </cell>
          <cell r="BA1486">
            <v>0</v>
          </cell>
          <cell r="BB1486">
            <v>0</v>
          </cell>
          <cell r="BC1486">
            <v>0</v>
          </cell>
        </row>
        <row r="1487">
          <cell r="AJ1487">
            <v>1490</v>
          </cell>
        </row>
        <row r="1488">
          <cell r="AJ1488">
            <v>1491</v>
          </cell>
          <cell r="AK1488" t="str">
            <v>Customer Accounts Labor</v>
          </cell>
          <cell r="AQ1488">
            <v>4240431</v>
          </cell>
        </row>
        <row r="1489">
          <cell r="AJ1489">
            <v>1492</v>
          </cell>
          <cell r="AL1489" t="str">
            <v>C</v>
          </cell>
          <cell r="AM1489" t="str">
            <v>Cust Acctg Exp Subtotal</v>
          </cell>
          <cell r="AN1489" t="str">
            <v/>
          </cell>
          <cell r="AO1489">
            <v>100</v>
          </cell>
          <cell r="AP1489" t="str">
            <v>S18</v>
          </cell>
          <cell r="AR1489">
            <v>4240431</v>
          </cell>
          <cell r="AS1489">
            <v>3612167.1384947635</v>
          </cell>
          <cell r="AT1489">
            <v>494917.44331480027</v>
          </cell>
          <cell r="AU1489">
            <v>58954.314568449357</v>
          </cell>
          <cell r="AV1489">
            <v>25708.25674939177</v>
          </cell>
          <cell r="AW1489">
            <v>42839.865253922449</v>
          </cell>
          <cell r="AX1489">
            <v>5843.9816186723347</v>
          </cell>
          <cell r="AY1489">
            <v>0</v>
          </cell>
          <cell r="AZ1489">
            <v>0</v>
          </cell>
          <cell r="BA1489">
            <v>0</v>
          </cell>
          <cell r="BB1489">
            <v>0</v>
          </cell>
          <cell r="BC1489">
            <v>0</v>
          </cell>
        </row>
        <row r="1490">
          <cell r="AJ1490">
            <v>1493</v>
          </cell>
          <cell r="AK1490" t="str">
            <v>Customer Service Labor</v>
          </cell>
          <cell r="AQ1490">
            <v>421711</v>
          </cell>
        </row>
        <row r="1491">
          <cell r="AJ1491">
            <v>1494</v>
          </cell>
          <cell r="AL1491" t="str">
            <v>C</v>
          </cell>
          <cell r="AM1491" t="str">
            <v>Avg Customers-All</v>
          </cell>
          <cell r="AN1491" t="str">
            <v/>
          </cell>
          <cell r="AO1491">
            <v>100</v>
          </cell>
          <cell r="AP1491" t="str">
            <v>C01</v>
          </cell>
          <cell r="AR1491">
            <v>421711</v>
          </cell>
          <cell r="AS1491">
            <v>361387.35570167197</v>
          </cell>
          <cell r="AT1491">
            <v>49515.124653035782</v>
          </cell>
          <cell r="AU1491">
            <v>5898.2165088780139</v>
          </cell>
          <cell r="AV1491">
            <v>39.618582763244426</v>
          </cell>
          <cell r="AW1491">
            <v>4286.0103171146238</v>
          </cell>
          <cell r="AX1491">
            <v>584.67423653636479</v>
          </cell>
          <cell r="AY1491">
            <v>0</v>
          </cell>
          <cell r="AZ1491">
            <v>0</v>
          </cell>
          <cell r="BA1491">
            <v>0</v>
          </cell>
          <cell r="BB1491">
            <v>0</v>
          </cell>
          <cell r="BC1491">
            <v>0</v>
          </cell>
        </row>
        <row r="1492">
          <cell r="AJ1492">
            <v>1495</v>
          </cell>
          <cell r="AK1492" t="str">
            <v>Sales Labor</v>
          </cell>
          <cell r="AQ1492">
            <v>125772</v>
          </cell>
        </row>
        <row r="1493">
          <cell r="AJ1493">
            <v>1496</v>
          </cell>
          <cell r="AL1493" t="str">
            <v>C</v>
          </cell>
          <cell r="AM1493" t="str">
            <v>Generation Level Consumption</v>
          </cell>
          <cell r="AN1493" t="str">
            <v/>
          </cell>
          <cell r="AO1493">
            <v>100</v>
          </cell>
          <cell r="AP1493" t="str">
            <v>E02</v>
          </cell>
          <cell r="AR1493">
            <v>125772</v>
          </cell>
          <cell r="AS1493">
            <v>55233.39991394947</v>
          </cell>
          <cell r="AT1493">
            <v>9387.7027161734823</v>
          </cell>
          <cell r="AU1493">
            <v>34404.006565616328</v>
          </cell>
          <cell r="AV1493">
            <v>23310.99038025373</v>
          </cell>
          <cell r="AW1493">
            <v>2816.4194139969145</v>
          </cell>
          <cell r="AX1493">
            <v>619.48101001006671</v>
          </cell>
          <cell r="AY1493">
            <v>0</v>
          </cell>
          <cell r="AZ1493">
            <v>0</v>
          </cell>
          <cell r="BA1493">
            <v>0</v>
          </cell>
          <cell r="BB1493">
            <v>0</v>
          </cell>
          <cell r="BC1493">
            <v>0</v>
          </cell>
        </row>
        <row r="1494">
          <cell r="AJ1494">
            <v>1497</v>
          </cell>
          <cell r="AK1494" t="str">
            <v>Admin &amp; General Labor</v>
          </cell>
          <cell r="AQ1494">
            <v>11297551</v>
          </cell>
        </row>
        <row r="1495">
          <cell r="AJ1495">
            <v>1498</v>
          </cell>
          <cell r="AL1495" t="str">
            <v>O</v>
          </cell>
          <cell r="AM1495" t="str">
            <v>P/T/D Plant</v>
          </cell>
          <cell r="AN1495" t="str">
            <v/>
          </cell>
          <cell r="AO1495">
            <v>100</v>
          </cell>
          <cell r="AP1495" t="str">
            <v>S05</v>
          </cell>
          <cell r="AR1495">
            <v>11297551</v>
          </cell>
          <cell r="AS1495">
            <v>5567690.826926128</v>
          </cell>
          <cell r="AT1495">
            <v>933889.69935931289</v>
          </cell>
          <cell r="AU1495">
            <v>2949220.9721120368</v>
          </cell>
          <cell r="AV1495">
            <v>1370559.3587657597</v>
          </cell>
          <cell r="AW1495">
            <v>246662.76509862999</v>
          </cell>
          <cell r="AX1495">
            <v>229527.37773813235</v>
          </cell>
          <cell r="AY1495">
            <v>0</v>
          </cell>
          <cell r="AZ1495">
            <v>0</v>
          </cell>
          <cell r="BA1495">
            <v>0</v>
          </cell>
          <cell r="BB1495">
            <v>0</v>
          </cell>
          <cell r="BC1495">
            <v>0</v>
          </cell>
        </row>
        <row r="1496">
          <cell r="AJ1496">
            <v>1499</v>
          </cell>
        </row>
        <row r="1497">
          <cell r="AJ1497">
            <v>1500</v>
          </cell>
          <cell r="AK1497" t="str">
            <v>Total Operating and Maintenance Labor</v>
          </cell>
          <cell r="AP1497" t="str">
            <v/>
          </cell>
          <cell r="AQ1497">
            <v>37774904</v>
          </cell>
          <cell r="AR1497">
            <v>37774904</v>
          </cell>
          <cell r="AS1497">
            <v>20378108.060324278</v>
          </cell>
          <cell r="AT1497">
            <v>3303192.2513005314</v>
          </cell>
          <cell r="AU1497">
            <v>8698879.7337147761</v>
          </cell>
          <cell r="AV1497">
            <v>3896098.7219561301</v>
          </cell>
          <cell r="AW1497">
            <v>774002.89658471732</v>
          </cell>
          <cell r="AX1497">
            <v>724622.33611956541</v>
          </cell>
          <cell r="AY1497">
            <v>0</v>
          </cell>
          <cell r="AZ1497">
            <v>0</v>
          </cell>
          <cell r="BA1497">
            <v>0</v>
          </cell>
          <cell r="BB1497">
            <v>0</v>
          </cell>
          <cell r="BC1497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view="pageLayout" zoomScaleNormal="100" workbookViewId="0"/>
  </sheetViews>
  <sheetFormatPr defaultRowHeight="15" x14ac:dyDescent="0.25"/>
  <cols>
    <col min="1" max="1" width="3" customWidth="1"/>
    <col min="2" max="2" width="29.42578125" customWidth="1"/>
    <col min="3" max="3" width="14" customWidth="1"/>
    <col min="4" max="4" width="12.28515625" customWidth="1"/>
    <col min="5" max="5" width="14.5703125" customWidth="1"/>
    <col min="6" max="7" width="12.28515625" customWidth="1"/>
    <col min="8" max="9" width="12.85546875" customWidth="1"/>
    <col min="10" max="10" width="13.140625" customWidth="1"/>
    <col min="11" max="11" width="12.85546875" customWidth="1"/>
    <col min="12" max="12" width="13.85546875" customWidth="1"/>
    <col min="13" max="13" width="13" customWidth="1"/>
  </cols>
  <sheetData>
    <row r="1" spans="1:15" x14ac:dyDescent="0.25">
      <c r="A1" t="s">
        <v>0</v>
      </c>
    </row>
    <row r="2" spans="1:15" x14ac:dyDescent="0.25">
      <c r="A2" t="s">
        <v>1</v>
      </c>
    </row>
    <row r="3" spans="1:15" x14ac:dyDescent="0.25">
      <c r="A3" t="s">
        <v>2</v>
      </c>
    </row>
    <row r="5" spans="1:15" ht="18" customHeight="1" x14ac:dyDescent="0.25">
      <c r="A5" t="s">
        <v>54</v>
      </c>
      <c r="C5" s="5"/>
    </row>
    <row r="6" spans="1:15" ht="61.5" customHeight="1" x14ac:dyDescent="0.25">
      <c r="B6" t="s">
        <v>10</v>
      </c>
      <c r="C6" s="4" t="s">
        <v>12</v>
      </c>
      <c r="D6" s="4" t="s">
        <v>13</v>
      </c>
      <c r="E6" s="4" t="s">
        <v>19</v>
      </c>
      <c r="F6" s="4" t="s">
        <v>14</v>
      </c>
      <c r="G6" s="4" t="s">
        <v>18</v>
      </c>
      <c r="H6" s="4" t="s">
        <v>15</v>
      </c>
      <c r="I6" s="4" t="s">
        <v>20</v>
      </c>
      <c r="J6" s="4" t="s">
        <v>16</v>
      </c>
      <c r="K6" s="4" t="s">
        <v>21</v>
      </c>
      <c r="L6" s="4" t="s">
        <v>11</v>
      </c>
      <c r="M6" s="4" t="s">
        <v>17</v>
      </c>
    </row>
    <row r="7" spans="1:15" ht="15" customHeight="1" x14ac:dyDescent="0.25">
      <c r="C7" s="1" t="s">
        <v>65</v>
      </c>
      <c r="D7" s="1" t="s">
        <v>66</v>
      </c>
      <c r="E7" s="1" t="s">
        <v>68</v>
      </c>
      <c r="F7" s="1" t="s">
        <v>67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</row>
    <row r="8" spans="1:15" x14ac:dyDescent="0.25">
      <c r="B8" t="s">
        <v>3</v>
      </c>
      <c r="C8" s="2">
        <v>227608944</v>
      </c>
      <c r="D8" s="2">
        <f>'Fixed Variable Analysis'!$D$30</f>
        <v>58389428.795949273</v>
      </c>
      <c r="E8" s="22">
        <f t="shared" ref="E8:E14" si="0">D8/C8</f>
        <v>0.25653398223203949</v>
      </c>
      <c r="F8" s="9">
        <f>'Fixed Variable Analysis'!$D$33</f>
        <v>19204589.1024241</v>
      </c>
      <c r="G8" s="22">
        <f t="shared" ref="G8:G14" si="1">F8/C8</f>
        <v>8.4375371041764069E-2</v>
      </c>
      <c r="H8" s="18">
        <f>'Fixed Variable Analysis'!$D$37</f>
        <v>87951029.94607462</v>
      </c>
      <c r="I8" s="22">
        <f t="shared" ref="I8:I14" si="2">H8/C8</f>
        <v>0.38641289046213678</v>
      </c>
      <c r="J8" s="14">
        <f>D8+F8+H8</f>
        <v>165545047.84444797</v>
      </c>
      <c r="K8" s="22">
        <f t="shared" ref="K8:K14" si="3">J8/C8</f>
        <v>0.72732224373594023</v>
      </c>
      <c r="L8" s="2">
        <f>'Fixed Variable Analysis'!$D$25</f>
        <v>62063896.26583147</v>
      </c>
      <c r="M8" s="22">
        <f t="shared" ref="M8:M14" si="4">L8/C8</f>
        <v>0.27267775674857253</v>
      </c>
      <c r="O8" t="str">
        <f t="shared" ref="O8:O14" si="5">IF(ROUND(J8+L8,0)=C8,"","check crossfoot")</f>
        <v/>
      </c>
    </row>
    <row r="9" spans="1:15" x14ac:dyDescent="0.25">
      <c r="B9" t="s">
        <v>4</v>
      </c>
      <c r="C9" s="2">
        <v>38057725</v>
      </c>
      <c r="D9" s="2">
        <f>'Fixed Variable Analysis'!$E$30</f>
        <v>9488516.814983394</v>
      </c>
      <c r="E9" s="22">
        <f t="shared" si="0"/>
        <v>0.24931907556175242</v>
      </c>
      <c r="F9" s="9">
        <f>'Fixed Variable Analysis'!$E$33</f>
        <v>3120822.9020359837</v>
      </c>
      <c r="G9" s="22">
        <f t="shared" si="1"/>
        <v>8.2002350430457518E-2</v>
      </c>
      <c r="H9" s="18">
        <f>'Fixed Variable Analysis'!$E$37</f>
        <v>15362752.759347303</v>
      </c>
      <c r="I9" s="22">
        <f t="shared" si="2"/>
        <v>0.40366976111544511</v>
      </c>
      <c r="J9" s="14">
        <f t="shared" ref="J9:J13" si="6">D9+F9+H9</f>
        <v>27972092.47636668</v>
      </c>
      <c r="K9" s="22">
        <f t="shared" si="3"/>
        <v>0.73499118710765499</v>
      </c>
      <c r="L9" s="2">
        <f>'Fixed Variable Analysis'!$E$25</f>
        <v>10085632.544543428</v>
      </c>
      <c r="M9" s="22">
        <f t="shared" si="4"/>
        <v>0.26500881344177635</v>
      </c>
      <c r="O9" t="str">
        <f t="shared" si="5"/>
        <v/>
      </c>
    </row>
    <row r="10" spans="1:15" x14ac:dyDescent="0.25">
      <c r="B10" t="s">
        <v>5</v>
      </c>
      <c r="C10" s="2">
        <v>117198271</v>
      </c>
      <c r="D10" s="2">
        <f>'Fixed Variable Analysis'!$F$30</f>
        <v>33560353.575882196</v>
      </c>
      <c r="E10" s="22">
        <f t="shared" si="0"/>
        <v>0.28635536420057084</v>
      </c>
      <c r="F10" s="9">
        <f>'Fixed Variable Analysis'!$F$33</f>
        <v>11038176.153584832</v>
      </c>
      <c r="G10" s="22">
        <f t="shared" si="1"/>
        <v>9.4183779840786491E-2</v>
      </c>
      <c r="H10" s="18">
        <f>'Fixed Variable Analysis'!$F$37</f>
        <v>36927422.827129439</v>
      </c>
      <c r="I10" s="22">
        <f t="shared" si="2"/>
        <v>0.31508504785987362</v>
      </c>
      <c r="J10" s="14">
        <f t="shared" si="6"/>
        <v>81525952.556596458</v>
      </c>
      <c r="K10" s="22">
        <f t="shared" si="3"/>
        <v>0.69562419190123082</v>
      </c>
      <c r="L10" s="2">
        <f>'Fixed Variable Analysis'!$F$25</f>
        <v>35672318.533156767</v>
      </c>
      <c r="M10" s="22">
        <f t="shared" si="4"/>
        <v>0.30437580886459298</v>
      </c>
      <c r="O10" t="str">
        <f t="shared" si="5"/>
        <v/>
      </c>
    </row>
    <row r="11" spans="1:15" x14ac:dyDescent="0.25">
      <c r="B11" t="s">
        <v>6</v>
      </c>
      <c r="C11" s="2">
        <v>62217903</v>
      </c>
      <c r="D11" s="2">
        <f>'Fixed Variable Analysis'!$G$30</f>
        <v>22075907.030777007</v>
      </c>
      <c r="E11" s="22">
        <f t="shared" si="0"/>
        <v>0.35481599292693949</v>
      </c>
      <c r="F11" s="9">
        <f>'Fixed Variable Analysis'!$G$33</f>
        <v>7260881.5042698178</v>
      </c>
      <c r="G11" s="22">
        <f t="shared" si="1"/>
        <v>0.11670083937528107</v>
      </c>
      <c r="H11" s="18">
        <f>'Fixed Variable Analysis'!$G$37</f>
        <v>9415962.4527400583</v>
      </c>
      <c r="I11" s="22">
        <f t="shared" si="2"/>
        <v>0.15133847331273859</v>
      </c>
      <c r="J11" s="14">
        <f t="shared" si="6"/>
        <v>38752750.987786882</v>
      </c>
      <c r="K11" s="22">
        <f t="shared" si="3"/>
        <v>0.62285530561495916</v>
      </c>
      <c r="L11" s="2">
        <f>'Fixed Variable Analysis'!$G$25</f>
        <v>23465151.692447029</v>
      </c>
      <c r="M11" s="22">
        <f t="shared" si="4"/>
        <v>0.37714468924558625</v>
      </c>
      <c r="O11" t="str">
        <f t="shared" si="5"/>
        <v/>
      </c>
    </row>
    <row r="12" spans="1:15" x14ac:dyDescent="0.25">
      <c r="B12" t="s">
        <v>7</v>
      </c>
      <c r="C12" s="2">
        <v>9779240</v>
      </c>
      <c r="D12" s="2">
        <f>'Fixed Variable Analysis'!$H$30</f>
        <v>2597886.1182483877</v>
      </c>
      <c r="E12" s="22">
        <f t="shared" si="0"/>
        <v>0.26565317123297799</v>
      </c>
      <c r="F12" s="9">
        <f>'Fixed Variable Analysis'!$H$33</f>
        <v>854458.35769698559</v>
      </c>
      <c r="G12" s="22">
        <f t="shared" si="1"/>
        <v>8.7374720090414554E-2</v>
      </c>
      <c r="H12" s="18">
        <f>'Fixed Variable Analysis'!$H$37</f>
        <v>3565524.0046660518</v>
      </c>
      <c r="I12" s="22">
        <f t="shared" si="2"/>
        <v>0.36460133964050906</v>
      </c>
      <c r="J12" s="14">
        <f t="shared" si="6"/>
        <v>7017868.4806114249</v>
      </c>
      <c r="K12" s="22">
        <f t="shared" si="3"/>
        <v>0.71762923096390163</v>
      </c>
      <c r="L12" s="2">
        <f>'Fixed Variable Analysis'!$H$25</f>
        <v>2761372.0133634405</v>
      </c>
      <c r="M12" s="22">
        <f t="shared" si="4"/>
        <v>0.28237081954870119</v>
      </c>
      <c r="O12" t="str">
        <f t="shared" si="5"/>
        <v/>
      </c>
    </row>
    <row r="13" spans="1:15" x14ac:dyDescent="0.25">
      <c r="B13" t="s">
        <v>8</v>
      </c>
      <c r="C13" s="2">
        <v>6117917</v>
      </c>
      <c r="D13" s="2">
        <f>'Fixed Variable Analysis'!$I$30</f>
        <v>516757.45233161643</v>
      </c>
      <c r="E13" s="22">
        <f t="shared" si="0"/>
        <v>8.4466241096702754E-2</v>
      </c>
      <c r="F13" s="9">
        <f>'Fixed Variable Analysis'!$I$33</f>
        <v>169964.23397676204</v>
      </c>
      <c r="G13" s="22">
        <f t="shared" si="1"/>
        <v>2.7781389315474865E-2</v>
      </c>
      <c r="H13" s="18">
        <f>'Fixed Variable Analysis'!$I$37</f>
        <v>4881917.7363948841</v>
      </c>
      <c r="I13" s="22">
        <f t="shared" si="2"/>
        <v>0.79797057338222865</v>
      </c>
      <c r="J13" s="14">
        <f t="shared" si="6"/>
        <v>5568639.4227032624</v>
      </c>
      <c r="K13" s="22">
        <f t="shared" si="3"/>
        <v>0.91021820379440621</v>
      </c>
      <c r="L13" s="2">
        <f>'Fixed Variable Analysis'!$I$25</f>
        <v>549277.18214516505</v>
      </c>
      <c r="M13" s="22">
        <f t="shared" si="4"/>
        <v>8.9781731616359786E-2</v>
      </c>
      <c r="O13" t="str">
        <f t="shared" si="5"/>
        <v/>
      </c>
    </row>
    <row r="14" spans="1:15" x14ac:dyDescent="0.25">
      <c r="B14" t="s">
        <v>9</v>
      </c>
      <c r="C14" s="3">
        <f>SUM(C8:C13)</f>
        <v>460980000</v>
      </c>
      <c r="D14" s="3">
        <f>SUM(D8:D13)</f>
        <v>126628849.78817187</v>
      </c>
      <c r="E14" s="22">
        <f t="shared" si="0"/>
        <v>0.27469488868968689</v>
      </c>
      <c r="F14" s="3">
        <f>SUM(F8:F13)</f>
        <v>41648892.253988482</v>
      </c>
      <c r="G14" s="22">
        <f t="shared" si="1"/>
        <v>9.0348588342202441E-2</v>
      </c>
      <c r="H14" s="3">
        <f>SUM(H8:H13)</f>
        <v>158104609.72635236</v>
      </c>
      <c r="I14" s="22">
        <f t="shared" si="2"/>
        <v>0.34297498747527522</v>
      </c>
      <c r="J14" s="3">
        <f>SUM(J8:J13)</f>
        <v>326382351.76851273</v>
      </c>
      <c r="K14" s="22">
        <f t="shared" si="3"/>
        <v>0.70801846450716455</v>
      </c>
      <c r="L14" s="3">
        <f>SUM(L8:L13)</f>
        <v>134597648.2314873</v>
      </c>
      <c r="M14" s="22">
        <f t="shared" si="4"/>
        <v>0.29198153549283551</v>
      </c>
      <c r="O14" t="str">
        <f t="shared" si="5"/>
        <v/>
      </c>
    </row>
    <row r="16" spans="1:15" x14ac:dyDescent="0.25">
      <c r="D16" s="2"/>
      <c r="F16" s="2"/>
    </row>
    <row r="17" spans="1:13" x14ac:dyDescent="0.25">
      <c r="A17" t="s">
        <v>61</v>
      </c>
    </row>
    <row r="18" spans="1:13" ht="6.75" customHeight="1" x14ac:dyDescent="0.25"/>
    <row r="19" spans="1:13" ht="60" customHeight="1" x14ac:dyDescent="0.25">
      <c r="B19" t="s">
        <v>10</v>
      </c>
      <c r="C19" s="4" t="s">
        <v>55</v>
      </c>
      <c r="D19" s="4" t="s">
        <v>87</v>
      </c>
      <c r="E19" s="4" t="s">
        <v>86</v>
      </c>
      <c r="F19" s="4" t="s">
        <v>85</v>
      </c>
      <c r="G19" s="4" t="s">
        <v>88</v>
      </c>
      <c r="H19" s="4" t="s">
        <v>58</v>
      </c>
      <c r="I19" s="4" t="s">
        <v>56</v>
      </c>
      <c r="J19" s="4" t="s">
        <v>59</v>
      </c>
      <c r="K19" s="4" t="s">
        <v>57</v>
      </c>
      <c r="L19" s="4" t="s">
        <v>62</v>
      </c>
      <c r="M19" s="4" t="s">
        <v>60</v>
      </c>
    </row>
    <row r="20" spans="1:13" x14ac:dyDescent="0.25">
      <c r="C20" s="1" t="s">
        <v>65</v>
      </c>
      <c r="D20" s="1" t="s">
        <v>66</v>
      </c>
      <c r="E20" s="1" t="s">
        <v>67</v>
      </c>
      <c r="F20" s="1" t="s">
        <v>70</v>
      </c>
      <c r="G20" s="1" t="s">
        <v>76</v>
      </c>
      <c r="H20" s="1" t="s">
        <v>77</v>
      </c>
      <c r="I20" s="1" t="s">
        <v>78</v>
      </c>
      <c r="J20" s="1" t="s">
        <v>79</v>
      </c>
      <c r="K20" s="1" t="s">
        <v>80</v>
      </c>
      <c r="L20" s="1" t="s">
        <v>81</v>
      </c>
      <c r="M20" s="1" t="s">
        <v>82</v>
      </c>
    </row>
    <row r="21" spans="1:13" x14ac:dyDescent="0.25">
      <c r="B21" t="s">
        <v>3</v>
      </c>
      <c r="C21" s="2">
        <v>205910000</v>
      </c>
      <c r="D21" s="2">
        <f>C21-L8</f>
        <v>143846103.73416853</v>
      </c>
      <c r="F21" s="2">
        <v>21673071</v>
      </c>
      <c r="G21" s="15">
        <f>F21/D21</f>
        <v>0.15066846051007693</v>
      </c>
      <c r="H21" s="2">
        <v>0</v>
      </c>
      <c r="I21" s="15">
        <f>H21/D21</f>
        <v>0</v>
      </c>
      <c r="J21" s="14">
        <f t="shared" ref="J21:J26" si="7">D21-F21-H21</f>
        <v>122173032.73416853</v>
      </c>
      <c r="K21" s="15">
        <f t="shared" ref="K21:K27" si="8">J21/D21</f>
        <v>0.84933153948992313</v>
      </c>
      <c r="L21" s="14">
        <f>C21-F21-H21</f>
        <v>184236929</v>
      </c>
      <c r="M21" s="15">
        <f>J21/L21</f>
        <v>0.66312998917914301</v>
      </c>
    </row>
    <row r="22" spans="1:13" x14ac:dyDescent="0.25">
      <c r="B22" t="s">
        <v>4</v>
      </c>
      <c r="C22" s="2">
        <v>47623000</v>
      </c>
      <c r="D22" s="2">
        <f t="shared" ref="D22:D26" si="9">C22-L9</f>
        <v>37537367.45545657</v>
      </c>
      <c r="F22" s="2">
        <v>3959352</v>
      </c>
      <c r="G22" s="15">
        <f t="shared" ref="G22:G27" si="10">F22/D22</f>
        <v>0.10547761519766496</v>
      </c>
      <c r="H22" s="2">
        <f>849591+3228</f>
        <v>852819</v>
      </c>
      <c r="I22" s="15">
        <f t="shared" ref="I22:I27" si="11">H22/D22</f>
        <v>2.2719201100396588E-2</v>
      </c>
      <c r="J22" s="14">
        <f t="shared" si="7"/>
        <v>32725196.45545657</v>
      </c>
      <c r="K22" s="15">
        <f t="shared" si="8"/>
        <v>0.87180318370193843</v>
      </c>
      <c r="L22" s="14">
        <f t="shared" ref="L22:L25" si="12">C22-F22-H22</f>
        <v>42810829</v>
      </c>
      <c r="M22" s="15">
        <f t="shared" ref="M22:M27" si="13">J22/L22</f>
        <v>0.76441398636444458</v>
      </c>
    </row>
    <row r="23" spans="1:13" x14ac:dyDescent="0.25">
      <c r="B23" t="s">
        <v>5</v>
      </c>
      <c r="C23" s="2">
        <v>132416000</v>
      </c>
      <c r="D23" s="2">
        <f t="shared" si="9"/>
        <v>96743681.466843233</v>
      </c>
      <c r="F23" s="2">
        <v>15721200</v>
      </c>
      <c r="G23" s="15">
        <f t="shared" si="10"/>
        <v>0.16250363601666426</v>
      </c>
      <c r="H23" s="2">
        <f>13255767+124833-62624</f>
        <v>13317976</v>
      </c>
      <c r="I23" s="15">
        <f t="shared" si="11"/>
        <v>0.13766248914730875</v>
      </c>
      <c r="J23" s="14">
        <f t="shared" si="7"/>
        <v>67704505.466843233</v>
      </c>
      <c r="K23" s="15">
        <f t="shared" si="8"/>
        <v>0.69983387483602699</v>
      </c>
      <c r="L23" s="14">
        <f t="shared" si="12"/>
        <v>103376824</v>
      </c>
      <c r="M23" s="15">
        <f t="shared" si="13"/>
        <v>0.6549292466834078</v>
      </c>
    </row>
    <row r="24" spans="1:13" x14ac:dyDescent="0.25">
      <c r="B24" t="s">
        <v>6</v>
      </c>
      <c r="C24" s="2">
        <v>58563000</v>
      </c>
      <c r="D24" s="2">
        <f t="shared" si="9"/>
        <v>35097848.307552971</v>
      </c>
      <c r="F24" s="2">
        <v>3630000</v>
      </c>
      <c r="G24" s="15">
        <f t="shared" si="10"/>
        <v>0.1034251435641094</v>
      </c>
      <c r="H24" s="2">
        <f>5815235-1124544</f>
        <v>4690691</v>
      </c>
      <c r="I24" s="15">
        <f t="shared" si="11"/>
        <v>0.1336461129724176</v>
      </c>
      <c r="J24" s="14">
        <f t="shared" si="7"/>
        <v>26777157.307552971</v>
      </c>
      <c r="K24" s="15">
        <f t="shared" si="8"/>
        <v>0.76292874346347306</v>
      </c>
      <c r="L24" s="14">
        <f t="shared" si="12"/>
        <v>50242309</v>
      </c>
      <c r="M24" s="15">
        <f t="shared" si="13"/>
        <v>0.53296032448574315</v>
      </c>
    </row>
    <row r="25" spans="1:13" x14ac:dyDescent="0.25">
      <c r="B25" t="s">
        <v>7</v>
      </c>
      <c r="C25" s="2">
        <v>9562000</v>
      </c>
      <c r="D25" s="2">
        <f t="shared" si="9"/>
        <v>6800627.9866365595</v>
      </c>
      <c r="F25" s="2">
        <v>285600</v>
      </c>
      <c r="G25" s="15">
        <f t="shared" si="10"/>
        <v>4.1996121617181921E-2</v>
      </c>
      <c r="H25" s="2">
        <v>5284</v>
      </c>
      <c r="I25" s="15">
        <f t="shared" si="11"/>
        <v>7.7698706801536865E-4</v>
      </c>
      <c r="J25" s="14">
        <f t="shared" si="7"/>
        <v>6509743.9866365595</v>
      </c>
      <c r="K25" s="15">
        <f t="shared" si="8"/>
        <v>0.95722689131480265</v>
      </c>
      <c r="L25" s="14">
        <f t="shared" si="12"/>
        <v>9271116</v>
      </c>
      <c r="M25" s="15">
        <f t="shared" si="13"/>
        <v>0.70215322369351862</v>
      </c>
    </row>
    <row r="26" spans="1:13" x14ac:dyDescent="0.25">
      <c r="B26" t="s">
        <v>8</v>
      </c>
      <c r="C26" s="2">
        <v>6906000</v>
      </c>
      <c r="D26" s="2">
        <f t="shared" si="9"/>
        <v>6356722.8178548347</v>
      </c>
      <c r="E26" s="14">
        <f>C26-D26</f>
        <v>549277.18214516528</v>
      </c>
      <c r="F26" s="2">
        <f>D26</f>
        <v>6356722.8178548347</v>
      </c>
      <c r="G26" s="15">
        <f t="shared" si="10"/>
        <v>1</v>
      </c>
      <c r="H26" s="2">
        <v>0</v>
      </c>
      <c r="I26" s="15">
        <f t="shared" si="11"/>
        <v>0</v>
      </c>
      <c r="J26" s="14">
        <f t="shared" si="7"/>
        <v>0</v>
      </c>
      <c r="K26" s="15">
        <f t="shared" si="8"/>
        <v>0</v>
      </c>
      <c r="L26" s="14">
        <f>C26-F26-H26-E26</f>
        <v>0</v>
      </c>
      <c r="M26" s="15"/>
    </row>
    <row r="27" spans="1:13" x14ac:dyDescent="0.25">
      <c r="B27" t="s">
        <v>9</v>
      </c>
      <c r="C27" s="3">
        <f>SUM(C21:C26)</f>
        <v>460980000</v>
      </c>
      <c r="D27" s="3">
        <f>SUM(D21:D26)</f>
        <v>326382351.76851273</v>
      </c>
      <c r="E27" s="3">
        <f>SUM(E21:E26)</f>
        <v>549277.18214516528</v>
      </c>
      <c r="F27" s="3">
        <f>SUM(F21:F26)</f>
        <v>51625945.817854837</v>
      </c>
      <c r="G27" s="15">
        <f t="shared" si="10"/>
        <v>0.15817627864410583</v>
      </c>
      <c r="H27" s="3">
        <f>SUM(H21:H26)</f>
        <v>18866770</v>
      </c>
      <c r="I27" s="15">
        <f t="shared" si="11"/>
        <v>5.7805729684126089E-2</v>
      </c>
      <c r="J27" s="3">
        <f>SUM(J21:J26)</f>
        <v>255889635.95065784</v>
      </c>
      <c r="K27" s="15">
        <f t="shared" si="8"/>
        <v>0.78401799167176789</v>
      </c>
      <c r="L27" s="3">
        <f>SUM(L21:L26)</f>
        <v>389938007</v>
      </c>
      <c r="M27" s="15">
        <f t="shared" si="13"/>
        <v>0.65623158388522473</v>
      </c>
    </row>
    <row r="29" spans="1:13" x14ac:dyDescent="0.25">
      <c r="A29" s="23" t="s">
        <v>83</v>
      </c>
      <c r="B29" s="25" t="s">
        <v>84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3" x14ac:dyDescent="0.25">
      <c r="A30" s="23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3" x14ac:dyDescent="0.25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x14ac:dyDescent="0.25">
      <c r="A32" t="s">
        <v>89</v>
      </c>
    </row>
    <row r="33" spans="1:13" ht="6" customHeight="1" x14ac:dyDescent="0.25"/>
    <row r="34" spans="1:13" ht="60" customHeight="1" x14ac:dyDescent="0.25">
      <c r="B34" t="s">
        <v>10</v>
      </c>
      <c r="C34" s="4" t="s">
        <v>55</v>
      </c>
      <c r="D34" s="4" t="s">
        <v>87</v>
      </c>
      <c r="E34" s="4" t="s">
        <v>86</v>
      </c>
      <c r="F34" s="4" t="s">
        <v>85</v>
      </c>
      <c r="G34" s="4" t="s">
        <v>88</v>
      </c>
      <c r="H34" s="4" t="s">
        <v>58</v>
      </c>
      <c r="I34" s="4" t="s">
        <v>56</v>
      </c>
      <c r="J34" s="4" t="s">
        <v>59</v>
      </c>
      <c r="K34" s="4" t="s">
        <v>57</v>
      </c>
      <c r="L34" s="4" t="s">
        <v>62</v>
      </c>
      <c r="M34" s="4" t="s">
        <v>60</v>
      </c>
    </row>
    <row r="35" spans="1:13" x14ac:dyDescent="0.25">
      <c r="C35" s="1" t="s">
        <v>65</v>
      </c>
      <c r="D35" s="1" t="s">
        <v>66</v>
      </c>
      <c r="E35" s="1" t="s">
        <v>67</v>
      </c>
      <c r="F35" s="1" t="s">
        <v>70</v>
      </c>
      <c r="G35" s="1" t="s">
        <v>76</v>
      </c>
      <c r="H35" s="1" t="s">
        <v>77</v>
      </c>
      <c r="I35" s="1" t="s">
        <v>78</v>
      </c>
      <c r="J35" s="1" t="s">
        <v>79</v>
      </c>
      <c r="K35" s="1" t="s">
        <v>80</v>
      </c>
      <c r="L35" s="1" t="s">
        <v>81</v>
      </c>
      <c r="M35" s="1" t="s">
        <v>82</v>
      </c>
    </row>
    <row r="36" spans="1:13" x14ac:dyDescent="0.25">
      <c r="B36" t="s">
        <v>3</v>
      </c>
      <c r="C36" s="2">
        <v>205910000</v>
      </c>
      <c r="D36" s="2">
        <f>D21</f>
        <v>143846103.73416853</v>
      </c>
      <c r="F36" s="20">
        <v>14448714</v>
      </c>
      <c r="G36" s="15">
        <f>F36/D36</f>
        <v>0.10044564034005128</v>
      </c>
      <c r="H36" s="2">
        <v>0</v>
      </c>
      <c r="I36" s="15">
        <f>H36/D36</f>
        <v>0</v>
      </c>
      <c r="J36" s="14">
        <f t="shared" ref="J36:J41" si="14">D36-F36-H36</f>
        <v>129397389.73416853</v>
      </c>
      <c r="K36" s="15">
        <f t="shared" ref="K36:K42" si="15">J36/D36</f>
        <v>0.89955435965994868</v>
      </c>
      <c r="L36" s="14">
        <f>C36-F36-H36</f>
        <v>191461286</v>
      </c>
      <c r="M36" s="15">
        <f>J36/L36</f>
        <v>0.67584101432478905</v>
      </c>
    </row>
    <row r="37" spans="1:13" x14ac:dyDescent="0.25">
      <c r="B37" t="s">
        <v>4</v>
      </c>
      <c r="C37" s="2">
        <v>47623000</v>
      </c>
      <c r="D37" s="2">
        <f t="shared" ref="D37:D41" si="16">D22</f>
        <v>37537367.45545657</v>
      </c>
      <c r="F37" s="20">
        <v>3299460</v>
      </c>
      <c r="G37" s="15">
        <f t="shared" ref="G37:G42" si="17">F37/D37</f>
        <v>8.7898012664720804E-2</v>
      </c>
      <c r="H37" s="2">
        <f>849591+3228</f>
        <v>852819</v>
      </c>
      <c r="I37" s="15">
        <f t="shared" ref="I37:I42" si="18">H37/D37</f>
        <v>2.2719201100396588E-2</v>
      </c>
      <c r="J37" s="14">
        <f t="shared" si="14"/>
        <v>33385088.45545657</v>
      </c>
      <c r="K37" s="15">
        <f t="shared" si="15"/>
        <v>0.88938278623488265</v>
      </c>
      <c r="L37" s="14">
        <f t="shared" ref="L37:L40" si="19">C37-F37-H37</f>
        <v>43470721</v>
      </c>
      <c r="M37" s="15">
        <f t="shared" ref="M37:M40" si="20">J37/L37</f>
        <v>0.76799021703496861</v>
      </c>
    </row>
    <row r="38" spans="1:13" x14ac:dyDescent="0.25">
      <c r="B38" t="s">
        <v>5</v>
      </c>
      <c r="C38" s="2">
        <v>132416000</v>
      </c>
      <c r="D38" s="2">
        <f t="shared" si="16"/>
        <v>96743681.466843233</v>
      </c>
      <c r="F38" s="20">
        <v>13756050</v>
      </c>
      <c r="G38" s="15">
        <f t="shared" si="17"/>
        <v>0.14219068151458122</v>
      </c>
      <c r="H38" s="2">
        <f>13255767+124833-62624</f>
        <v>13317976</v>
      </c>
      <c r="I38" s="15">
        <f t="shared" si="18"/>
        <v>0.13766248914730875</v>
      </c>
      <c r="J38" s="14">
        <f t="shared" si="14"/>
        <v>69669655.466843233</v>
      </c>
      <c r="K38" s="15">
        <f t="shared" si="15"/>
        <v>0.72014682933811003</v>
      </c>
      <c r="L38" s="14">
        <f t="shared" si="19"/>
        <v>105341974</v>
      </c>
      <c r="M38" s="15">
        <f t="shared" si="20"/>
        <v>0.66136652676399654</v>
      </c>
    </row>
    <row r="39" spans="1:13" x14ac:dyDescent="0.25">
      <c r="B39" t="s">
        <v>6</v>
      </c>
      <c r="C39" s="2">
        <v>58563000</v>
      </c>
      <c r="D39" s="2">
        <f t="shared" si="16"/>
        <v>35097848.307552971</v>
      </c>
      <c r="F39" s="20">
        <v>3300000</v>
      </c>
      <c r="G39" s="15">
        <f t="shared" si="17"/>
        <v>9.4022857785553998E-2</v>
      </c>
      <c r="H39" s="2">
        <f>5815235-1124544</f>
        <v>4690691</v>
      </c>
      <c r="I39" s="15">
        <f t="shared" si="18"/>
        <v>0.1336461129724176</v>
      </c>
      <c r="J39" s="14">
        <f t="shared" si="14"/>
        <v>27107157.307552971</v>
      </c>
      <c r="K39" s="15">
        <f t="shared" si="15"/>
        <v>0.77233102924202846</v>
      </c>
      <c r="L39" s="14">
        <f t="shared" si="19"/>
        <v>50572309</v>
      </c>
      <c r="M39" s="15">
        <f t="shared" si="20"/>
        <v>0.53600790320950087</v>
      </c>
    </row>
    <row r="40" spans="1:13" x14ac:dyDescent="0.25">
      <c r="B40" t="s">
        <v>7</v>
      </c>
      <c r="C40" s="2">
        <v>9562000</v>
      </c>
      <c r="D40" s="2">
        <f t="shared" si="16"/>
        <v>6800627.9866365595</v>
      </c>
      <c r="F40" s="20">
        <v>221340</v>
      </c>
      <c r="G40" s="15">
        <f t="shared" si="17"/>
        <v>3.2546994253315989E-2</v>
      </c>
      <c r="H40" s="2">
        <v>5284</v>
      </c>
      <c r="I40" s="15">
        <f t="shared" si="18"/>
        <v>7.7698706801536865E-4</v>
      </c>
      <c r="J40" s="14">
        <f t="shared" si="14"/>
        <v>6574003.9866365595</v>
      </c>
      <c r="K40" s="15">
        <f t="shared" si="15"/>
        <v>0.96667601867866859</v>
      </c>
      <c r="L40" s="14">
        <f t="shared" si="19"/>
        <v>9335376</v>
      </c>
      <c r="M40" s="15">
        <f t="shared" si="20"/>
        <v>0.70420345004170792</v>
      </c>
    </row>
    <row r="41" spans="1:13" x14ac:dyDescent="0.25">
      <c r="B41" t="s">
        <v>8</v>
      </c>
      <c r="C41" s="2">
        <v>6906000</v>
      </c>
      <c r="D41" s="2">
        <f t="shared" si="16"/>
        <v>6356722.8178548347</v>
      </c>
      <c r="E41" s="14">
        <f>C41-D41</f>
        <v>549277.18214516528</v>
      </c>
      <c r="F41" s="20">
        <f>D41</f>
        <v>6356722.8178548347</v>
      </c>
      <c r="G41" s="15">
        <f t="shared" si="17"/>
        <v>1</v>
      </c>
      <c r="H41" s="2">
        <v>0</v>
      </c>
      <c r="I41" s="15">
        <f t="shared" si="18"/>
        <v>0</v>
      </c>
      <c r="J41" s="14">
        <f t="shared" si="14"/>
        <v>0</v>
      </c>
      <c r="K41" s="15">
        <f t="shared" si="15"/>
        <v>0</v>
      </c>
      <c r="L41" s="14">
        <f>C41-F41-H41-E41</f>
        <v>0</v>
      </c>
      <c r="M41" s="15"/>
    </row>
    <row r="42" spans="1:13" x14ac:dyDescent="0.25">
      <c r="B42" t="s">
        <v>9</v>
      </c>
      <c r="C42" s="3">
        <f>SUM(C36:C41)</f>
        <v>460980000</v>
      </c>
      <c r="D42" s="3">
        <f>SUM(D36:D41)</f>
        <v>326382351.76851273</v>
      </c>
      <c r="E42" s="3">
        <f>SUM(E36:E41)</f>
        <v>549277.18214516528</v>
      </c>
      <c r="F42" s="3">
        <f>SUM(F36:F41)</f>
        <v>41382286.817854837</v>
      </c>
      <c r="G42" s="15">
        <f t="shared" si="17"/>
        <v>0.12679082246213269</v>
      </c>
      <c r="H42" s="3">
        <f>SUM(H36:H41)</f>
        <v>18866770</v>
      </c>
      <c r="I42" s="15">
        <f t="shared" si="18"/>
        <v>5.7805729684126089E-2</v>
      </c>
      <c r="J42" s="3">
        <f>SUM(J36:J41)</f>
        <v>266133294.95065784</v>
      </c>
      <c r="K42" s="15">
        <f t="shared" si="15"/>
        <v>0.81540344785374108</v>
      </c>
      <c r="L42" s="3">
        <f>SUM(L36:L41)</f>
        <v>400181666</v>
      </c>
      <c r="M42" s="15">
        <f t="shared" ref="M42" si="21">J42/L42</f>
        <v>0.66503120348011602</v>
      </c>
    </row>
    <row r="44" spans="1:13" x14ac:dyDescent="0.25">
      <c r="A44" s="23" t="s">
        <v>83</v>
      </c>
      <c r="B44" s="25" t="s">
        <v>84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1:13" x14ac:dyDescent="0.25">
      <c r="A45" s="23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</sheetData>
  <mergeCells count="2">
    <mergeCell ref="B29:M30"/>
    <mergeCell ref="B44:M45"/>
  </mergeCells>
  <printOptions horizontalCentered="1" gridLines="1"/>
  <pageMargins left="0.45" right="0.45" top="0.75" bottom="0.5" header="0.3" footer="0.3"/>
  <pageSetup scale="66" orientation="landscape" r:id="rId1"/>
  <headerFooter>
    <oddFooter>&amp;C&amp;A&amp;RPage &amp;P of &amp;N</oddFooter>
  </headerFooter>
  <ignoredErrors>
    <ignoredError sqref="G14 E14 I14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view="pageLayout" zoomScaleNormal="100" workbookViewId="0"/>
  </sheetViews>
  <sheetFormatPr defaultRowHeight="15" x14ac:dyDescent="0.25"/>
  <cols>
    <col min="1" max="1" width="17.85546875" customWidth="1"/>
    <col min="2" max="2" width="31.85546875" customWidth="1"/>
    <col min="3" max="3" width="14" customWidth="1"/>
    <col min="4" max="4" width="13.7109375" customWidth="1"/>
    <col min="5" max="5" width="12.28515625" customWidth="1"/>
    <col min="6" max="7" width="12.85546875" customWidth="1"/>
    <col min="8" max="8" width="11.85546875" customWidth="1"/>
    <col min="9" max="9" width="10.42578125" customWidth="1"/>
    <col min="10" max="10" width="7.5703125" customWidth="1"/>
  </cols>
  <sheetData>
    <row r="1" spans="1:12" x14ac:dyDescent="0.25">
      <c r="A1" t="s">
        <v>0</v>
      </c>
    </row>
    <row r="2" spans="1:12" x14ac:dyDescent="0.25">
      <c r="A2" t="s">
        <v>1</v>
      </c>
    </row>
    <row r="3" spans="1:12" x14ac:dyDescent="0.25">
      <c r="A3" t="s">
        <v>2</v>
      </c>
    </row>
    <row r="5" spans="1:12" x14ac:dyDescent="0.25">
      <c r="B5" t="s">
        <v>63</v>
      </c>
    </row>
    <row r="6" spans="1:12" x14ac:dyDescent="0.25">
      <c r="A6" s="6" t="s">
        <v>22</v>
      </c>
      <c r="C6" s="7" t="s">
        <v>23</v>
      </c>
      <c r="D6" s="8" t="s">
        <v>24</v>
      </c>
      <c r="E6" s="8" t="s">
        <v>25</v>
      </c>
      <c r="F6" s="8" t="s">
        <v>26</v>
      </c>
      <c r="G6" s="8" t="s">
        <v>27</v>
      </c>
      <c r="H6" s="8" t="s">
        <v>28</v>
      </c>
      <c r="I6" s="8" t="s">
        <v>29</v>
      </c>
      <c r="K6" s="26" t="s">
        <v>30</v>
      </c>
      <c r="L6" s="26"/>
    </row>
    <row r="8" spans="1:12" x14ac:dyDescent="0.25">
      <c r="A8" s="1">
        <v>501</v>
      </c>
      <c r="B8" s="6" t="s">
        <v>31</v>
      </c>
      <c r="C8" s="9">
        <f t="shared" ref="C8" si="0">SUM(D8:I8)</f>
        <v>21985000</v>
      </c>
      <c r="D8" s="9">
        <v>10137433.880401965</v>
      </c>
      <c r="E8" s="9">
        <v>1647373.7424478703</v>
      </c>
      <c r="F8" s="9">
        <v>5826668.840473732</v>
      </c>
      <c r="G8" s="9">
        <v>3832766.5210852055</v>
      </c>
      <c r="H8" s="9">
        <v>451038.81465585099</v>
      </c>
      <c r="I8" s="9">
        <v>89718.200935374654</v>
      </c>
      <c r="J8" s="10"/>
      <c r="K8">
        <v>17</v>
      </c>
      <c r="L8">
        <v>18</v>
      </c>
    </row>
    <row r="9" spans="1:12" x14ac:dyDescent="0.25">
      <c r="A9" s="1">
        <v>547</v>
      </c>
      <c r="B9" t="s">
        <v>32</v>
      </c>
      <c r="C9" s="9">
        <f t="shared" ref="C9" si="1">SUM(D9:I9)</f>
        <v>63187999.999999993</v>
      </c>
      <c r="D9" s="9">
        <v>29136419.014548071</v>
      </c>
      <c r="E9" s="9">
        <v>4734785.1734271562</v>
      </c>
      <c r="F9" s="9">
        <v>16746670.488599235</v>
      </c>
      <c r="G9" s="9">
        <v>11015913.16508219</v>
      </c>
      <c r="H9" s="9">
        <v>1296349.3573106169</v>
      </c>
      <c r="I9" s="9">
        <v>257862.80103272473</v>
      </c>
      <c r="J9" s="10"/>
      <c r="K9">
        <v>145</v>
      </c>
      <c r="L9">
        <v>146</v>
      </c>
    </row>
    <row r="10" spans="1:12" x14ac:dyDescent="0.25">
      <c r="A10" s="1">
        <v>555</v>
      </c>
      <c r="B10" t="s">
        <v>33</v>
      </c>
      <c r="C10" s="9">
        <f t="shared" ref="C10" si="2">SUM(D10:I10)</f>
        <v>69656999.999999985</v>
      </c>
      <c r="D10" s="9">
        <v>32119319.163391382</v>
      </c>
      <c r="E10" s="9">
        <v>5219518.4342820691</v>
      </c>
      <c r="F10" s="9">
        <v>18461144.936132763</v>
      </c>
      <c r="G10" s="9">
        <v>12143689.677472463</v>
      </c>
      <c r="H10" s="9">
        <v>1429065.7590394635</v>
      </c>
      <c r="I10" s="9">
        <v>284262.02968184638</v>
      </c>
      <c r="K10">
        <v>189</v>
      </c>
      <c r="L10">
        <v>190</v>
      </c>
    </row>
    <row r="11" spans="1:12" x14ac:dyDescent="0.25">
      <c r="A11" s="1">
        <v>457</v>
      </c>
      <c r="B11" t="s">
        <v>34</v>
      </c>
      <c r="C11" s="9">
        <f t="shared" ref="C11" si="3">SUM(D11:I11)</f>
        <v>-30939999.999999993</v>
      </c>
      <c r="D11" s="9">
        <v>-14266645.633824732</v>
      </c>
      <c r="E11" s="9">
        <v>-2318387.2454554061</v>
      </c>
      <c r="F11" s="9">
        <v>-8200006.0916196164</v>
      </c>
      <c r="G11" s="9">
        <v>-5393941.1490732878</v>
      </c>
      <c r="H11" s="9">
        <v>-634757.37664098362</v>
      </c>
      <c r="I11" s="9">
        <v>-126262.50338596734</v>
      </c>
      <c r="K11">
        <v>823</v>
      </c>
      <c r="L11">
        <v>824</v>
      </c>
    </row>
    <row r="12" spans="1:12" x14ac:dyDescent="0.25">
      <c r="A12" s="1"/>
    </row>
    <row r="13" spans="1:12" x14ac:dyDescent="0.25">
      <c r="A13" s="1"/>
      <c r="B13" s="11" t="s">
        <v>35</v>
      </c>
      <c r="C13" s="9">
        <f t="shared" ref="C13:C14" si="4">SUM(D13:I13)</f>
        <v>123889999.99999997</v>
      </c>
      <c r="D13" s="9">
        <f>SUM(D8:D12)</f>
        <v>57126526.424516678</v>
      </c>
      <c r="E13" s="9">
        <f t="shared" ref="E13:I13" si="5">SUM(E8:E12)</f>
        <v>9283290.1047016904</v>
      </c>
      <c r="F13" s="9">
        <f t="shared" si="5"/>
        <v>32834478.173586108</v>
      </c>
      <c r="G13" s="9">
        <f t="shared" si="5"/>
        <v>21598428.214566574</v>
      </c>
      <c r="H13" s="9">
        <f t="shared" si="5"/>
        <v>2541696.5543649476</v>
      </c>
      <c r="I13" s="9">
        <f t="shared" si="5"/>
        <v>505580.52826397843</v>
      </c>
    </row>
    <row r="14" spans="1:12" x14ac:dyDescent="0.25">
      <c r="A14" s="1"/>
      <c r="B14" s="11" t="s">
        <v>39</v>
      </c>
      <c r="C14" s="9">
        <f t="shared" si="4"/>
        <v>5959732.4357496072</v>
      </c>
      <c r="D14" s="9">
        <f>D13*$K14</f>
        <v>2748073.3915077825</v>
      </c>
      <c r="E14" s="9">
        <f t="shared" ref="E14:I14" si="6">E13*$K14</f>
        <v>446572.96914572647</v>
      </c>
      <c r="F14" s="9">
        <f t="shared" si="6"/>
        <v>1579503.6288807306</v>
      </c>
      <c r="G14" s="9">
        <f t="shared" si="6"/>
        <v>1038993.0841194764</v>
      </c>
      <c r="H14" s="9">
        <f t="shared" si="6"/>
        <v>122268.39451837758</v>
      </c>
      <c r="I14" s="9">
        <f t="shared" si="6"/>
        <v>24320.967577514362</v>
      </c>
      <c r="K14" s="12">
        <v>4.8105032171681404E-2</v>
      </c>
    </row>
    <row r="15" spans="1:12" x14ac:dyDescent="0.25">
      <c r="A15" s="1"/>
      <c r="B15" s="11" t="s">
        <v>41</v>
      </c>
      <c r="C15" s="13">
        <f>SUM(C13:C14)</f>
        <v>129849732.43574958</v>
      </c>
      <c r="D15" s="13">
        <f>SUM(D13:D14)</f>
        <v>59874599.81602446</v>
      </c>
      <c r="E15" s="13">
        <f t="shared" ref="E15:I15" si="7">SUM(E13:E14)</f>
        <v>9729863.0738474168</v>
      </c>
      <c r="F15" s="13">
        <f t="shared" si="7"/>
        <v>34413981.80246684</v>
      </c>
      <c r="G15" s="13">
        <f t="shared" si="7"/>
        <v>22637421.29868605</v>
      </c>
      <c r="H15" s="13">
        <f t="shared" si="7"/>
        <v>2663964.9488833253</v>
      </c>
      <c r="I15" s="13">
        <f t="shared" si="7"/>
        <v>529901.49584149278</v>
      </c>
    </row>
    <row r="16" spans="1:12" x14ac:dyDescent="0.25">
      <c r="A16" s="1"/>
      <c r="B16" s="11"/>
      <c r="C16" s="16"/>
      <c r="D16" s="16"/>
      <c r="E16" s="16"/>
      <c r="F16" s="16"/>
      <c r="G16" s="16"/>
      <c r="H16" s="16"/>
      <c r="I16" s="16"/>
    </row>
    <row r="17" spans="1:12" x14ac:dyDescent="0.25">
      <c r="A17" s="1"/>
    </row>
    <row r="18" spans="1:12" x14ac:dyDescent="0.25">
      <c r="A18" s="1">
        <v>565</v>
      </c>
      <c r="B18" s="6" t="s">
        <v>36</v>
      </c>
      <c r="C18" s="9">
        <f t="shared" ref="C18" si="8">SUM(D18:I18)</f>
        <v>11495000</v>
      </c>
      <c r="D18" s="9">
        <v>5300423.1273695976</v>
      </c>
      <c r="E18" s="9">
        <v>861340.05774110858</v>
      </c>
      <c r="F18" s="9">
        <v>3046511.636172188</v>
      </c>
      <c r="G18" s="9">
        <v>2003986.8619456191</v>
      </c>
      <c r="H18" s="9">
        <v>235828.57286645472</v>
      </c>
      <c r="I18" s="9">
        <v>46909.743905032141</v>
      </c>
      <c r="J18" s="10"/>
      <c r="K18">
        <v>227</v>
      </c>
      <c r="L18">
        <v>228</v>
      </c>
    </row>
    <row r="19" spans="1:12" x14ac:dyDescent="0.25">
      <c r="A19" s="1">
        <v>456</v>
      </c>
      <c r="B19" t="s">
        <v>37</v>
      </c>
      <c r="C19" s="9">
        <f t="shared" ref="C19" si="9">SUM(D19:I19)</f>
        <v>-6965000.0000000019</v>
      </c>
      <c r="D19" s="9">
        <v>-3211609.1415510443</v>
      </c>
      <c r="E19" s="9">
        <v>-521899.39122808364</v>
      </c>
      <c r="F19" s="9">
        <v>-1845928.9731134665</v>
      </c>
      <c r="G19" s="9">
        <v>-1214246.9328796207</v>
      </c>
      <c r="H19" s="9">
        <v>-142892.21487732558</v>
      </c>
      <c r="I19" s="9">
        <v>-28423.346350460979</v>
      </c>
      <c r="J19" s="10"/>
      <c r="K19">
        <v>838</v>
      </c>
      <c r="L19">
        <v>826</v>
      </c>
    </row>
    <row r="21" spans="1:12" x14ac:dyDescent="0.25">
      <c r="B21" s="11" t="s">
        <v>38</v>
      </c>
      <c r="C21" s="9">
        <f t="shared" ref="C21:C22" si="10">SUM(D21:I21)</f>
        <v>4529999.9999999981</v>
      </c>
      <c r="D21" s="9">
        <f>SUM(D18:D20)</f>
        <v>2088813.9858185533</v>
      </c>
      <c r="E21" s="9">
        <f t="shared" ref="E21:I21" si="11">SUM(E18:E20)</f>
        <v>339440.66651302495</v>
      </c>
      <c r="F21" s="9">
        <f t="shared" si="11"/>
        <v>1200582.6630587215</v>
      </c>
      <c r="G21" s="9">
        <f t="shared" si="11"/>
        <v>789739.92906599841</v>
      </c>
      <c r="H21" s="9">
        <f t="shared" si="11"/>
        <v>92936.357989129145</v>
      </c>
      <c r="I21" s="9">
        <f t="shared" si="11"/>
        <v>18486.397554571162</v>
      </c>
    </row>
    <row r="22" spans="1:12" x14ac:dyDescent="0.25">
      <c r="B22" s="11" t="s">
        <v>39</v>
      </c>
      <c r="C22" s="9">
        <f t="shared" si="10"/>
        <v>217915.79573771666</v>
      </c>
      <c r="D22" s="9">
        <f>D21*$K22</f>
        <v>100482.46398845957</v>
      </c>
      <c r="E22" s="9">
        <f t="shared" ref="E22" si="12">E21*$K22</f>
        <v>16328.804182986043</v>
      </c>
      <c r="F22" s="9">
        <f t="shared" ref="F22" si="13">F21*$K22</f>
        <v>57754.067631202728</v>
      </c>
      <c r="G22" s="9">
        <f t="shared" ref="G22" si="14">G21*$K22</f>
        <v>37990.464694981245</v>
      </c>
      <c r="H22" s="9">
        <f t="shared" ref="H22" si="15">H21*$K22</f>
        <v>4470.7064909859573</v>
      </c>
      <c r="I22" s="9">
        <f t="shared" ref="I22" si="16">I21*$K22</f>
        <v>889.28874910113814</v>
      </c>
      <c r="K22" s="12">
        <v>4.8105032171681404E-2</v>
      </c>
    </row>
    <row r="23" spans="1:12" x14ac:dyDescent="0.25">
      <c r="B23" s="11" t="s">
        <v>40</v>
      </c>
      <c r="C23" s="13">
        <f>SUM(C21:C22)</f>
        <v>4747915.7957377145</v>
      </c>
      <c r="D23" s="13">
        <f>SUM(D21:D22)</f>
        <v>2189296.4498070129</v>
      </c>
      <c r="E23" s="13">
        <f t="shared" ref="E23" si="17">SUM(E21:E22)</f>
        <v>355769.47069601098</v>
      </c>
      <c r="F23" s="13">
        <f t="shared" ref="F23" si="18">SUM(F21:F22)</f>
        <v>1258336.7306899242</v>
      </c>
      <c r="G23" s="13">
        <f t="shared" ref="G23" si="19">SUM(G21:G22)</f>
        <v>827730.39376097964</v>
      </c>
      <c r="H23" s="13">
        <f t="shared" ref="H23" si="20">SUM(H21:H22)</f>
        <v>97407.064480115107</v>
      </c>
      <c r="I23" s="13">
        <f t="shared" ref="I23" si="21">SUM(I21:I22)</f>
        <v>19375.686303672301</v>
      </c>
    </row>
    <row r="25" spans="1:12" x14ac:dyDescent="0.25">
      <c r="B25" s="11" t="s">
        <v>42</v>
      </c>
      <c r="C25" s="9">
        <f t="shared" ref="C25:I25" si="22">C15+C23</f>
        <v>134597648.2314873</v>
      </c>
      <c r="D25" s="9">
        <f t="shared" si="22"/>
        <v>62063896.26583147</v>
      </c>
      <c r="E25" s="9">
        <f t="shared" si="22"/>
        <v>10085632.544543428</v>
      </c>
      <c r="F25" s="9">
        <f t="shared" si="22"/>
        <v>35672318.533156767</v>
      </c>
      <c r="G25" s="9">
        <f t="shared" si="22"/>
        <v>23465151.692447029</v>
      </c>
      <c r="H25" s="9">
        <f t="shared" si="22"/>
        <v>2761372.0133634405</v>
      </c>
      <c r="I25" s="9">
        <f t="shared" si="22"/>
        <v>549277.18214516505</v>
      </c>
    </row>
    <row r="26" spans="1:12" x14ac:dyDescent="0.25">
      <c r="B26" s="11"/>
      <c r="C26" s="9"/>
      <c r="D26" s="9"/>
      <c r="E26" s="9"/>
      <c r="F26" s="9"/>
      <c r="G26" s="9"/>
      <c r="H26" s="9"/>
      <c r="I26" s="9"/>
    </row>
    <row r="27" spans="1:12" x14ac:dyDescent="0.25">
      <c r="B27" s="6" t="s">
        <v>64</v>
      </c>
      <c r="C27" s="9"/>
      <c r="D27" s="9"/>
      <c r="E27" s="9"/>
      <c r="F27" s="9"/>
      <c r="G27" s="9"/>
      <c r="H27" s="9"/>
      <c r="I27" s="9"/>
    </row>
    <row r="29" spans="1:12" x14ac:dyDescent="0.25">
      <c r="B29" s="11" t="s">
        <v>43</v>
      </c>
      <c r="C29" s="9">
        <f t="shared" ref="C29:C30" si="23">SUM(D29:I29)</f>
        <v>256478582.22392148</v>
      </c>
      <c r="D29" s="17">
        <v>118264028.61197373</v>
      </c>
      <c r="E29" s="17">
        <v>19218379.888830811</v>
      </c>
      <c r="F29" s="17">
        <v>67974335.378349036</v>
      </c>
      <c r="G29" s="17">
        <v>44713328.329463057</v>
      </c>
      <c r="H29" s="17">
        <v>5261851.067131713</v>
      </c>
      <c r="I29" s="17">
        <v>1046658.9481731092</v>
      </c>
      <c r="J29" t="s">
        <v>50</v>
      </c>
    </row>
    <row r="30" spans="1:12" x14ac:dyDescent="0.25">
      <c r="B30" s="11" t="s">
        <v>44</v>
      </c>
      <c r="C30" s="9">
        <f t="shared" si="23"/>
        <v>126628849.78817187</v>
      </c>
      <c r="D30" s="16">
        <f t="shared" ref="D30:I30" si="24">D29-D15</f>
        <v>58389428.795949273</v>
      </c>
      <c r="E30" s="16">
        <f t="shared" si="24"/>
        <v>9488516.814983394</v>
      </c>
      <c r="F30" s="16">
        <f t="shared" si="24"/>
        <v>33560353.575882196</v>
      </c>
      <c r="G30" s="16">
        <f t="shared" si="24"/>
        <v>22075907.030777007</v>
      </c>
      <c r="H30" s="16">
        <f t="shared" si="24"/>
        <v>2597886.1182483877</v>
      </c>
      <c r="I30" s="16">
        <f t="shared" si="24"/>
        <v>516757.45233161643</v>
      </c>
    </row>
    <row r="32" spans="1:12" x14ac:dyDescent="0.25">
      <c r="A32" t="s">
        <v>89</v>
      </c>
      <c r="B32" s="11" t="s">
        <v>45</v>
      </c>
      <c r="C32" s="9">
        <f t="shared" ref="C32:C36" si="25">SUM(D32:I32)</f>
        <v>46396808.049726196</v>
      </c>
      <c r="D32" s="17">
        <v>21393885.552231114</v>
      </c>
      <c r="E32" s="17">
        <v>3476592.3727319948</v>
      </c>
      <c r="F32" s="17">
        <v>12296512.884274757</v>
      </c>
      <c r="G32" s="17">
        <v>8088611.898030798</v>
      </c>
      <c r="H32" s="17">
        <v>951865.42217710067</v>
      </c>
      <c r="I32" s="17">
        <v>189339.92028043434</v>
      </c>
      <c r="J32" t="s">
        <v>51</v>
      </c>
    </row>
    <row r="33" spans="2:10" x14ac:dyDescent="0.25">
      <c r="B33" s="11" t="s">
        <v>46</v>
      </c>
      <c r="C33" s="9">
        <f t="shared" si="25"/>
        <v>41648892.253988482</v>
      </c>
      <c r="D33" s="16">
        <f t="shared" ref="D33:I33" si="26">D32-D23</f>
        <v>19204589.1024241</v>
      </c>
      <c r="E33" s="16">
        <f t="shared" si="26"/>
        <v>3120822.9020359837</v>
      </c>
      <c r="F33" s="16">
        <f t="shared" si="26"/>
        <v>11038176.153584832</v>
      </c>
      <c r="G33" s="16">
        <f t="shared" si="26"/>
        <v>7260881.5042698178</v>
      </c>
      <c r="H33" s="16">
        <f t="shared" si="26"/>
        <v>854458.35769698559</v>
      </c>
      <c r="I33" s="16">
        <f t="shared" si="26"/>
        <v>169964.23397676204</v>
      </c>
    </row>
    <row r="35" spans="2:10" x14ac:dyDescent="0.25">
      <c r="B35" s="11" t="s">
        <v>47</v>
      </c>
      <c r="C35" s="9">
        <f t="shared" si="25"/>
        <v>100260762.55890764</v>
      </c>
      <c r="D35" s="18">
        <v>57230220.810600564</v>
      </c>
      <c r="E35" s="18">
        <v>10225491.700828675</v>
      </c>
      <c r="F35" s="18">
        <v>23567200.122328874</v>
      </c>
      <c r="G35" s="18">
        <v>3080611.2557026986</v>
      </c>
      <c r="H35" s="18">
        <v>2366717.2842841493</v>
      </c>
      <c r="I35" s="18">
        <v>3790521.3851626846</v>
      </c>
      <c r="J35" t="s">
        <v>52</v>
      </c>
    </row>
    <row r="36" spans="2:10" x14ac:dyDescent="0.25">
      <c r="B36" s="11" t="s">
        <v>48</v>
      </c>
      <c r="C36" s="9">
        <f t="shared" si="25"/>
        <v>57843847.167444713</v>
      </c>
      <c r="D36" s="18">
        <v>30720809.13547406</v>
      </c>
      <c r="E36" s="18">
        <v>5137261.0585186277</v>
      </c>
      <c r="F36" s="18">
        <v>13360222.704800563</v>
      </c>
      <c r="G36" s="18">
        <v>6335351.1970373597</v>
      </c>
      <c r="H36" s="18">
        <v>1198806.7203819028</v>
      </c>
      <c r="I36" s="18">
        <v>1091396.3512321999</v>
      </c>
      <c r="J36" t="s">
        <v>53</v>
      </c>
    </row>
    <row r="37" spans="2:10" x14ac:dyDescent="0.25">
      <c r="B37" s="21" t="s">
        <v>49</v>
      </c>
      <c r="C37" s="19">
        <f>SUM(C35:C36)</f>
        <v>158104609.72635236</v>
      </c>
      <c r="D37" s="19">
        <f>SUM(D35:D36)</f>
        <v>87951029.94607462</v>
      </c>
      <c r="E37" s="19">
        <f t="shared" ref="E37:I37" si="27">SUM(E35:E36)</f>
        <v>15362752.759347303</v>
      </c>
      <c r="F37" s="19">
        <f t="shared" si="27"/>
        <v>36927422.827129439</v>
      </c>
      <c r="G37" s="19">
        <f t="shared" si="27"/>
        <v>9415962.4527400583</v>
      </c>
      <c r="H37" s="19">
        <f t="shared" si="27"/>
        <v>3565524.0046660518</v>
      </c>
      <c r="I37" s="19">
        <f t="shared" si="27"/>
        <v>4881917.7363948841</v>
      </c>
    </row>
  </sheetData>
  <mergeCells count="1">
    <mergeCell ref="K6:L6"/>
  </mergeCells>
  <printOptions horizontalCentered="1" gridLines="1"/>
  <pageMargins left="0.45" right="0.45" top="0.75" bottom="0.5" header="0.3" footer="0.3"/>
  <pageSetup scale="66" orientation="landscape" r:id="rId1"/>
  <headerFooter>
    <oddFooter>&amp;C&amp;A&amp;RPage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D2EDE5D49710546BF34E24D0FD386C8" ma:contentTypeVersion="143" ma:contentTypeDescription="" ma:contentTypeScope="" ma:versionID="02d4caa573078acd943627e8cf23a5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2011-05-16T07:00:00+00:00</OpenedDate>
    <Date1 xmlns="dc463f71-b30c-4ab2-9473-d307f9d35888">2011-11-03T07:00:00+00:00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110876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989C0AD-1AD8-4E6E-99FC-AE876F3BAB2F}"/>
</file>

<file path=customXml/itemProps2.xml><?xml version="1.0" encoding="utf-8"?>
<ds:datastoreItem xmlns:ds="http://schemas.openxmlformats.org/officeDocument/2006/customXml" ds:itemID="{77F8C640-C211-4F11-AF31-EB407785D908}"/>
</file>

<file path=customXml/itemProps3.xml><?xml version="1.0" encoding="utf-8"?>
<ds:datastoreItem xmlns:ds="http://schemas.openxmlformats.org/officeDocument/2006/customXml" ds:itemID="{BB26FA8A-A2A3-47CF-ABE5-7C8E5E867DDD}"/>
</file>

<file path=customXml/itemProps4.xml><?xml version="1.0" encoding="utf-8"?>
<ds:datastoreItem xmlns:ds="http://schemas.openxmlformats.org/officeDocument/2006/customXml" ds:itemID="{D5EFE6AA-0CAB-41F3-9F6E-2832127915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NWEC_DR_002_Attachment A</vt:lpstr>
      <vt:lpstr>Fixed Variable Analysis</vt:lpstr>
      <vt:lpstr>Sheet3</vt:lpstr>
      <vt:lpstr>'NWEC_DR_002_Attachment A'!Print_Area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2011-10-07T21:09:52Z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624657257</vt:i4>
  </property>
  <property fmtid="{D5CDD505-2E9C-101B-9397-08002B2CF9AE}" pid="3" name="_NewReviewCycle">
    <vt:lpwstr/>
  </property>
  <property fmtid="{D5CDD505-2E9C-101B-9397-08002B2CF9AE}" pid="4" name="_EmailSubject">
    <vt:lpwstr>WUTC v. Avista Corp., Docket No. UE-110876/UG110877 (Consolidated) CORRECTED Direct Testimony of Ralph Cavanagh and Exhibits 1-5</vt:lpwstr>
  </property>
  <property fmtid="{D5CDD505-2E9C-101B-9397-08002B2CF9AE}" pid="5" name="_AuthorEmail">
    <vt:lpwstr>chamborg@earthjustice.org</vt:lpwstr>
  </property>
  <property fmtid="{D5CDD505-2E9C-101B-9397-08002B2CF9AE}" pid="6" name="_AuthorEmailDisplayName">
    <vt:lpwstr>Catherine Hamborg</vt:lpwstr>
  </property>
  <property fmtid="{D5CDD505-2E9C-101B-9397-08002B2CF9AE}" pid="7" name="ContentTypeId">
    <vt:lpwstr>0x0101006E56B4D1795A2E4DB2F0B01679ED314A003D2EDE5D49710546BF34E24D0FD386C8</vt:lpwstr>
  </property>
  <property fmtid="{D5CDD505-2E9C-101B-9397-08002B2CF9AE}" pid="8" name="_docset_NoMedatataSyncRequired">
    <vt:lpwstr>False</vt:lpwstr>
  </property>
</Properties>
</file>