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WEC_DR_002_Attachment A" sheetId="1" r:id="rId1"/>
    <sheet name="Fixed Variable Analysis" sheetId="2" r:id="rId2"/>
    <sheet name="Sheet3" sheetId="3" r:id="rId3"/>
  </sheets>
  <externalReferences>
    <externalReference r:id="rId4"/>
  </externalReferences>
  <definedNames>
    <definedName name="_xlnm.Database">[1]SUMCOST!$AJ$1:$BC$1497</definedName>
    <definedName name="_xlnm.Print_Area" localSheetId="0">'NWEC_DR_002_Attachment A'!$A$1:$M$42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H39" i="1" l="1"/>
  <c r="H38" i="1"/>
  <c r="H24" i="1"/>
  <c r="H23" i="1"/>
  <c r="C42" i="1"/>
  <c r="L40" i="1"/>
  <c r="L39" i="1"/>
  <c r="H37" i="1"/>
  <c r="L36" i="1"/>
  <c r="L23" i="1"/>
  <c r="L24" i="1"/>
  <c r="L25" i="1"/>
  <c r="L21" i="1"/>
  <c r="H27" i="1"/>
  <c r="H22" i="1"/>
  <c r="L22" i="1" s="1"/>
  <c r="C27" i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D13" i="1"/>
  <c r="D12" i="1"/>
  <c r="E12" i="1" s="1"/>
  <c r="D11" i="1"/>
  <c r="D10" i="1"/>
  <c r="E10" i="1" s="1"/>
  <c r="D9" i="1"/>
  <c r="D8" i="1"/>
  <c r="D14" i="1" s="1"/>
  <c r="C37" i="2"/>
  <c r="E37" i="2"/>
  <c r="F37" i="2"/>
  <c r="G37" i="2"/>
  <c r="H37" i="2"/>
  <c r="I37" i="2"/>
  <c r="D37" i="2"/>
  <c r="C36" i="2"/>
  <c r="C35" i="2"/>
  <c r="C32" i="2"/>
  <c r="C29" i="2"/>
  <c r="C19" i="2"/>
  <c r="H21" i="2"/>
  <c r="F21" i="2"/>
  <c r="D21" i="2"/>
  <c r="I13" i="2"/>
  <c r="H13" i="2"/>
  <c r="G13" i="2"/>
  <c r="F13" i="2"/>
  <c r="E13" i="2"/>
  <c r="D13" i="2"/>
  <c r="H42" i="1" l="1"/>
  <c r="L37" i="1"/>
  <c r="L38" i="1"/>
  <c r="E8" i="1"/>
  <c r="J9" i="1"/>
  <c r="J11" i="1"/>
  <c r="J13" i="1"/>
  <c r="F14" i="1"/>
  <c r="G8" i="1"/>
  <c r="H14" i="1"/>
  <c r="K9" i="1"/>
  <c r="K11" i="1"/>
  <c r="K13" i="1"/>
  <c r="E13" i="1"/>
  <c r="J8" i="1"/>
  <c r="J12" i="1"/>
  <c r="J10" i="1"/>
  <c r="E11" i="1"/>
  <c r="E9" i="1"/>
  <c r="C9" i="2"/>
  <c r="C10" i="2"/>
  <c r="C11" i="2"/>
  <c r="C18" i="2"/>
  <c r="E21" i="2"/>
  <c r="E22" i="2" s="1"/>
  <c r="E23" i="2" s="1"/>
  <c r="E33" i="2" s="1"/>
  <c r="G21" i="2"/>
  <c r="G22" i="2" s="1"/>
  <c r="G23" i="2" s="1"/>
  <c r="G33" i="2" s="1"/>
  <c r="I21" i="2"/>
  <c r="I22" i="2" s="1"/>
  <c r="I23" i="2" s="1"/>
  <c r="I33" i="2" s="1"/>
  <c r="C13" i="2"/>
  <c r="D14" i="2"/>
  <c r="H14" i="2"/>
  <c r="H15" i="2" s="1"/>
  <c r="E14" i="2"/>
  <c r="E15" i="2" s="1"/>
  <c r="G14" i="2"/>
  <c r="G15" i="2" s="1"/>
  <c r="I14" i="2"/>
  <c r="I15" i="2" s="1"/>
  <c r="D22" i="2"/>
  <c r="F22" i="2"/>
  <c r="F23" i="2" s="1"/>
  <c r="F33" i="2" s="1"/>
  <c r="H22" i="2"/>
  <c r="H23" i="2" s="1"/>
  <c r="H33" i="2" s="1"/>
  <c r="F15" i="2"/>
  <c r="F30" i="2" s="1"/>
  <c r="F14" i="2"/>
  <c r="C8" i="2"/>
  <c r="K12" i="1" l="1"/>
  <c r="K10" i="1"/>
  <c r="K8" i="1"/>
  <c r="J14" i="1"/>
  <c r="C21" i="2"/>
  <c r="I25" i="2"/>
  <c r="I30" i="2"/>
  <c r="G25" i="2"/>
  <c r="G30" i="2"/>
  <c r="E25" i="2"/>
  <c r="E30" i="2"/>
  <c r="H25" i="2"/>
  <c r="H30" i="2"/>
  <c r="F25" i="2"/>
  <c r="C22" i="2"/>
  <c r="C23" i="2" s="1"/>
  <c r="C14" i="2"/>
  <c r="D15" i="2"/>
  <c r="D23" i="2"/>
  <c r="D33" i="2" s="1"/>
  <c r="C15" i="2"/>
  <c r="C25" i="2" s="1"/>
  <c r="D25" i="2" l="1"/>
  <c r="D30" i="2"/>
  <c r="C30" i="2" s="1"/>
  <c r="L12" i="1"/>
  <c r="D25" i="1" s="1"/>
  <c r="L9" i="1"/>
  <c r="D22" i="1" s="1"/>
  <c r="L11" i="1"/>
  <c r="D24" i="1" s="1"/>
  <c r="L13" i="1"/>
  <c r="D26" i="1" s="1"/>
  <c r="L10" i="1"/>
  <c r="D23" i="1" s="1"/>
  <c r="D38" i="1" l="1"/>
  <c r="I23" i="1"/>
  <c r="J23" i="1"/>
  <c r="G23" i="1"/>
  <c r="G24" i="1"/>
  <c r="D39" i="1"/>
  <c r="I24" i="1"/>
  <c r="J24" i="1"/>
  <c r="D40" i="1"/>
  <c r="I25" i="1"/>
  <c r="J25" i="1"/>
  <c r="G25" i="1"/>
  <c r="D41" i="1"/>
  <c r="E26" i="1"/>
  <c r="E27" i="1" s="1"/>
  <c r="F26" i="1"/>
  <c r="I26" i="1"/>
  <c r="J26" i="1"/>
  <c r="K26" i="1" s="1"/>
  <c r="G22" i="1"/>
  <c r="D37" i="1"/>
  <c r="I22" i="1"/>
  <c r="J22" i="1"/>
  <c r="M13" i="1"/>
  <c r="O13" i="1"/>
  <c r="M9" i="1"/>
  <c r="O9" i="1"/>
  <c r="M10" i="1"/>
  <c r="O10" i="1"/>
  <c r="M11" i="1"/>
  <c r="O11" i="1"/>
  <c r="M12" i="1"/>
  <c r="O12" i="1"/>
  <c r="L8" i="1"/>
  <c r="C33" i="2"/>
  <c r="M22" i="1" l="1"/>
  <c r="K22" i="1"/>
  <c r="G37" i="1"/>
  <c r="J37" i="1"/>
  <c r="I37" i="1"/>
  <c r="G26" i="1"/>
  <c r="L26" i="1"/>
  <c r="L27" i="1" s="1"/>
  <c r="F27" i="1"/>
  <c r="I41" i="1"/>
  <c r="F41" i="1"/>
  <c r="E41" i="1"/>
  <c r="E42" i="1" s="1"/>
  <c r="M25" i="1"/>
  <c r="K25" i="1"/>
  <c r="J40" i="1"/>
  <c r="G40" i="1"/>
  <c r="I40" i="1"/>
  <c r="K23" i="1"/>
  <c r="M23" i="1"/>
  <c r="G38" i="1"/>
  <c r="J38" i="1"/>
  <c r="I38" i="1"/>
  <c r="O8" i="1"/>
  <c r="D21" i="1"/>
  <c r="M24" i="1"/>
  <c r="K24" i="1"/>
  <c r="G39" i="1"/>
  <c r="J39" i="1"/>
  <c r="I39" i="1"/>
  <c r="L14" i="1"/>
  <c r="M8" i="1"/>
  <c r="K39" i="1" l="1"/>
  <c r="M39" i="1"/>
  <c r="D27" i="1"/>
  <c r="I27" i="1" s="1"/>
  <c r="D36" i="1"/>
  <c r="G21" i="1"/>
  <c r="I21" i="1"/>
  <c r="J21" i="1"/>
  <c r="K38" i="1"/>
  <c r="M38" i="1"/>
  <c r="M40" i="1"/>
  <c r="K40" i="1"/>
  <c r="J41" i="1"/>
  <c r="K41" i="1" s="1"/>
  <c r="L41" i="1"/>
  <c r="L42" i="1" s="1"/>
  <c r="F42" i="1"/>
  <c r="G41" i="1"/>
  <c r="K37" i="1"/>
  <c r="M37" i="1"/>
  <c r="C14" i="1"/>
  <c r="O14" i="1" s="1"/>
  <c r="K21" i="1" l="1"/>
  <c r="M21" i="1"/>
  <c r="J27" i="1"/>
  <c r="I36" i="1"/>
  <c r="J36" i="1"/>
  <c r="D42" i="1"/>
  <c r="I42" i="1" s="1"/>
  <c r="G36" i="1"/>
  <c r="G27" i="1"/>
  <c r="E14" i="1"/>
  <c r="G14" i="1"/>
  <c r="I14" i="1"/>
  <c r="K14" i="1"/>
  <c r="M14" i="1"/>
  <c r="G42" i="1" l="1"/>
  <c r="J42" i="1"/>
  <c r="K36" i="1"/>
  <c r="M36" i="1"/>
  <c r="M27" i="1"/>
  <c r="K27" i="1"/>
  <c r="K42" i="1" l="1"/>
  <c r="M42" i="1"/>
</calcChain>
</file>

<file path=xl/comments1.xml><?xml version="1.0" encoding="utf-8"?>
<comments xmlns="http://schemas.openxmlformats.org/spreadsheetml/2006/main">
  <authors>
    <author>Author</author>
  </authors>
  <commentList>
    <comment ref="H1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power factor and primary voltage revenues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power factor and primary voltage revenues</t>
        </r>
      </text>
    </comment>
  </commentList>
</comments>
</file>

<file path=xl/sharedStrings.xml><?xml version="1.0" encoding="utf-8"?>
<sst xmlns="http://schemas.openxmlformats.org/spreadsheetml/2006/main" count="139" uniqueCount="90">
  <si>
    <t>Avista Utilities</t>
  </si>
  <si>
    <t>Docket No. UE-110876</t>
  </si>
  <si>
    <t>NW Energy Coalition Data Request No. 2</t>
  </si>
  <si>
    <t>Residential Sch 1</t>
  </si>
  <si>
    <t>General Sch 11/12</t>
  </si>
  <si>
    <t>Large General Sch 21/22</t>
  </si>
  <si>
    <t>Extra Large General Sch 25</t>
  </si>
  <si>
    <t>Pumping Sch 31/32</t>
  </si>
  <si>
    <t>Street &amp; Area Lighting Sch 41-49</t>
  </si>
  <si>
    <t>Washington Total</t>
  </si>
  <si>
    <t>Customer Rate Class</t>
  </si>
  <si>
    <t>Variable Costs</t>
  </si>
  <si>
    <t>Revenue Requirement at COS Unity</t>
  </si>
  <si>
    <t>Generation Fixed Costs</t>
  </si>
  <si>
    <t>Transmission Fixed Costs</t>
  </si>
  <si>
    <t>Distribution and Common Fixed Costs</t>
  </si>
  <si>
    <t>Total Fixed Costs</t>
  </si>
  <si>
    <t>Variable Cost Percentage</t>
  </si>
  <si>
    <t>Transmission Fixed Cost Percentage</t>
  </si>
  <si>
    <t>Generation Fixed Cost Percentage</t>
  </si>
  <si>
    <t>Distribution and Common Fixed Cost Percentage</t>
  </si>
  <si>
    <t>Total Fixed Cost Percentage</t>
  </si>
  <si>
    <t>Account Description</t>
  </si>
  <si>
    <t>Total</t>
  </si>
  <si>
    <t>Sch 1</t>
  </si>
  <si>
    <t>Sch 11-12</t>
  </si>
  <si>
    <t>Sch 21-22</t>
  </si>
  <si>
    <t>Sch 25</t>
  </si>
  <si>
    <t>Sch 31-32</t>
  </si>
  <si>
    <t>Sch 41-49</t>
  </si>
  <si>
    <t>Database Lines</t>
  </si>
  <si>
    <t xml:space="preserve">Thermal Fuel </t>
  </si>
  <si>
    <t>Other Fuel</t>
  </si>
  <si>
    <t>Purchased Power</t>
  </si>
  <si>
    <t>Sales for Resale</t>
  </si>
  <si>
    <t>Production Variable Expenses</t>
  </si>
  <si>
    <t>Transmission by Others</t>
  </si>
  <si>
    <t>Transmission for Others</t>
  </si>
  <si>
    <t>Transmission Variable Expenses</t>
  </si>
  <si>
    <t>Revenue Related Expenses</t>
  </si>
  <si>
    <t>Transmission Variable Revenue Requirement</t>
  </si>
  <si>
    <t>Production Variable Revenue Requirement</t>
  </si>
  <si>
    <t>Total Variable Revenue Requirement</t>
  </si>
  <si>
    <t>Total Production Revenue Requirement</t>
  </si>
  <si>
    <t>Fixed Production Revenue Requirement</t>
  </si>
  <si>
    <t>Total Transmission Revenue Requirement</t>
  </si>
  <si>
    <t>Fixed Transmission Revenue Requirement</t>
  </si>
  <si>
    <t>Total Distribution Revenue Requirement</t>
  </si>
  <si>
    <t>Total Common Revenue Requirement</t>
  </si>
  <si>
    <t>Fixed Distribution and Common Revenue Requirement</t>
  </si>
  <si>
    <t>Exhibit No. __(TLK-4) pg 2 ln 32</t>
  </si>
  <si>
    <t>Exhibit No. __(TLK-4) pg 2 ln 33</t>
  </si>
  <si>
    <t>Exhibit No. __(TLK-4) pg 2 ln 34</t>
  </si>
  <si>
    <t>Exhibit No. __(TLK-4) pg 2 ln 35</t>
  </si>
  <si>
    <t>Part (a) Fixed Cost Proportions by Category</t>
  </si>
  <si>
    <t xml:space="preserve">Proposed Rate Revenue </t>
  </si>
  <si>
    <t>Fixed Cost in Demand Charge Percentage</t>
  </si>
  <si>
    <t>Fixed Cost in Energy Charge Percentage</t>
  </si>
  <si>
    <t>Fixed Cost in Demand Charge Revenue</t>
  </si>
  <si>
    <t>Fixed Costs in Energy Charge Revenue</t>
  </si>
  <si>
    <t>Fixed Cost Percentage of Total Energy Charge</t>
  </si>
  <si>
    <t>Part (b) Proposed Fixed Cost Recovery Proportions by Charge Type</t>
  </si>
  <si>
    <t>Total Energy (Volumetric) Charge Revenue</t>
  </si>
  <si>
    <t>Identify Variable Revenue Requirement from Cost of Service Study</t>
  </si>
  <si>
    <t>Determine Fixed Revenue Requirment by Category From Cost of Service at Uniform Requested Return</t>
  </si>
  <si>
    <t>A</t>
  </si>
  <si>
    <t>B</t>
  </si>
  <si>
    <t>C</t>
  </si>
  <si>
    <t>B/A</t>
  </si>
  <si>
    <t>C/A</t>
  </si>
  <si>
    <t>D</t>
  </si>
  <si>
    <t>D/A</t>
  </si>
  <si>
    <t>E = B + C + D</t>
  </si>
  <si>
    <t>E/A</t>
  </si>
  <si>
    <t>F</t>
  </si>
  <si>
    <t>F/A</t>
  </si>
  <si>
    <t>D/B</t>
  </si>
  <si>
    <t>E</t>
  </si>
  <si>
    <t>E/B</t>
  </si>
  <si>
    <t>F = B - D - E</t>
  </si>
  <si>
    <t>F/B</t>
  </si>
  <si>
    <t>G = A - C - D - E</t>
  </si>
  <si>
    <t>F/G</t>
  </si>
  <si>
    <t>(1)</t>
  </si>
  <si>
    <t xml:space="preserve">Includes Monthly Basic Charges on Schedules 1, 11/12, and 31/32 , Monthly Demand Charges on Schedules 21/22 and 25, and Monthly Street and Area Light Charges excluding the amount necessary to cover varible costs shown in column C. </t>
  </si>
  <si>
    <t>Fixed Cost in Monthly Charge Revenue (1)</t>
  </si>
  <si>
    <t>Variable Cost in Monthly Charge Revenue</t>
  </si>
  <si>
    <t>Fixed Cost in Proposed Rate Revenue</t>
  </si>
  <si>
    <t>Fixed Cost in Monthly Charge Percentage</t>
  </si>
  <si>
    <t>Part (c) Proposed Fixed Cost Recovery Proportions by Charge Type without Change to Monthly 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</si>
</sst>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65" fontId="3" fillId="0" borderId="0" xfId="2" applyNumberFormat="1" applyFont="1" applyBorder="1"/>
    <xf numFmtId="42" fontId="0" fillId="0" borderId="1" xfId="0" applyNumberFormat="1" applyBorder="1"/>
    <xf numFmtId="164" fontId="0" fillId="0" borderId="0" xfId="0" applyNumberFormat="1"/>
    <xf numFmtId="166" fontId="0" fillId="0" borderId="0" xfId="2" applyNumberFormat="1" applyFont="1"/>
    <xf numFmtId="42" fontId="0" fillId="0" borderId="0" xfId="0" applyNumberFormat="1" applyBorder="1"/>
    <xf numFmtId="37" fontId="0" fillId="0" borderId="0" xfId="0" applyNumberFormat="1" applyBorder="1"/>
    <xf numFmtId="37" fontId="0" fillId="0" borderId="0" xfId="0" applyNumberFormat="1"/>
    <xf numFmtId="37" fontId="0" fillId="0" borderId="1" xfId="0" applyNumberFormat="1" applyBorder="1"/>
    <xf numFmtId="164" fontId="0" fillId="0" borderId="0" xfId="1" applyNumberFormat="1" applyFont="1" applyFill="1"/>
    <xf numFmtId="0" fontId="0" fillId="0" borderId="0" xfId="0" applyFont="1" applyAlignment="1">
      <alignment horizontal="right"/>
    </xf>
    <xf numFmtId="166" fontId="0" fillId="0" borderId="0" xfId="2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2011%20WA%20GRC\Cost%20of%20Service\Electric\WAElec%20COS%20Proposed%20Method%20fixed%20comm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"/>
      <sheetName val="Sumcost Exhibits"/>
      <sheetName val="SUMCOST"/>
      <sheetName val="MACROS"/>
      <sheetName val="Customer Cost Analysis"/>
      <sheetName val="Sheet1"/>
    </sheetNames>
    <sheetDataSet>
      <sheetData sheetId="0" refreshError="1"/>
      <sheetData sheetId="1" refreshError="1"/>
      <sheetData sheetId="2">
        <row r="1">
          <cell r="AJ1" t="str">
            <v>Line</v>
          </cell>
          <cell r="AK1" t="str">
            <v>Account</v>
          </cell>
          <cell r="AL1" t="str">
            <v>Desc1</v>
          </cell>
          <cell r="AM1" t="str">
            <v>Desc2</v>
          </cell>
          <cell r="AN1" t="str">
            <v>Notes</v>
          </cell>
          <cell r="AO1" t="str">
            <v>FAlloc</v>
          </cell>
          <cell r="AP1" t="str">
            <v>CAlloc</v>
          </cell>
          <cell r="AQ1" t="str">
            <v>PTotal</v>
          </cell>
          <cell r="AR1" t="str">
            <v>FTotal</v>
          </cell>
          <cell r="AS1" t="str">
            <v>Sch 1</v>
          </cell>
          <cell r="AT1" t="str">
            <v>Sch 11-12</v>
          </cell>
          <cell r="AU1" t="str">
            <v>Sch 21-22</v>
          </cell>
          <cell r="AV1" t="str">
            <v>Sch 25</v>
          </cell>
          <cell r="AW1" t="str">
            <v>Sch 31-32</v>
          </cell>
          <cell r="AX1" t="str">
            <v>Sch 41-49</v>
          </cell>
          <cell r="AY1" t="str">
            <v>Open 1</v>
          </cell>
          <cell r="AZ1" t="str">
            <v>Open 2</v>
          </cell>
          <cell r="BA1" t="str">
            <v>Open 3</v>
          </cell>
          <cell r="BB1" t="str">
            <v>Open 4</v>
          </cell>
          <cell r="BC1" t="str">
            <v>Open 5</v>
          </cell>
        </row>
        <row r="2">
          <cell r="AJ2">
            <v>5</v>
          </cell>
          <cell r="AK2" t="str">
            <v>(k)</v>
          </cell>
          <cell r="AL2" t="str">
            <v>(l)</v>
          </cell>
          <cell r="AM2" t="str">
            <v>(m)</v>
          </cell>
          <cell r="AN2" t="str">
            <v>(n)</v>
          </cell>
          <cell r="AO2" t="str">
            <v>(o)</v>
          </cell>
          <cell r="AP2" t="str">
            <v>(p)</v>
          </cell>
          <cell r="AQ2" t="str">
            <v>(q)</v>
          </cell>
          <cell r="AR2" t="str">
            <v>(r)</v>
          </cell>
          <cell r="AS2" t="str">
            <v>(s)</v>
          </cell>
          <cell r="AT2" t="str">
            <v>(t)</v>
          </cell>
          <cell r="AU2" t="str">
            <v>(u)</v>
          </cell>
          <cell r="AV2" t="str">
            <v>(v)</v>
          </cell>
          <cell r="AW2" t="str">
            <v>(w)</v>
          </cell>
          <cell r="AX2" t="str">
            <v>(x)</v>
          </cell>
          <cell r="AY2" t="str">
            <v>(y)</v>
          </cell>
          <cell r="AZ2" t="str">
            <v>(z)</v>
          </cell>
          <cell r="BA2" t="str">
            <v>(aa)</v>
          </cell>
          <cell r="BB2" t="str">
            <v>(ab)</v>
          </cell>
          <cell r="BC2" t="str">
            <v>(ac)</v>
          </cell>
        </row>
        <row r="3">
          <cell r="AJ3">
            <v>6</v>
          </cell>
          <cell r="AN3" t="str">
            <v>Notes</v>
          </cell>
          <cell r="AO3" t="str">
            <v>Functional</v>
          </cell>
          <cell r="AP3" t="str">
            <v>Class</v>
          </cell>
          <cell r="AQ3" t="str">
            <v>Proforma</v>
          </cell>
          <cell r="AR3" t="str">
            <v>Functional</v>
          </cell>
          <cell r="AS3" t="str">
            <v>Residential</v>
          </cell>
          <cell r="AT3" t="str">
            <v>General</v>
          </cell>
          <cell r="AU3" t="str">
            <v>Large Gen</v>
          </cell>
          <cell r="AV3" t="str">
            <v>Extra Large</v>
          </cell>
          <cell r="AW3" t="str">
            <v>Pumping</v>
          </cell>
          <cell r="AX3" t="str">
            <v>Street &amp;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</row>
        <row r="4">
          <cell r="AJ4">
            <v>7</v>
          </cell>
          <cell r="AK4" t="str">
            <v>Account Description</v>
          </cell>
          <cell r="AO4" t="str">
            <v>Allocation</v>
          </cell>
          <cell r="AP4" t="str">
            <v>Allocator</v>
          </cell>
          <cell r="AQ4" t="str">
            <v>Totals</v>
          </cell>
          <cell r="AR4" t="str">
            <v>Totals</v>
          </cell>
          <cell r="AS4" t="str">
            <v>Service</v>
          </cell>
          <cell r="AT4" t="str">
            <v>Service</v>
          </cell>
          <cell r="AU4" t="str">
            <v>Service</v>
          </cell>
          <cell r="AV4" t="str">
            <v>Gen Service</v>
          </cell>
          <cell r="AW4" t="str">
            <v>Service</v>
          </cell>
          <cell r="AX4" t="str">
            <v>Area Lights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</row>
        <row r="5">
          <cell r="AJ5">
            <v>8</v>
          </cell>
          <cell r="AS5" t="str">
            <v>Sch 1</v>
          </cell>
          <cell r="AT5" t="str">
            <v>Sch 11-12</v>
          </cell>
          <cell r="AU5" t="str">
            <v>Sch 21-22</v>
          </cell>
          <cell r="AV5" t="str">
            <v>Sch 25</v>
          </cell>
          <cell r="AW5" t="str">
            <v>Sch 31-32</v>
          </cell>
          <cell r="AX5" t="str">
            <v>Sch 41-49</v>
          </cell>
          <cell r="AY5" t="str">
            <v>Open 1</v>
          </cell>
          <cell r="AZ5" t="str">
            <v>Open 2</v>
          </cell>
          <cell r="BA5" t="str">
            <v>Open 3</v>
          </cell>
          <cell r="BB5" t="str">
            <v>Open 4</v>
          </cell>
          <cell r="BC5" t="str">
            <v>Open 5</v>
          </cell>
        </row>
        <row r="6">
          <cell r="AJ6">
            <v>9</v>
          </cell>
          <cell r="AK6" t="str">
            <v>Operation &amp; Maintenance Expenses</v>
          </cell>
        </row>
        <row r="7">
          <cell r="AJ7">
            <v>10</v>
          </cell>
          <cell r="AL7" t="str">
            <v>Production Expenses</v>
          </cell>
        </row>
        <row r="8">
          <cell r="AJ8">
            <v>11</v>
          </cell>
          <cell r="AK8" t="str">
            <v>500-OP</v>
          </cell>
          <cell r="AL8" t="str">
            <v xml:space="preserve">Steam </v>
          </cell>
          <cell r="AM8" t="str">
            <v>Supervision &amp; Engineering</v>
          </cell>
          <cell r="AO8" t="str">
            <v>P01</v>
          </cell>
          <cell r="AP8" t="str">
            <v/>
          </cell>
          <cell r="AQ8">
            <v>362000</v>
          </cell>
        </row>
        <row r="9">
          <cell r="AJ9">
            <v>12</v>
          </cell>
          <cell r="AL9" t="str">
            <v>P</v>
          </cell>
          <cell r="AM9" t="str">
            <v>Coincident Peak</v>
          </cell>
          <cell r="AN9" t="str">
            <v/>
          </cell>
          <cell r="AO9">
            <v>34.64</v>
          </cell>
          <cell r="AP9" t="str">
            <v>D01</v>
          </cell>
          <cell r="AR9">
            <v>125396.8</v>
          </cell>
          <cell r="AS9">
            <v>63015.202999319881</v>
          </cell>
          <cell r="AT9">
            <v>9465.066093901889</v>
          </cell>
          <cell r="AU9">
            <v>31219.534270715099</v>
          </cell>
          <cell r="AV9">
            <v>19256.655682287557</v>
          </cell>
          <cell r="AW9">
            <v>2128.4336782973678</v>
          </cell>
          <cell r="AX9">
            <v>311.90727547820615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</row>
        <row r="10">
          <cell r="AJ10">
            <v>13</v>
          </cell>
          <cell r="AL10" t="str">
            <v>P</v>
          </cell>
          <cell r="AM10" t="str">
            <v>Generation Level Consumption</v>
          </cell>
          <cell r="AN10" t="str">
            <v/>
          </cell>
          <cell r="AO10">
            <v>65.36</v>
          </cell>
          <cell r="AP10" t="str">
            <v>E02</v>
          </cell>
          <cell r="AR10">
            <v>236603.2</v>
          </cell>
          <cell r="AS10">
            <v>103905.47313010981</v>
          </cell>
          <cell r="AT10">
            <v>17660.214541355293</v>
          </cell>
          <cell r="AU10">
            <v>64721.067059805311</v>
          </cell>
          <cell r="AV10">
            <v>43852.804432920282</v>
          </cell>
          <cell r="AW10">
            <v>5298.2686599067738</v>
          </cell>
          <cell r="AX10">
            <v>1165.3721759025366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J11">
            <v>14</v>
          </cell>
          <cell r="AL11" t="str">
            <v>P</v>
          </cell>
          <cell r="AM11" t="str">
            <v>Open</v>
          </cell>
          <cell r="AN11" t="str">
            <v/>
          </cell>
          <cell r="AO11">
            <v>0</v>
          </cell>
          <cell r="AP11" t="str">
            <v>xxx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AJ12">
            <v>15</v>
          </cell>
          <cell r="AL12" t="str">
            <v>P</v>
          </cell>
          <cell r="AM12" t="str">
            <v>Open</v>
          </cell>
          <cell r="AN12" t="str">
            <v/>
          </cell>
          <cell r="AO12">
            <v>0</v>
          </cell>
          <cell r="AP12" t="str">
            <v>xxx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</row>
        <row r="13">
          <cell r="AJ13">
            <v>16</v>
          </cell>
          <cell r="AK13" t="str">
            <v>501-OP</v>
          </cell>
          <cell r="AL13" t="str">
            <v xml:space="preserve">Steam </v>
          </cell>
          <cell r="AM13" t="str">
            <v>Fuel</v>
          </cell>
          <cell r="AO13" t="str">
            <v>P01</v>
          </cell>
          <cell r="AP13" t="str">
            <v/>
          </cell>
          <cell r="AQ13">
            <v>21985000</v>
          </cell>
        </row>
        <row r="14">
          <cell r="AJ14">
            <v>17</v>
          </cell>
          <cell r="AL14" t="str">
            <v>P</v>
          </cell>
          <cell r="AM14" t="str">
            <v>Coincident Peak</v>
          </cell>
          <cell r="AN14" t="str">
            <v/>
          </cell>
          <cell r="AO14">
            <v>34.64</v>
          </cell>
          <cell r="AP14" t="str">
            <v>D01</v>
          </cell>
          <cell r="AR14">
            <v>7615604</v>
          </cell>
          <cell r="AS14">
            <v>3827042.0937570375</v>
          </cell>
          <cell r="AT14">
            <v>574832.81236031221</v>
          </cell>
          <cell r="AU14">
            <v>1896026.1351979873</v>
          </cell>
          <cell r="AV14">
            <v>1169496.0640195911</v>
          </cell>
          <cell r="AW14">
            <v>129264.12822477246</v>
          </cell>
          <cell r="AX14">
            <v>18942.766440299343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AJ15">
            <v>18</v>
          </cell>
          <cell r="AL15" t="str">
            <v>P</v>
          </cell>
          <cell r="AM15" t="str">
            <v>Generation Level Consumption</v>
          </cell>
          <cell r="AN15" t="str">
            <v/>
          </cell>
          <cell r="AO15">
            <v>65.36</v>
          </cell>
          <cell r="AP15" t="str">
            <v>E02</v>
          </cell>
          <cell r="AR15">
            <v>14369396</v>
          </cell>
          <cell r="AS15">
            <v>6310391.7866449282</v>
          </cell>
          <cell r="AT15">
            <v>1072540.9300875582</v>
          </cell>
          <cell r="AU15">
            <v>3930642.7052757451</v>
          </cell>
          <cell r="AV15">
            <v>2663270.4570656144</v>
          </cell>
          <cell r="AW15">
            <v>321774.68643107853</v>
          </cell>
          <cell r="AX15">
            <v>70775.434495075315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J16">
            <v>19</v>
          </cell>
          <cell r="AL16" t="str">
            <v>P</v>
          </cell>
          <cell r="AM16" t="str">
            <v>Open</v>
          </cell>
          <cell r="AN16" t="str">
            <v/>
          </cell>
          <cell r="AO16">
            <v>0</v>
          </cell>
          <cell r="AP16" t="str">
            <v>xxx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J17">
            <v>20</v>
          </cell>
          <cell r="AL17" t="str">
            <v>P</v>
          </cell>
          <cell r="AM17" t="str">
            <v>Open</v>
          </cell>
          <cell r="AN17" t="str">
            <v/>
          </cell>
          <cell r="AO17">
            <v>0</v>
          </cell>
          <cell r="AP17" t="str">
            <v>xxx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AJ18">
            <v>21</v>
          </cell>
          <cell r="AK18" t="str">
            <v>502-OP</v>
          </cell>
          <cell r="AL18" t="str">
            <v>Steam</v>
          </cell>
          <cell r="AM18" t="str">
            <v>Steam Expenses</v>
          </cell>
          <cell r="AO18" t="str">
            <v>P01</v>
          </cell>
          <cell r="AP18" t="str">
            <v/>
          </cell>
          <cell r="AQ18">
            <v>2797000</v>
          </cell>
        </row>
        <row r="19">
          <cell r="AJ19">
            <v>22</v>
          </cell>
          <cell r="AL19" t="str">
            <v>P</v>
          </cell>
          <cell r="AM19" t="str">
            <v>Coincident Peak</v>
          </cell>
          <cell r="AN19" t="str">
            <v/>
          </cell>
          <cell r="AO19">
            <v>34.64</v>
          </cell>
          <cell r="AP19" t="str">
            <v>D01</v>
          </cell>
          <cell r="AR19">
            <v>968880.8</v>
          </cell>
          <cell r="AS19">
            <v>486888.18450026994</v>
          </cell>
          <cell r="AT19">
            <v>73132.016200672879</v>
          </cell>
          <cell r="AU19">
            <v>241218.33523533188</v>
          </cell>
          <cell r="AV19">
            <v>148786.92249546494</v>
          </cell>
          <cell r="AW19">
            <v>16445.383972921929</v>
          </cell>
          <cell r="AX19">
            <v>2409.9575953385156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</row>
        <row r="20">
          <cell r="AJ20">
            <v>23</v>
          </cell>
          <cell r="AL20" t="str">
            <v>P</v>
          </cell>
          <cell r="AM20" t="str">
            <v>Generation Level Consumption</v>
          </cell>
          <cell r="AN20" t="str">
            <v/>
          </cell>
          <cell r="AO20">
            <v>65.36</v>
          </cell>
          <cell r="AP20" t="str">
            <v>E02</v>
          </cell>
          <cell r="AR20">
            <v>1828119.2</v>
          </cell>
          <cell r="AS20">
            <v>802827.64736164943</v>
          </cell>
          <cell r="AT20">
            <v>136451.98914964296</v>
          </cell>
          <cell r="AU20">
            <v>500068.57614993217</v>
          </cell>
          <cell r="AV20">
            <v>338829.54143336473</v>
          </cell>
          <cell r="AW20">
            <v>40937.175253478577</v>
          </cell>
          <cell r="AX20">
            <v>9004.2706519320291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J21">
            <v>24</v>
          </cell>
          <cell r="AL21" t="str">
            <v>P</v>
          </cell>
          <cell r="AM21" t="str">
            <v>Open</v>
          </cell>
          <cell r="AN21" t="str">
            <v/>
          </cell>
          <cell r="AO21">
            <v>0</v>
          </cell>
          <cell r="AP21" t="str">
            <v>xxx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J22">
            <v>25</v>
          </cell>
          <cell r="AL22" t="str">
            <v>P</v>
          </cell>
          <cell r="AM22" t="str">
            <v>Open</v>
          </cell>
          <cell r="AN22" t="str">
            <v/>
          </cell>
          <cell r="AO22">
            <v>0</v>
          </cell>
          <cell r="AP22" t="str">
            <v>xxx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</row>
        <row r="23">
          <cell r="AJ23">
            <v>26</v>
          </cell>
          <cell r="AK23" t="str">
            <v>503-OP</v>
          </cell>
          <cell r="AL23" t="str">
            <v>Steam</v>
          </cell>
          <cell r="AM23" t="str">
            <v>From Other Sources</v>
          </cell>
          <cell r="AO23" t="str">
            <v>P01</v>
          </cell>
          <cell r="AP23" t="str">
            <v/>
          </cell>
          <cell r="AQ23">
            <v>0</v>
          </cell>
        </row>
        <row r="24">
          <cell r="AJ24">
            <v>27</v>
          </cell>
          <cell r="AL24" t="str">
            <v>P</v>
          </cell>
          <cell r="AM24" t="str">
            <v>Coincident Peak</v>
          </cell>
          <cell r="AN24" t="str">
            <v/>
          </cell>
          <cell r="AO24">
            <v>34.64</v>
          </cell>
          <cell r="AP24" t="str">
            <v>D01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AJ25">
            <v>28</v>
          </cell>
          <cell r="AL25" t="str">
            <v>P</v>
          </cell>
          <cell r="AM25" t="str">
            <v>Generation Level Consumption</v>
          </cell>
          <cell r="AN25" t="str">
            <v/>
          </cell>
          <cell r="AO25">
            <v>65.36</v>
          </cell>
          <cell r="AP25" t="str">
            <v>E02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AJ26">
            <v>29</v>
          </cell>
          <cell r="AL26" t="str">
            <v>P</v>
          </cell>
          <cell r="AM26" t="str">
            <v>Open</v>
          </cell>
          <cell r="AN26" t="str">
            <v/>
          </cell>
          <cell r="AO26">
            <v>0</v>
          </cell>
          <cell r="AP26" t="str">
            <v>xxx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AJ27">
            <v>30</v>
          </cell>
          <cell r="AL27" t="str">
            <v>P</v>
          </cell>
          <cell r="AM27" t="str">
            <v>Open</v>
          </cell>
          <cell r="AN27" t="str">
            <v/>
          </cell>
          <cell r="AO27">
            <v>0</v>
          </cell>
          <cell r="AP27" t="str">
            <v>xxx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</row>
        <row r="28">
          <cell r="AJ28">
            <v>31</v>
          </cell>
          <cell r="AK28" t="str">
            <v>504-OP</v>
          </cell>
          <cell r="AL28" t="str">
            <v>Steam</v>
          </cell>
          <cell r="AM28" t="str">
            <v>Steam Transferred-CR</v>
          </cell>
          <cell r="AO28" t="str">
            <v>P01</v>
          </cell>
          <cell r="AP28" t="str">
            <v/>
          </cell>
          <cell r="AQ28">
            <v>0</v>
          </cell>
        </row>
        <row r="29">
          <cell r="AJ29">
            <v>32</v>
          </cell>
          <cell r="AL29" t="str">
            <v>P</v>
          </cell>
          <cell r="AM29" t="str">
            <v>Coincident Peak</v>
          </cell>
          <cell r="AN29" t="str">
            <v/>
          </cell>
          <cell r="AO29">
            <v>34.64</v>
          </cell>
          <cell r="AP29" t="str">
            <v>D01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J30">
            <v>33</v>
          </cell>
          <cell r="AL30" t="str">
            <v>P</v>
          </cell>
          <cell r="AM30" t="str">
            <v>Generation Level Consumption</v>
          </cell>
          <cell r="AN30" t="str">
            <v/>
          </cell>
          <cell r="AO30">
            <v>65.36</v>
          </cell>
          <cell r="AP30" t="str">
            <v>E02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</row>
        <row r="31">
          <cell r="AJ31">
            <v>34</v>
          </cell>
          <cell r="AL31" t="str">
            <v>P</v>
          </cell>
          <cell r="AM31" t="str">
            <v>Open</v>
          </cell>
          <cell r="AN31" t="str">
            <v/>
          </cell>
          <cell r="AO31">
            <v>0</v>
          </cell>
          <cell r="AP31" t="str">
            <v>xxx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</row>
        <row r="32">
          <cell r="AJ32">
            <v>35</v>
          </cell>
          <cell r="AL32" t="str">
            <v>P</v>
          </cell>
          <cell r="AM32" t="str">
            <v>Open</v>
          </cell>
          <cell r="AN32" t="str">
            <v/>
          </cell>
          <cell r="AO32">
            <v>0</v>
          </cell>
          <cell r="AP32" t="str">
            <v>xxx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AJ33">
            <v>36</v>
          </cell>
          <cell r="AK33" t="str">
            <v>505-OP</v>
          </cell>
          <cell r="AL33" t="str">
            <v>Steam</v>
          </cell>
          <cell r="AM33" t="str">
            <v>Electric Expenses</v>
          </cell>
          <cell r="AO33" t="str">
            <v>P01</v>
          </cell>
          <cell r="AP33" t="str">
            <v/>
          </cell>
          <cell r="AQ33">
            <v>564000</v>
          </cell>
        </row>
        <row r="34">
          <cell r="AJ34">
            <v>37</v>
          </cell>
          <cell r="AL34" t="str">
            <v>P</v>
          </cell>
          <cell r="AM34" t="str">
            <v>Coincident Peak</v>
          </cell>
          <cell r="AN34" t="str">
            <v/>
          </cell>
          <cell r="AO34">
            <v>34.64</v>
          </cell>
          <cell r="AP34" t="str">
            <v>D01</v>
          </cell>
          <cell r="AR34">
            <v>195369.60000000001</v>
          </cell>
          <cell r="AS34">
            <v>98178.382573526003</v>
          </cell>
          <cell r="AT34">
            <v>14746.677560664821</v>
          </cell>
          <cell r="AU34">
            <v>48640.379361003637</v>
          </cell>
          <cell r="AV34">
            <v>30002.082333729788</v>
          </cell>
          <cell r="AW34">
            <v>3316.1231893914792</v>
          </cell>
          <cell r="AX34">
            <v>485.95498168427696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J35">
            <v>38</v>
          </cell>
          <cell r="AL35" t="str">
            <v>P</v>
          </cell>
          <cell r="AM35" t="str">
            <v>Generation Level Consumption</v>
          </cell>
          <cell r="AN35" t="str">
            <v/>
          </cell>
          <cell r="AO35">
            <v>65.36</v>
          </cell>
          <cell r="AP35" t="str">
            <v>E02</v>
          </cell>
          <cell r="AR35">
            <v>368630.4</v>
          </cell>
          <cell r="AS35">
            <v>161885.875263486</v>
          </cell>
          <cell r="AT35">
            <v>27514.809395923716</v>
          </cell>
          <cell r="AU35">
            <v>100836.13762908895</v>
          </cell>
          <cell r="AV35">
            <v>68323.153867864748</v>
          </cell>
          <cell r="AW35">
            <v>8254.7611165398357</v>
          </cell>
          <cell r="AX35">
            <v>1815.6627270967697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AJ36">
            <v>39</v>
          </cell>
          <cell r="AL36" t="str">
            <v>P</v>
          </cell>
          <cell r="AM36" t="str">
            <v>Open</v>
          </cell>
          <cell r="AN36" t="str">
            <v/>
          </cell>
          <cell r="AO36">
            <v>0</v>
          </cell>
          <cell r="AP36" t="str">
            <v>xxx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AJ37">
            <v>40</v>
          </cell>
          <cell r="AL37" t="str">
            <v>P</v>
          </cell>
          <cell r="AM37" t="str">
            <v>Open</v>
          </cell>
          <cell r="AN37" t="str">
            <v/>
          </cell>
          <cell r="AO37">
            <v>0</v>
          </cell>
          <cell r="AP37" t="str">
            <v>xxx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</row>
        <row r="38">
          <cell r="AJ38">
            <v>41</v>
          </cell>
          <cell r="AK38" t="str">
            <v>506-OP</v>
          </cell>
          <cell r="AL38" t="str">
            <v>Steam</v>
          </cell>
          <cell r="AM38" t="str">
            <v>Miscellaneous Power Exp.</v>
          </cell>
          <cell r="AO38" t="str">
            <v>P01</v>
          </cell>
          <cell r="AP38" t="str">
            <v/>
          </cell>
          <cell r="AQ38">
            <v>1239000</v>
          </cell>
        </row>
        <row r="39">
          <cell r="AJ39">
            <v>42</v>
          </cell>
          <cell r="AL39" t="str">
            <v>P</v>
          </cell>
          <cell r="AM39" t="str">
            <v>Coincident Peak</v>
          </cell>
          <cell r="AN39" t="str">
            <v/>
          </cell>
          <cell r="AO39">
            <v>34.64</v>
          </cell>
          <cell r="AP39" t="str">
            <v>D01</v>
          </cell>
          <cell r="AR39">
            <v>429189.6</v>
          </cell>
          <cell r="AS39">
            <v>215679.10639822466</v>
          </cell>
          <cell r="AT39">
            <v>32395.626768907288</v>
          </cell>
          <cell r="AU39">
            <v>106853.59934092819</v>
          </cell>
          <cell r="AV39">
            <v>65908.829807608519</v>
          </cell>
          <cell r="AW39">
            <v>7284.8876447802168</v>
          </cell>
          <cell r="AX39">
            <v>1067.5500395510978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</row>
        <row r="40">
          <cell r="AJ40">
            <v>43</v>
          </cell>
          <cell r="AL40" t="str">
            <v>P</v>
          </cell>
          <cell r="AM40" t="str">
            <v>Generation Level Consumption</v>
          </cell>
          <cell r="AN40" t="str">
            <v/>
          </cell>
          <cell r="AO40">
            <v>65.36</v>
          </cell>
          <cell r="AP40" t="str">
            <v>E02</v>
          </cell>
          <cell r="AR40">
            <v>809810.4</v>
          </cell>
          <cell r="AS40">
            <v>355632.26853095595</v>
          </cell>
          <cell r="AT40">
            <v>60444.767449555817</v>
          </cell>
          <cell r="AU40">
            <v>221517.68532347729</v>
          </cell>
          <cell r="AV40">
            <v>150092.88589057521</v>
          </cell>
          <cell r="AW40">
            <v>18134.12947410081</v>
          </cell>
          <cell r="AX40">
            <v>3988.6633313349248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AJ41">
            <v>44</v>
          </cell>
          <cell r="AL41" t="str">
            <v>P</v>
          </cell>
          <cell r="AM41" t="str">
            <v>Open</v>
          </cell>
          <cell r="AN41" t="str">
            <v/>
          </cell>
          <cell r="AO41">
            <v>0</v>
          </cell>
          <cell r="AP41" t="str">
            <v>xxx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J42">
            <v>45</v>
          </cell>
          <cell r="AL42" t="str">
            <v>P</v>
          </cell>
          <cell r="AM42" t="str">
            <v>Open</v>
          </cell>
          <cell r="AN42" t="str">
            <v/>
          </cell>
          <cell r="AO42">
            <v>0</v>
          </cell>
          <cell r="AP42" t="str">
            <v>xxx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J43">
            <v>46</v>
          </cell>
          <cell r="AK43" t="str">
            <v>507-OP</v>
          </cell>
          <cell r="AL43" t="str">
            <v>Steam</v>
          </cell>
          <cell r="AM43" t="str">
            <v>Rents</v>
          </cell>
          <cell r="AO43" t="str">
            <v>P01</v>
          </cell>
          <cell r="AP43" t="str">
            <v/>
          </cell>
          <cell r="AQ43">
            <v>10000</v>
          </cell>
        </row>
        <row r="44">
          <cell r="AJ44">
            <v>47</v>
          </cell>
          <cell r="AL44" t="str">
            <v>P</v>
          </cell>
          <cell r="AM44" t="str">
            <v>Coincident Peak</v>
          </cell>
          <cell r="AN44" t="str">
            <v/>
          </cell>
          <cell r="AO44">
            <v>34.64</v>
          </cell>
          <cell r="AP44" t="str">
            <v>D01</v>
          </cell>
          <cell r="AR44">
            <v>3464</v>
          </cell>
          <cell r="AS44">
            <v>1740.7514640696099</v>
          </cell>
          <cell r="AT44">
            <v>261.46591419618477</v>
          </cell>
          <cell r="AU44">
            <v>862.41807377666021</v>
          </cell>
          <cell r="AV44">
            <v>531.95181442783314</v>
          </cell>
          <cell r="AW44">
            <v>58.796510450203527</v>
          </cell>
          <cell r="AX44">
            <v>8.6162230795084565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J45">
            <v>48</v>
          </cell>
          <cell r="AL45" t="str">
            <v>P</v>
          </cell>
          <cell r="AM45" t="str">
            <v>Generation Level Consumption</v>
          </cell>
          <cell r="AN45" t="str">
            <v/>
          </cell>
          <cell r="AO45">
            <v>65.36</v>
          </cell>
          <cell r="AP45" t="str">
            <v>E02</v>
          </cell>
          <cell r="AR45">
            <v>6536</v>
          </cell>
          <cell r="AS45">
            <v>2870.3169372958509</v>
          </cell>
          <cell r="AT45">
            <v>487.85123042417933</v>
          </cell>
          <cell r="AU45">
            <v>1787.8747806576052</v>
          </cell>
          <cell r="AV45">
            <v>1211.4034373734885</v>
          </cell>
          <cell r="AW45">
            <v>146.36101270460702</v>
          </cell>
          <cell r="AX45">
            <v>32.19260154426896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J46">
            <v>49</v>
          </cell>
          <cell r="AL46" t="str">
            <v>P</v>
          </cell>
          <cell r="AM46" t="str">
            <v>Open</v>
          </cell>
          <cell r="AN46" t="str">
            <v/>
          </cell>
          <cell r="AO46">
            <v>0</v>
          </cell>
          <cell r="AP46" t="str">
            <v>xxx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J47">
            <v>50</v>
          </cell>
          <cell r="AL47" t="str">
            <v>P</v>
          </cell>
          <cell r="AM47" t="str">
            <v>Open</v>
          </cell>
          <cell r="AN47" t="str">
            <v/>
          </cell>
          <cell r="AO47">
            <v>0</v>
          </cell>
          <cell r="AP47" t="str">
            <v>xxx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J48">
            <v>51</v>
          </cell>
          <cell r="AL48" t="str">
            <v>Total Steam Operation</v>
          </cell>
          <cell r="AN48" t="str">
            <v/>
          </cell>
          <cell r="AQ48">
            <v>26957000</v>
          </cell>
          <cell r="AR48">
            <v>26957000</v>
          </cell>
          <cell r="AS48">
            <v>12430057.089560872</v>
          </cell>
          <cell r="AT48">
            <v>2019934.2267531152</v>
          </cell>
          <cell r="AU48">
            <v>7144394.4476984497</v>
          </cell>
          <cell r="AV48">
            <v>4699562.752280822</v>
          </cell>
          <cell r="AW48">
            <v>553043.13516842271</v>
          </cell>
          <cell r="AX48">
            <v>110008.34853831682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J49">
            <v>52</v>
          </cell>
          <cell r="AK49" t="str">
            <v>510-MT</v>
          </cell>
          <cell r="AL49" t="str">
            <v>Steam</v>
          </cell>
          <cell r="AM49" t="str">
            <v>Supervision &amp; Engineering</v>
          </cell>
          <cell r="AO49" t="str">
            <v>P01</v>
          </cell>
          <cell r="AP49" t="str">
            <v/>
          </cell>
          <cell r="AQ49">
            <v>330000</v>
          </cell>
        </row>
        <row r="50">
          <cell r="AJ50">
            <v>53</v>
          </cell>
          <cell r="AL50" t="str">
            <v>P</v>
          </cell>
          <cell r="AM50" t="str">
            <v>Coincident Peak</v>
          </cell>
          <cell r="AN50" t="str">
            <v/>
          </cell>
          <cell r="AO50">
            <v>34.64</v>
          </cell>
          <cell r="AP50" t="str">
            <v>D01</v>
          </cell>
          <cell r="AR50">
            <v>114312</v>
          </cell>
          <cell r="AS50">
            <v>57444.798314297128</v>
          </cell>
          <cell r="AT50">
            <v>8628.3751684740964</v>
          </cell>
          <cell r="AU50">
            <v>28459.796434629785</v>
          </cell>
          <cell r="AV50">
            <v>17554.409876118494</v>
          </cell>
          <cell r="AW50">
            <v>1940.2848448567165</v>
          </cell>
          <cell r="AX50">
            <v>284.33536162377908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J51">
            <v>54</v>
          </cell>
          <cell r="AL51" t="str">
            <v>P</v>
          </cell>
          <cell r="AM51" t="str">
            <v>Generation Level Consumption</v>
          </cell>
          <cell r="AN51" t="str">
            <v/>
          </cell>
          <cell r="AO51">
            <v>65.36</v>
          </cell>
          <cell r="AP51" t="str">
            <v>E02</v>
          </cell>
          <cell r="AR51">
            <v>215688</v>
          </cell>
          <cell r="AS51">
            <v>94720.458930763081</v>
          </cell>
          <cell r="AT51">
            <v>16099.090603997918</v>
          </cell>
          <cell r="AU51">
            <v>58999.867761700974</v>
          </cell>
          <cell r="AV51">
            <v>39976.313433325122</v>
          </cell>
          <cell r="AW51">
            <v>4829.9134192520314</v>
          </cell>
          <cell r="AX51">
            <v>1062.3558509608758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J52">
            <v>55</v>
          </cell>
          <cell r="AL52" t="str">
            <v>P</v>
          </cell>
          <cell r="AM52" t="str">
            <v>Open</v>
          </cell>
          <cell r="AN52" t="str">
            <v/>
          </cell>
          <cell r="AO52">
            <v>0</v>
          </cell>
          <cell r="AP52" t="str">
            <v>xxx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J53">
            <v>56</v>
          </cell>
          <cell r="AL53" t="str">
            <v>P</v>
          </cell>
          <cell r="AM53" t="str">
            <v>Open</v>
          </cell>
          <cell r="AN53" t="str">
            <v/>
          </cell>
          <cell r="AO53">
            <v>0</v>
          </cell>
          <cell r="AP53" t="str">
            <v>xxx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J54">
            <v>57</v>
          </cell>
          <cell r="AK54" t="str">
            <v>511-MT</v>
          </cell>
          <cell r="AL54" t="str">
            <v>Steam</v>
          </cell>
          <cell r="AM54" t="str">
            <v>Structures</v>
          </cell>
          <cell r="AO54" t="str">
            <v>P01</v>
          </cell>
          <cell r="AP54" t="str">
            <v/>
          </cell>
          <cell r="AQ54">
            <v>397000</v>
          </cell>
        </row>
        <row r="55">
          <cell r="AJ55">
            <v>58</v>
          </cell>
          <cell r="AL55" t="str">
            <v>P</v>
          </cell>
          <cell r="AM55" t="str">
            <v>Coincident Peak</v>
          </cell>
          <cell r="AN55" t="str">
            <v/>
          </cell>
          <cell r="AO55">
            <v>34.64</v>
          </cell>
          <cell r="AP55" t="str">
            <v>D01</v>
          </cell>
          <cell r="AR55">
            <v>137520.79999999999</v>
          </cell>
          <cell r="AS55">
            <v>69107.833123563512</v>
          </cell>
          <cell r="AT55">
            <v>10380.196793588533</v>
          </cell>
          <cell r="AU55">
            <v>34237.997528933403</v>
          </cell>
          <cell r="AV55">
            <v>21118.487032784971</v>
          </cell>
          <cell r="AW55">
            <v>2334.2214648730796</v>
          </cell>
          <cell r="AX55">
            <v>342.06405625648569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J56">
            <v>59</v>
          </cell>
          <cell r="AL56" t="str">
            <v>P</v>
          </cell>
          <cell r="AM56" t="str">
            <v>Generation Level Consumption</v>
          </cell>
          <cell r="AN56" t="str">
            <v/>
          </cell>
          <cell r="AO56">
            <v>65.36</v>
          </cell>
          <cell r="AP56" t="str">
            <v>E02</v>
          </cell>
          <cell r="AR56">
            <v>259479.2</v>
          </cell>
          <cell r="AS56">
            <v>113951.58241064528</v>
          </cell>
          <cell r="AT56">
            <v>19367.693847839921</v>
          </cell>
          <cell r="AU56">
            <v>70978.628792106931</v>
          </cell>
          <cell r="AV56">
            <v>48092.716463727491</v>
          </cell>
          <cell r="AW56">
            <v>5810.5322043728984</v>
          </cell>
          <cell r="AX56">
            <v>1278.046281307478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J57">
            <v>60</v>
          </cell>
          <cell r="AL57" t="str">
            <v>P</v>
          </cell>
          <cell r="AM57" t="str">
            <v>Open</v>
          </cell>
          <cell r="AN57" t="str">
            <v/>
          </cell>
          <cell r="AO57">
            <v>0</v>
          </cell>
          <cell r="AP57" t="str">
            <v>xxx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J58">
            <v>61</v>
          </cell>
          <cell r="AL58" t="str">
            <v>P</v>
          </cell>
          <cell r="AM58" t="str">
            <v>Open</v>
          </cell>
          <cell r="AN58" t="str">
            <v/>
          </cell>
          <cell r="AO58">
            <v>0</v>
          </cell>
          <cell r="AP58" t="str">
            <v>xxx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J59">
            <v>62</v>
          </cell>
          <cell r="AK59" t="str">
            <v>512-MT</v>
          </cell>
          <cell r="AL59" t="str">
            <v>Steam</v>
          </cell>
          <cell r="AM59" t="str">
            <v>Boiler Plant</v>
          </cell>
          <cell r="AO59" t="str">
            <v>P01</v>
          </cell>
          <cell r="AP59" t="str">
            <v/>
          </cell>
          <cell r="AQ59">
            <v>3217000</v>
          </cell>
        </row>
        <row r="60">
          <cell r="AJ60">
            <v>63</v>
          </cell>
          <cell r="AL60" t="str">
            <v>P</v>
          </cell>
          <cell r="AM60" t="str">
            <v>Coincident Peak</v>
          </cell>
          <cell r="AN60" t="str">
            <v/>
          </cell>
          <cell r="AO60">
            <v>34.64</v>
          </cell>
          <cell r="AP60" t="str">
            <v>D01</v>
          </cell>
          <cell r="AR60">
            <v>1114368.8</v>
          </cell>
          <cell r="AS60">
            <v>559999.74599119357</v>
          </cell>
          <cell r="AT60">
            <v>84113.584596912639</v>
          </cell>
          <cell r="AU60">
            <v>277439.89433395158</v>
          </cell>
          <cell r="AV60">
            <v>171128.89870143391</v>
          </cell>
          <cell r="AW60">
            <v>18914.837411830475</v>
          </cell>
          <cell r="AX60">
            <v>2771.8389646778705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AJ61">
            <v>64</v>
          </cell>
          <cell r="AL61" t="str">
            <v>P</v>
          </cell>
          <cell r="AM61" t="str">
            <v>Generation Level Consumption</v>
          </cell>
          <cell r="AN61" t="str">
            <v/>
          </cell>
          <cell r="AO61">
            <v>65.36</v>
          </cell>
          <cell r="AP61" t="str">
            <v>E02</v>
          </cell>
          <cell r="AR61">
            <v>2102631.2000000002</v>
          </cell>
          <cell r="AS61">
            <v>923380.95872807526</v>
          </cell>
          <cell r="AT61">
            <v>156941.7408274585</v>
          </cell>
          <cell r="AU61">
            <v>575159.3169375516</v>
          </cell>
          <cell r="AV61">
            <v>389708.48580305127</v>
          </cell>
          <cell r="AW61">
            <v>47084.33778707208</v>
          </cell>
          <cell r="AX61">
            <v>10356.359916791327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J62">
            <v>65</v>
          </cell>
          <cell r="AL62" t="str">
            <v>P</v>
          </cell>
          <cell r="AM62" t="str">
            <v>Open</v>
          </cell>
          <cell r="AN62" t="str">
            <v/>
          </cell>
          <cell r="AO62">
            <v>0</v>
          </cell>
          <cell r="AP62" t="str">
            <v>xxx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</row>
        <row r="63">
          <cell r="AJ63">
            <v>66</v>
          </cell>
          <cell r="AL63" t="str">
            <v>P</v>
          </cell>
          <cell r="AM63" t="str">
            <v>Open</v>
          </cell>
          <cell r="AN63" t="str">
            <v/>
          </cell>
          <cell r="AO63">
            <v>0</v>
          </cell>
          <cell r="AP63" t="str">
            <v>xxx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J64">
            <v>67</v>
          </cell>
          <cell r="AK64" t="str">
            <v>513-MT</v>
          </cell>
          <cell r="AL64" t="str">
            <v>Steam</v>
          </cell>
          <cell r="AM64" t="str">
            <v>Electric Plant</v>
          </cell>
          <cell r="AO64" t="str">
            <v>P01</v>
          </cell>
          <cell r="AP64" t="str">
            <v/>
          </cell>
          <cell r="AQ64">
            <v>425000</v>
          </cell>
        </row>
        <row r="65">
          <cell r="AJ65">
            <v>68</v>
          </cell>
          <cell r="AL65" t="str">
            <v>P</v>
          </cell>
          <cell r="AM65" t="str">
            <v>Coincident Peak</v>
          </cell>
          <cell r="AN65" t="str">
            <v/>
          </cell>
          <cell r="AO65">
            <v>34.64</v>
          </cell>
          <cell r="AP65" t="str">
            <v>D01</v>
          </cell>
          <cell r="AR65">
            <v>147220</v>
          </cell>
          <cell r="AS65">
            <v>73981.937222958426</v>
          </cell>
          <cell r="AT65">
            <v>11112.301353337853</v>
          </cell>
          <cell r="AU65">
            <v>36652.768135508057</v>
          </cell>
          <cell r="AV65">
            <v>22607.952113182906</v>
          </cell>
          <cell r="AW65">
            <v>2498.8516941336497</v>
          </cell>
          <cell r="AX65">
            <v>366.1894808791094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J66">
            <v>69</v>
          </cell>
          <cell r="AL66" t="str">
            <v>P</v>
          </cell>
          <cell r="AM66" t="str">
            <v>Generation Level Consumption</v>
          </cell>
          <cell r="AN66" t="str">
            <v/>
          </cell>
          <cell r="AO66">
            <v>65.36</v>
          </cell>
          <cell r="AP66" t="str">
            <v>E02</v>
          </cell>
          <cell r="AR66">
            <v>277780</v>
          </cell>
          <cell r="AS66">
            <v>121988.46983507366</v>
          </cell>
          <cell r="AT66">
            <v>20733.67729302762</v>
          </cell>
          <cell r="AU66">
            <v>75984.678177948226</v>
          </cell>
          <cell r="AV66">
            <v>51484.646088373258</v>
          </cell>
          <cell r="AW66">
            <v>6220.3430399457975</v>
          </cell>
          <cell r="AX66">
            <v>1368.185565631431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J67">
            <v>70</v>
          </cell>
          <cell r="AL67" t="str">
            <v>P</v>
          </cell>
          <cell r="AM67" t="str">
            <v>Open</v>
          </cell>
          <cell r="AN67" t="str">
            <v/>
          </cell>
          <cell r="AO67">
            <v>0</v>
          </cell>
          <cell r="AP67" t="str">
            <v>xxx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J68">
            <v>71</v>
          </cell>
          <cell r="AL68" t="str">
            <v>P</v>
          </cell>
          <cell r="AM68" t="str">
            <v>Open</v>
          </cell>
          <cell r="AN68" t="str">
            <v/>
          </cell>
          <cell r="AO68">
            <v>0</v>
          </cell>
          <cell r="AP68" t="str">
            <v>xxx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J69">
            <v>72</v>
          </cell>
          <cell r="AK69" t="str">
            <v>514-MT</v>
          </cell>
          <cell r="AL69" t="str">
            <v>Steam</v>
          </cell>
          <cell r="AM69" t="str">
            <v>Miscellaneous Plant</v>
          </cell>
          <cell r="AO69" t="str">
            <v>P01</v>
          </cell>
          <cell r="AP69" t="str">
            <v/>
          </cell>
          <cell r="AQ69">
            <v>437000</v>
          </cell>
        </row>
        <row r="70">
          <cell r="AJ70">
            <v>73</v>
          </cell>
          <cell r="AL70" t="str">
            <v>P</v>
          </cell>
          <cell r="AM70" t="str">
            <v>Coincident Peak</v>
          </cell>
          <cell r="AN70" t="str">
            <v/>
          </cell>
          <cell r="AO70">
            <v>34.64</v>
          </cell>
          <cell r="AP70" t="str">
            <v>D01</v>
          </cell>
          <cell r="AR70">
            <v>151376.79999999999</v>
          </cell>
          <cell r="AS70">
            <v>76070.838979841952</v>
          </cell>
          <cell r="AT70">
            <v>11426.060450373272</v>
          </cell>
          <cell r="AU70">
            <v>37687.669824040044</v>
          </cell>
          <cell r="AV70">
            <v>23246.294290496306</v>
          </cell>
          <cell r="AW70">
            <v>2569.4075066738937</v>
          </cell>
          <cell r="AX70">
            <v>376.52894857451952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J71">
            <v>74</v>
          </cell>
          <cell r="AL71" t="str">
            <v>P</v>
          </cell>
          <cell r="AM71" t="str">
            <v>Generation Level Consumption</v>
          </cell>
          <cell r="AN71" t="str">
            <v/>
          </cell>
          <cell r="AO71">
            <v>65.36</v>
          </cell>
          <cell r="AP71" t="str">
            <v>E02</v>
          </cell>
          <cell r="AR71">
            <v>285623.2</v>
          </cell>
          <cell r="AS71">
            <v>125432.85015982868</v>
          </cell>
          <cell r="AT71">
            <v>21319.098769536638</v>
          </cell>
          <cell r="AU71">
            <v>78130.127914737357</v>
          </cell>
          <cell r="AV71">
            <v>52938.330213221445</v>
          </cell>
          <cell r="AW71">
            <v>6395.9762551913263</v>
          </cell>
          <cell r="AX71">
            <v>1406.8166874845538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J72">
            <v>75</v>
          </cell>
          <cell r="AL72" t="str">
            <v>P</v>
          </cell>
          <cell r="AM72" t="str">
            <v>Open</v>
          </cell>
          <cell r="AN72" t="str">
            <v/>
          </cell>
          <cell r="AO72">
            <v>0</v>
          </cell>
          <cell r="AP72" t="str">
            <v>xxx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J73">
            <v>76</v>
          </cell>
          <cell r="AL73" t="str">
            <v>P</v>
          </cell>
          <cell r="AM73" t="str">
            <v>Open</v>
          </cell>
          <cell r="AN73" t="str">
            <v/>
          </cell>
          <cell r="AO73">
            <v>0</v>
          </cell>
          <cell r="AP73" t="str">
            <v>xxx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J74">
            <v>77</v>
          </cell>
          <cell r="AL74" t="str">
            <v>Total Steam Maintenance</v>
          </cell>
          <cell r="AN74" t="str">
            <v/>
          </cell>
          <cell r="AQ74">
            <v>4806000</v>
          </cell>
          <cell r="AR74">
            <v>4806000</v>
          </cell>
          <cell r="AS74">
            <v>2216079.4736962407</v>
          </cell>
          <cell r="AT74">
            <v>360121.819704547</v>
          </cell>
          <cell r="AU74">
            <v>1273730.7458411078</v>
          </cell>
          <cell r="AV74">
            <v>837856.53401571512</v>
          </cell>
          <cell r="AW74">
            <v>98598.705628201948</v>
          </cell>
          <cell r="AX74">
            <v>19612.721114187429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J75">
            <v>78</v>
          </cell>
          <cell r="AL75" t="str">
            <v>Total Steam</v>
          </cell>
          <cell r="AN75" t="str">
            <v/>
          </cell>
          <cell r="AQ75">
            <v>31763000</v>
          </cell>
          <cell r="AR75">
            <v>31763000</v>
          </cell>
          <cell r="AS75">
            <v>14646136.563257113</v>
          </cell>
          <cell r="AT75">
            <v>2380056.0464576622</v>
          </cell>
          <cell r="AU75">
            <v>8418125.193539558</v>
          </cell>
          <cell r="AV75">
            <v>5537419.2862965371</v>
          </cell>
          <cell r="AW75">
            <v>651641.84079662466</v>
          </cell>
          <cell r="AX75">
            <v>129621.06965250424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J76">
            <v>79</v>
          </cell>
        </row>
        <row r="77">
          <cell r="AJ77">
            <v>80</v>
          </cell>
          <cell r="AK77" t="str">
            <v>535-OP</v>
          </cell>
          <cell r="AL77" t="str">
            <v>Hydro</v>
          </cell>
          <cell r="AM77" t="str">
            <v>Supervision &amp; Engineering</v>
          </cell>
          <cell r="AO77" t="str">
            <v>P01</v>
          </cell>
          <cell r="AP77" t="str">
            <v/>
          </cell>
          <cell r="AQ77">
            <v>1587000</v>
          </cell>
        </row>
        <row r="78">
          <cell r="AJ78">
            <v>81</v>
          </cell>
          <cell r="AL78" t="str">
            <v>P</v>
          </cell>
          <cell r="AM78" t="str">
            <v>Coincident Peak</v>
          </cell>
          <cell r="AN78" t="str">
            <v/>
          </cell>
          <cell r="AO78">
            <v>34.64</v>
          </cell>
          <cell r="AP78" t="str">
            <v>D01</v>
          </cell>
          <cell r="AR78">
            <v>549736.80000000005</v>
          </cell>
          <cell r="AS78">
            <v>276257.2573478471</v>
          </cell>
          <cell r="AT78">
            <v>41494.640582934524</v>
          </cell>
          <cell r="AU78">
            <v>136865.74830835598</v>
          </cell>
          <cell r="AV78">
            <v>84420.752949697126</v>
          </cell>
          <cell r="AW78">
            <v>9331.0062084473011</v>
          </cell>
          <cell r="AX78">
            <v>1367.3946027179923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J79">
            <v>82</v>
          </cell>
          <cell r="AL79" t="str">
            <v>P</v>
          </cell>
          <cell r="AM79" t="str">
            <v>Generation Level Consumption</v>
          </cell>
          <cell r="AN79" t="str">
            <v/>
          </cell>
          <cell r="AO79">
            <v>65.36</v>
          </cell>
          <cell r="AP79" t="str">
            <v>E02</v>
          </cell>
          <cell r="AR79">
            <v>1037263.2</v>
          </cell>
          <cell r="AS79">
            <v>455519.29794885148</v>
          </cell>
          <cell r="AT79">
            <v>77421.990268317255</v>
          </cell>
          <cell r="AU79">
            <v>283735.72769036191</v>
          </cell>
          <cell r="AV79">
            <v>192249.72551117261</v>
          </cell>
          <cell r="AW79">
            <v>23227.492716221132</v>
          </cell>
          <cell r="AX79">
            <v>5108.9658650754845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J80">
            <v>83</v>
          </cell>
          <cell r="AL80" t="str">
            <v>P</v>
          </cell>
          <cell r="AM80" t="str">
            <v>Open</v>
          </cell>
          <cell r="AN80" t="str">
            <v/>
          </cell>
          <cell r="AO80">
            <v>0</v>
          </cell>
          <cell r="AP80" t="str">
            <v>xxx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J81">
            <v>84</v>
          </cell>
          <cell r="AL81" t="str">
            <v>P</v>
          </cell>
          <cell r="AM81" t="str">
            <v>Open</v>
          </cell>
          <cell r="AN81" t="str">
            <v/>
          </cell>
          <cell r="AO81">
            <v>0</v>
          </cell>
          <cell r="AP81" t="str">
            <v>xxx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J82">
            <v>85</v>
          </cell>
          <cell r="AK82" t="str">
            <v>536-OP</v>
          </cell>
          <cell r="AL82" t="str">
            <v>Hydro</v>
          </cell>
          <cell r="AM82" t="str">
            <v>Water For Power</v>
          </cell>
          <cell r="AO82" t="str">
            <v>P01</v>
          </cell>
          <cell r="AP82" t="str">
            <v/>
          </cell>
          <cell r="AQ82">
            <v>587000</v>
          </cell>
        </row>
        <row r="83">
          <cell r="AJ83">
            <v>86</v>
          </cell>
          <cell r="AL83" t="str">
            <v>P</v>
          </cell>
          <cell r="AM83" t="str">
            <v>Coincident Peak</v>
          </cell>
          <cell r="AN83" t="str">
            <v/>
          </cell>
          <cell r="AO83">
            <v>34.64</v>
          </cell>
          <cell r="AP83" t="str">
            <v>D01</v>
          </cell>
          <cell r="AR83">
            <v>203336.8</v>
          </cell>
          <cell r="AS83">
            <v>102182.11094088609</v>
          </cell>
          <cell r="AT83">
            <v>15348.049163316044</v>
          </cell>
          <cell r="AU83">
            <v>50623.940930689947</v>
          </cell>
          <cell r="AV83">
            <v>31225.571506913802</v>
          </cell>
          <cell r="AW83">
            <v>3451.355163426947</v>
          </cell>
          <cell r="AX83">
            <v>505.77229476714638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J84">
            <v>87</v>
          </cell>
          <cell r="AL84" t="str">
            <v>P</v>
          </cell>
          <cell r="AM84" t="str">
            <v>Generation Level Consumption</v>
          </cell>
          <cell r="AN84" t="str">
            <v/>
          </cell>
          <cell r="AO84">
            <v>65.36</v>
          </cell>
          <cell r="AP84" t="str">
            <v>E02</v>
          </cell>
          <cell r="AR84">
            <v>383663.2</v>
          </cell>
          <cell r="AS84">
            <v>168487.60421926645</v>
          </cell>
          <cell r="AT84">
            <v>28636.867225899325</v>
          </cell>
          <cell r="AU84">
            <v>104948.24962460143</v>
          </cell>
          <cell r="AV84">
            <v>71109.38177382377</v>
          </cell>
          <cell r="AW84">
            <v>8591.3914457604315</v>
          </cell>
          <cell r="AX84">
            <v>1889.7057106485881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J85">
            <v>88</v>
          </cell>
          <cell r="AL85" t="str">
            <v>P</v>
          </cell>
          <cell r="AM85" t="str">
            <v>Open</v>
          </cell>
          <cell r="AN85" t="str">
            <v/>
          </cell>
          <cell r="AO85">
            <v>0</v>
          </cell>
          <cell r="AP85" t="str">
            <v>xxx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J86">
            <v>89</v>
          </cell>
          <cell r="AL86" t="str">
            <v>P</v>
          </cell>
          <cell r="AM86" t="str">
            <v>Open</v>
          </cell>
          <cell r="AN86" t="str">
            <v/>
          </cell>
          <cell r="AO86">
            <v>0</v>
          </cell>
          <cell r="AP86" t="str">
            <v>xxx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J87">
            <v>90</v>
          </cell>
          <cell r="AK87" t="str">
            <v>537-OP</v>
          </cell>
          <cell r="AL87" t="str">
            <v>Hydro</v>
          </cell>
          <cell r="AM87" t="str">
            <v>Hydraulic Expenses</v>
          </cell>
          <cell r="AO87" t="str">
            <v>P01</v>
          </cell>
          <cell r="AP87" t="str">
            <v/>
          </cell>
          <cell r="AQ87">
            <v>3892000</v>
          </cell>
        </row>
        <row r="88">
          <cell r="AJ88">
            <v>91</v>
          </cell>
          <cell r="AL88" t="str">
            <v>P</v>
          </cell>
          <cell r="AM88" t="str">
            <v>Coincident Peak</v>
          </cell>
          <cell r="AN88" t="str">
            <v/>
          </cell>
          <cell r="AO88">
            <v>34.64</v>
          </cell>
          <cell r="AP88" t="str">
            <v>D01</v>
          </cell>
          <cell r="AR88">
            <v>1348188.8</v>
          </cell>
          <cell r="AS88">
            <v>677500.46981589217</v>
          </cell>
          <cell r="AT88">
            <v>101762.53380515511</v>
          </cell>
          <cell r="AU88">
            <v>335653.11431387614</v>
          </cell>
          <cell r="AV88">
            <v>207035.64617531266</v>
          </cell>
          <cell r="AW88">
            <v>22883.601867219215</v>
          </cell>
          <cell r="AX88">
            <v>3353.4340225446917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J89">
            <v>92</v>
          </cell>
          <cell r="AL89" t="str">
            <v>P</v>
          </cell>
          <cell r="AM89" t="str">
            <v>Generation Level Consumption</v>
          </cell>
          <cell r="AN89" t="str">
            <v/>
          </cell>
          <cell r="AO89">
            <v>65.36</v>
          </cell>
          <cell r="AP89" t="str">
            <v>E02</v>
          </cell>
          <cell r="AR89">
            <v>2543811.2000000002</v>
          </cell>
          <cell r="AS89">
            <v>1117127.3519955452</v>
          </cell>
          <cell r="AT89">
            <v>189871.69888109059</v>
          </cell>
          <cell r="AU89">
            <v>695840.86463194003</v>
          </cell>
          <cell r="AV89">
            <v>471478.21782576176</v>
          </cell>
          <cell r="AW89">
            <v>56963.706144633048</v>
          </cell>
          <cell r="AX89">
            <v>12529.360521029481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J90">
            <v>93</v>
          </cell>
          <cell r="AL90" t="str">
            <v>P</v>
          </cell>
          <cell r="AM90" t="str">
            <v>Open</v>
          </cell>
          <cell r="AN90" t="str">
            <v/>
          </cell>
          <cell r="AO90">
            <v>0</v>
          </cell>
          <cell r="AP90" t="str">
            <v>xxx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J91">
            <v>94</v>
          </cell>
          <cell r="AL91" t="str">
            <v>P</v>
          </cell>
          <cell r="AM91" t="str">
            <v>Open</v>
          </cell>
          <cell r="AN91" t="str">
            <v/>
          </cell>
          <cell r="AO91">
            <v>0</v>
          </cell>
          <cell r="AP91" t="str">
            <v>xxx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J92">
            <v>95</v>
          </cell>
          <cell r="AK92" t="str">
            <v>538-OP</v>
          </cell>
          <cell r="AL92" t="str">
            <v>Hydro</v>
          </cell>
          <cell r="AM92" t="str">
            <v>Electric Expenses</v>
          </cell>
          <cell r="AO92" t="str">
            <v>P01</v>
          </cell>
          <cell r="AP92" t="str">
            <v/>
          </cell>
          <cell r="AQ92">
            <v>3900000</v>
          </cell>
        </row>
        <row r="93">
          <cell r="AJ93">
            <v>96</v>
          </cell>
          <cell r="AL93" t="str">
            <v>P</v>
          </cell>
          <cell r="AM93" t="str">
            <v>Coincident Peak</v>
          </cell>
          <cell r="AN93" t="str">
            <v/>
          </cell>
          <cell r="AO93">
            <v>34.64</v>
          </cell>
          <cell r="AP93" t="str">
            <v>D01</v>
          </cell>
          <cell r="AR93">
            <v>1350960</v>
          </cell>
          <cell r="AS93">
            <v>678893.07098714786</v>
          </cell>
          <cell r="AT93">
            <v>101971.70653651205</v>
          </cell>
          <cell r="AU93">
            <v>336343.04877289745</v>
          </cell>
          <cell r="AV93">
            <v>207461.20762685491</v>
          </cell>
          <cell r="AW93">
            <v>22930.639075579376</v>
          </cell>
          <cell r="AX93">
            <v>3360.3270010082983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J94">
            <v>97</v>
          </cell>
          <cell r="AL94" t="str">
            <v>P</v>
          </cell>
          <cell r="AM94" t="str">
            <v>Generation Level Consumption</v>
          </cell>
          <cell r="AN94" t="str">
            <v/>
          </cell>
          <cell r="AO94">
            <v>65.36</v>
          </cell>
          <cell r="AP94" t="str">
            <v>E02</v>
          </cell>
          <cell r="AR94">
            <v>2549040</v>
          </cell>
          <cell r="AS94">
            <v>1119423.6055453818</v>
          </cell>
          <cell r="AT94">
            <v>190261.97986542992</v>
          </cell>
          <cell r="AU94">
            <v>697271.16445646598</v>
          </cell>
          <cell r="AV94">
            <v>472447.34057566052</v>
          </cell>
          <cell r="AW94">
            <v>57080.794954796736</v>
          </cell>
          <cell r="AX94">
            <v>12555.114602264895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J95">
            <v>98</v>
          </cell>
          <cell r="AL95" t="str">
            <v>P</v>
          </cell>
          <cell r="AM95" t="str">
            <v>Open</v>
          </cell>
          <cell r="AN95" t="str">
            <v/>
          </cell>
          <cell r="AO95">
            <v>0</v>
          </cell>
          <cell r="AP95" t="str">
            <v>xxx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J96">
            <v>99</v>
          </cell>
          <cell r="AL96" t="str">
            <v>P</v>
          </cell>
          <cell r="AM96" t="str">
            <v>Open</v>
          </cell>
          <cell r="AN96" t="str">
            <v/>
          </cell>
          <cell r="AO96">
            <v>0</v>
          </cell>
          <cell r="AP96" t="str">
            <v>xxx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J97">
            <v>100</v>
          </cell>
          <cell r="AK97" t="str">
            <v>539-OP</v>
          </cell>
          <cell r="AL97" t="str">
            <v>Hydro</v>
          </cell>
          <cell r="AM97" t="str">
            <v>Miscellaneous Power Exp.</v>
          </cell>
          <cell r="AO97" t="str">
            <v>P01</v>
          </cell>
          <cell r="AP97" t="str">
            <v/>
          </cell>
          <cell r="AQ97">
            <v>482000</v>
          </cell>
        </row>
        <row r="98">
          <cell r="AJ98">
            <v>101</v>
          </cell>
          <cell r="AL98" t="str">
            <v>P</v>
          </cell>
          <cell r="AM98" t="str">
            <v>Coincident Peak</v>
          </cell>
          <cell r="AN98" t="str">
            <v/>
          </cell>
          <cell r="AO98">
            <v>34.64</v>
          </cell>
          <cell r="AP98" t="str">
            <v>D01</v>
          </cell>
          <cell r="AR98">
            <v>166964.79999999999</v>
          </cell>
          <cell r="AS98">
            <v>83904.220568155186</v>
          </cell>
          <cell r="AT98">
            <v>12602.657064256104</v>
          </cell>
          <cell r="AU98">
            <v>41568.551156035021</v>
          </cell>
          <cell r="AV98">
            <v>25640.077455421553</v>
          </cell>
          <cell r="AW98">
            <v>2833.9918036998097</v>
          </cell>
          <cell r="AX98">
            <v>415.30195243230759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J99">
            <v>102</v>
          </cell>
          <cell r="AL99" t="str">
            <v>P</v>
          </cell>
          <cell r="AM99" t="str">
            <v>Generation Level Consumption</v>
          </cell>
          <cell r="AN99" t="str">
            <v/>
          </cell>
          <cell r="AO99">
            <v>65.36</v>
          </cell>
          <cell r="AP99" t="str">
            <v>E02</v>
          </cell>
          <cell r="AR99">
            <v>315035.2</v>
          </cell>
          <cell r="AS99">
            <v>138349.27637766002</v>
          </cell>
          <cell r="AT99">
            <v>23514.429306445443</v>
          </cell>
          <cell r="AU99">
            <v>86175.564427696576</v>
          </cell>
          <cell r="AV99">
            <v>58389.645681402144</v>
          </cell>
          <cell r="AW99">
            <v>7054.6008123620577</v>
          </cell>
          <cell r="AX99">
            <v>1551.6833944337641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J100">
            <v>103</v>
          </cell>
          <cell r="AL100" t="str">
            <v>P</v>
          </cell>
          <cell r="AM100" t="str">
            <v>Open</v>
          </cell>
          <cell r="AN100" t="str">
            <v/>
          </cell>
          <cell r="AO100">
            <v>0</v>
          </cell>
          <cell r="AP100" t="str">
            <v>xxx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J101">
            <v>104</v>
          </cell>
          <cell r="AL101" t="str">
            <v>P</v>
          </cell>
          <cell r="AM101" t="str">
            <v>Open</v>
          </cell>
          <cell r="AN101" t="str">
            <v/>
          </cell>
          <cell r="AO101">
            <v>0</v>
          </cell>
          <cell r="AP101" t="str">
            <v>xxx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J102">
            <v>105</v>
          </cell>
          <cell r="AK102" t="str">
            <v>540-OP</v>
          </cell>
          <cell r="AL102" t="str">
            <v>Hydro</v>
          </cell>
          <cell r="AM102" t="str">
            <v>Rents</v>
          </cell>
          <cell r="AO102" t="str">
            <v>P01</v>
          </cell>
          <cell r="AP102" t="str">
            <v/>
          </cell>
          <cell r="AQ102">
            <v>4949000</v>
          </cell>
        </row>
        <row r="103">
          <cell r="AJ103">
            <v>106</v>
          </cell>
          <cell r="AL103" t="str">
            <v>P</v>
          </cell>
          <cell r="AM103" t="str">
            <v>Coincident Peak</v>
          </cell>
          <cell r="AN103" t="str">
            <v/>
          </cell>
          <cell r="AO103">
            <v>34.64</v>
          </cell>
          <cell r="AP103" t="str">
            <v>D01</v>
          </cell>
          <cell r="AR103">
            <v>1714333.6</v>
          </cell>
          <cell r="AS103">
            <v>861497.89956804994</v>
          </cell>
          <cell r="AT103">
            <v>129399.48093569184</v>
          </cell>
          <cell r="AU103">
            <v>426810.70471206913</v>
          </cell>
          <cell r="AV103">
            <v>263262.9529603346</v>
          </cell>
          <cell r="AW103">
            <v>29098.393021805728</v>
          </cell>
          <cell r="AX103">
            <v>4264.1688020487354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J104">
            <v>107</v>
          </cell>
          <cell r="AL104" t="str">
            <v>P</v>
          </cell>
          <cell r="AM104" t="str">
            <v>Generation Level Consumption</v>
          </cell>
          <cell r="AN104" t="str">
            <v/>
          </cell>
          <cell r="AO104">
            <v>65.36</v>
          </cell>
          <cell r="AP104" t="str">
            <v>E02</v>
          </cell>
          <cell r="AR104">
            <v>3234666.4</v>
          </cell>
          <cell r="AS104">
            <v>1420519.8522677165</v>
          </cell>
          <cell r="AT104">
            <v>241437.57393692635</v>
          </cell>
          <cell r="AU104">
            <v>884819.22894744878</v>
          </cell>
          <cell r="AV104">
            <v>599523.56115613948</v>
          </cell>
          <cell r="AW104">
            <v>72434.065187510001</v>
          </cell>
          <cell r="AX104">
            <v>15932.118504258709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J105">
            <v>108</v>
          </cell>
          <cell r="AL105" t="str">
            <v>P</v>
          </cell>
          <cell r="AM105" t="str">
            <v>Open</v>
          </cell>
          <cell r="AN105" t="str">
            <v/>
          </cell>
          <cell r="AO105">
            <v>0</v>
          </cell>
          <cell r="AP105" t="str">
            <v>xxx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J106">
            <v>109</v>
          </cell>
          <cell r="AL106" t="str">
            <v>P</v>
          </cell>
          <cell r="AM106" t="str">
            <v>Open</v>
          </cell>
          <cell r="AN106" t="str">
            <v/>
          </cell>
          <cell r="AO106">
            <v>0</v>
          </cell>
          <cell r="AP106" t="str">
            <v>xxx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J107">
            <v>110</v>
          </cell>
          <cell r="AL107" t="str">
            <v>Total Hydraulic Operation</v>
          </cell>
          <cell r="AN107" t="str">
            <v/>
          </cell>
          <cell r="AQ107">
            <v>15397000</v>
          </cell>
          <cell r="AR107">
            <v>15397000</v>
          </cell>
          <cell r="AS107">
            <v>7099662.0175823998</v>
          </cell>
          <cell r="AT107">
            <v>1153723.6075719746</v>
          </cell>
          <cell r="AU107">
            <v>4080655.9079724392</v>
          </cell>
          <cell r="AV107">
            <v>2684244.0811984949</v>
          </cell>
          <cell r="AW107">
            <v>315881.03840146179</v>
          </cell>
          <cell r="AX107">
            <v>62833.347273230094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J108">
            <v>111</v>
          </cell>
          <cell r="AK108" t="str">
            <v>541-MT</v>
          </cell>
          <cell r="AL108" t="str">
            <v>Hydro</v>
          </cell>
          <cell r="AM108" t="str">
            <v>Supervision &amp; Engineering</v>
          </cell>
          <cell r="AO108" t="str">
            <v>P01</v>
          </cell>
          <cell r="AP108" t="str">
            <v/>
          </cell>
          <cell r="AQ108">
            <v>255000</v>
          </cell>
        </row>
        <row r="109">
          <cell r="AJ109">
            <v>112</v>
          </cell>
          <cell r="AL109" t="str">
            <v>P</v>
          </cell>
          <cell r="AM109" t="str">
            <v>Coincident Peak</v>
          </cell>
          <cell r="AN109" t="str">
            <v/>
          </cell>
          <cell r="AO109">
            <v>34.64</v>
          </cell>
          <cell r="AP109" t="str">
            <v>D01</v>
          </cell>
          <cell r="AR109">
            <v>88332</v>
          </cell>
          <cell r="AS109">
            <v>44389.16233377505</v>
          </cell>
          <cell r="AT109">
            <v>6667.3808120027115</v>
          </cell>
          <cell r="AU109">
            <v>21991.660881304833</v>
          </cell>
          <cell r="AV109">
            <v>13564.771267909744</v>
          </cell>
          <cell r="AW109">
            <v>1499.3110164801899</v>
          </cell>
          <cell r="AX109">
            <v>219.71368852746565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J110">
            <v>113</v>
          </cell>
          <cell r="AL110" t="str">
            <v>P</v>
          </cell>
          <cell r="AM110" t="str">
            <v>Generation Level Consumption</v>
          </cell>
          <cell r="AN110" t="str">
            <v/>
          </cell>
          <cell r="AO110">
            <v>65.36</v>
          </cell>
          <cell r="AP110" t="str">
            <v>E02</v>
          </cell>
          <cell r="AR110">
            <v>166668</v>
          </cell>
          <cell r="AS110">
            <v>73193.081901044192</v>
          </cell>
          <cell r="AT110">
            <v>12440.206375816573</v>
          </cell>
          <cell r="AU110">
            <v>45590.806906768936</v>
          </cell>
          <cell r="AV110">
            <v>30890.787653023955</v>
          </cell>
          <cell r="AW110">
            <v>3732.2058239674789</v>
          </cell>
          <cell r="AX110">
            <v>820.91133937885854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J111">
            <v>114</v>
          </cell>
          <cell r="AL111" t="str">
            <v>P</v>
          </cell>
          <cell r="AM111" t="str">
            <v>Open</v>
          </cell>
          <cell r="AN111" t="str">
            <v/>
          </cell>
          <cell r="AO111">
            <v>0</v>
          </cell>
          <cell r="AP111" t="str">
            <v>xxx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J112">
            <v>115</v>
          </cell>
          <cell r="AL112" t="str">
            <v>P</v>
          </cell>
          <cell r="AM112" t="str">
            <v>Open</v>
          </cell>
          <cell r="AN112" t="str">
            <v/>
          </cell>
          <cell r="AO112">
            <v>0</v>
          </cell>
          <cell r="AP112" t="str">
            <v>xxx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J113">
            <v>116</v>
          </cell>
          <cell r="AK113" t="str">
            <v>542-MT</v>
          </cell>
          <cell r="AL113" t="str">
            <v>Hydro</v>
          </cell>
          <cell r="AM113" t="str">
            <v>Structures</v>
          </cell>
          <cell r="AO113" t="str">
            <v>P01</v>
          </cell>
          <cell r="AP113" t="str">
            <v/>
          </cell>
          <cell r="AQ113">
            <v>351000</v>
          </cell>
        </row>
        <row r="114">
          <cell r="AJ114">
            <v>117</v>
          </cell>
          <cell r="AL114" t="str">
            <v>P</v>
          </cell>
          <cell r="AM114" t="str">
            <v>Coincident Peak</v>
          </cell>
          <cell r="AN114" t="str">
            <v/>
          </cell>
          <cell r="AO114">
            <v>34.64</v>
          </cell>
          <cell r="AP114" t="str">
            <v>D01</v>
          </cell>
          <cell r="AR114">
            <v>121586.4</v>
          </cell>
          <cell r="AS114">
            <v>61100.376388843302</v>
          </cell>
          <cell r="AT114">
            <v>9177.4535882860837</v>
          </cell>
          <cell r="AU114">
            <v>30270.874389560769</v>
          </cell>
          <cell r="AV114">
            <v>18671.508686416943</v>
          </cell>
          <cell r="AW114">
            <v>2063.7575168021435</v>
          </cell>
          <cell r="AX114">
            <v>302.42943009074685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15">
          <cell r="AJ115">
            <v>118</v>
          </cell>
          <cell r="AL115" t="str">
            <v>P</v>
          </cell>
          <cell r="AM115" t="str">
            <v>Generation Level Consumption</v>
          </cell>
          <cell r="AN115" t="str">
            <v/>
          </cell>
          <cell r="AO115">
            <v>65.36</v>
          </cell>
          <cell r="AP115" t="str">
            <v>E02</v>
          </cell>
          <cell r="AR115">
            <v>229413.6</v>
          </cell>
          <cell r="AS115">
            <v>100748.12449908437</v>
          </cell>
          <cell r="AT115">
            <v>17123.578187888696</v>
          </cell>
          <cell r="AU115">
            <v>62754.404801081946</v>
          </cell>
          <cell r="AV115">
            <v>42520.260651809447</v>
          </cell>
          <cell r="AW115">
            <v>5137.271545931706</v>
          </cell>
          <cell r="AX115">
            <v>1129.9603142038407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J116">
            <v>119</v>
          </cell>
          <cell r="AL116" t="str">
            <v>P</v>
          </cell>
          <cell r="AM116" t="str">
            <v>Open</v>
          </cell>
          <cell r="AN116" t="str">
            <v/>
          </cell>
          <cell r="AO116">
            <v>0</v>
          </cell>
          <cell r="AP116" t="str">
            <v>xxx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</row>
        <row r="117">
          <cell r="AJ117">
            <v>120</v>
          </cell>
          <cell r="AL117" t="str">
            <v>P</v>
          </cell>
          <cell r="AM117" t="str">
            <v>Open</v>
          </cell>
          <cell r="AN117" t="str">
            <v/>
          </cell>
          <cell r="AO117">
            <v>0</v>
          </cell>
          <cell r="AP117" t="str">
            <v>xxx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J118">
            <v>121</v>
          </cell>
          <cell r="AK118" t="str">
            <v>543-MT</v>
          </cell>
          <cell r="AL118" t="str">
            <v>Hydro</v>
          </cell>
          <cell r="AM118" t="str">
            <v>Reservoirs, Dams &amp; Waterways</v>
          </cell>
          <cell r="AO118" t="str">
            <v>P01</v>
          </cell>
          <cell r="AP118" t="str">
            <v/>
          </cell>
          <cell r="AQ118">
            <v>851000</v>
          </cell>
        </row>
        <row r="119">
          <cell r="AJ119">
            <v>122</v>
          </cell>
          <cell r="AL119" t="str">
            <v>P</v>
          </cell>
          <cell r="AM119" t="str">
            <v>Coincident Peak</v>
          </cell>
          <cell r="AN119" t="str">
            <v/>
          </cell>
          <cell r="AO119">
            <v>34.64</v>
          </cell>
          <cell r="AP119" t="str">
            <v>D01</v>
          </cell>
          <cell r="AR119">
            <v>294786.40000000002</v>
          </cell>
          <cell r="AS119">
            <v>148137.94959232383</v>
          </cell>
          <cell r="AT119">
            <v>22250.749298095325</v>
          </cell>
          <cell r="AU119">
            <v>73391.778078393792</v>
          </cell>
          <cell r="AV119">
            <v>45269.099407808601</v>
          </cell>
          <cell r="AW119">
            <v>5003.5830393123206</v>
          </cell>
          <cell r="AX119">
            <v>733.24058406616973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</row>
        <row r="120">
          <cell r="AJ120">
            <v>123</v>
          </cell>
          <cell r="AL120" t="str">
            <v>P</v>
          </cell>
          <cell r="AM120" t="str">
            <v>Generation Level Consumption</v>
          </cell>
          <cell r="AN120" t="str">
            <v/>
          </cell>
          <cell r="AO120">
            <v>65.36</v>
          </cell>
          <cell r="AP120" t="str">
            <v>E02</v>
          </cell>
          <cell r="AR120">
            <v>556213.6</v>
          </cell>
          <cell r="AS120">
            <v>244263.97136387689</v>
          </cell>
          <cell r="AT120">
            <v>41516.139709097661</v>
          </cell>
          <cell r="AU120">
            <v>152148.14383396218</v>
          </cell>
          <cell r="AV120">
            <v>103090.43252048387</v>
          </cell>
          <cell r="AW120">
            <v>12455.322181162055</v>
          </cell>
          <cell r="AX120">
            <v>2739.5903914172886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</row>
        <row r="121">
          <cell r="AJ121">
            <v>124</v>
          </cell>
          <cell r="AL121" t="str">
            <v>P</v>
          </cell>
          <cell r="AM121" t="str">
            <v>Open</v>
          </cell>
          <cell r="AN121" t="str">
            <v/>
          </cell>
          <cell r="AO121">
            <v>0</v>
          </cell>
          <cell r="AP121" t="str">
            <v>xxx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</row>
        <row r="122">
          <cell r="AJ122">
            <v>125</v>
          </cell>
          <cell r="AL122" t="str">
            <v>P</v>
          </cell>
          <cell r="AM122" t="str">
            <v>Open</v>
          </cell>
          <cell r="AN122" t="str">
            <v/>
          </cell>
          <cell r="AO122">
            <v>0</v>
          </cell>
          <cell r="AP122" t="str">
            <v>xxx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</row>
        <row r="123">
          <cell r="AJ123">
            <v>126</v>
          </cell>
          <cell r="AK123" t="str">
            <v>544-MT</v>
          </cell>
          <cell r="AL123" t="str">
            <v>Hydro</v>
          </cell>
          <cell r="AM123" t="str">
            <v>Electric Plant</v>
          </cell>
          <cell r="AO123" t="str">
            <v>P01</v>
          </cell>
          <cell r="AP123" t="str">
            <v/>
          </cell>
          <cell r="AQ123">
            <v>1196000</v>
          </cell>
        </row>
        <row r="124">
          <cell r="AJ124">
            <v>127</v>
          </cell>
          <cell r="AL124" t="str">
            <v>P</v>
          </cell>
          <cell r="AM124" t="str">
            <v>Coincident Peak</v>
          </cell>
          <cell r="AN124" t="str">
            <v/>
          </cell>
          <cell r="AO124">
            <v>34.64</v>
          </cell>
          <cell r="AP124" t="str">
            <v>D01</v>
          </cell>
          <cell r="AR124">
            <v>414294.4</v>
          </cell>
          <cell r="AS124">
            <v>208193.87510272535</v>
          </cell>
          <cell r="AT124">
            <v>31271.323337863698</v>
          </cell>
          <cell r="AU124">
            <v>103145.20162368857</v>
          </cell>
          <cell r="AV124">
            <v>63621.437005568841</v>
          </cell>
          <cell r="AW124">
            <v>7032.0626498443426</v>
          </cell>
          <cell r="AX124">
            <v>1030.5002803092116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AJ125">
            <v>128</v>
          </cell>
          <cell r="AL125" t="str">
            <v>P</v>
          </cell>
          <cell r="AM125" t="str">
            <v>Generation Level Consumption</v>
          </cell>
          <cell r="AN125" t="str">
            <v/>
          </cell>
          <cell r="AO125">
            <v>65.36</v>
          </cell>
          <cell r="AP125" t="str">
            <v>E02</v>
          </cell>
          <cell r="AR125">
            <v>781705.6</v>
          </cell>
          <cell r="AS125">
            <v>343289.90570058377</v>
          </cell>
          <cell r="AT125">
            <v>58347.007158731845</v>
          </cell>
          <cell r="AU125">
            <v>213829.82376664958</v>
          </cell>
          <cell r="AV125">
            <v>144883.85110986923</v>
          </cell>
          <cell r="AW125">
            <v>17504.777119470997</v>
          </cell>
          <cell r="AX125">
            <v>3850.2351446945681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</row>
        <row r="126">
          <cell r="AJ126">
            <v>129</v>
          </cell>
          <cell r="AL126" t="str">
            <v>P</v>
          </cell>
          <cell r="AM126" t="str">
            <v>Open</v>
          </cell>
          <cell r="AN126" t="str">
            <v/>
          </cell>
          <cell r="AO126">
            <v>0</v>
          </cell>
          <cell r="AP126" t="str">
            <v>xxx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</row>
        <row r="127">
          <cell r="AJ127">
            <v>130</v>
          </cell>
          <cell r="AL127" t="str">
            <v>P</v>
          </cell>
          <cell r="AM127" t="str">
            <v>Open</v>
          </cell>
          <cell r="AN127" t="str">
            <v/>
          </cell>
          <cell r="AO127">
            <v>0</v>
          </cell>
          <cell r="AP127" t="str">
            <v>xxx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</row>
        <row r="128">
          <cell r="AJ128">
            <v>131</v>
          </cell>
          <cell r="AK128" t="str">
            <v>545-MT</v>
          </cell>
          <cell r="AL128" t="str">
            <v>Hydro</v>
          </cell>
          <cell r="AM128" t="str">
            <v>Miscellaneous Plant</v>
          </cell>
          <cell r="AO128" t="str">
            <v>P01</v>
          </cell>
          <cell r="AP128" t="str">
            <v/>
          </cell>
          <cell r="AQ128">
            <v>122000</v>
          </cell>
        </row>
        <row r="129">
          <cell r="AJ129">
            <v>132</v>
          </cell>
          <cell r="AL129" t="str">
            <v>P</v>
          </cell>
          <cell r="AM129" t="str">
            <v>Coincident Peak</v>
          </cell>
          <cell r="AN129" t="str">
            <v/>
          </cell>
          <cell r="AO129">
            <v>34.64</v>
          </cell>
          <cell r="AP129" t="str">
            <v>D01</v>
          </cell>
          <cell r="AR129">
            <v>42260.800000000003</v>
          </cell>
          <cell r="AS129">
            <v>21237.167861649243</v>
          </cell>
          <cell r="AT129">
            <v>3189.884153193454</v>
          </cell>
          <cell r="AU129">
            <v>10521.500500075255</v>
          </cell>
          <cell r="AV129">
            <v>6489.8121360195646</v>
          </cell>
          <cell r="AW129">
            <v>717.31742749248303</v>
          </cell>
          <cell r="AX129">
            <v>105.11792157000318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AJ130">
            <v>133</v>
          </cell>
          <cell r="AL130" t="str">
            <v>P</v>
          </cell>
          <cell r="AM130" t="str">
            <v>Generation Level Consumption</v>
          </cell>
          <cell r="AN130" t="str">
            <v/>
          </cell>
          <cell r="AO130">
            <v>65.36</v>
          </cell>
          <cell r="AP130" t="str">
            <v>E02</v>
          </cell>
          <cell r="AR130">
            <v>79739.199999999997</v>
          </cell>
          <cell r="AS130">
            <v>35017.866635009377</v>
          </cell>
          <cell r="AT130">
            <v>5951.7850111749876</v>
          </cell>
          <cell r="AU130">
            <v>21812.072324022782</v>
          </cell>
          <cell r="AV130">
            <v>14779.121935956558</v>
          </cell>
          <cell r="AW130">
            <v>1785.6043549962055</v>
          </cell>
          <cell r="AX130">
            <v>392.74973884008136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</row>
        <row r="131">
          <cell r="AJ131">
            <v>134</v>
          </cell>
          <cell r="AL131" t="str">
            <v>P</v>
          </cell>
          <cell r="AM131" t="str">
            <v>Open</v>
          </cell>
          <cell r="AN131" t="str">
            <v/>
          </cell>
          <cell r="AO131">
            <v>0</v>
          </cell>
          <cell r="AP131" t="str">
            <v>xxx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</row>
        <row r="132">
          <cell r="AJ132">
            <v>135</v>
          </cell>
          <cell r="AL132" t="str">
            <v>P</v>
          </cell>
          <cell r="AM132" t="str">
            <v>Open</v>
          </cell>
          <cell r="AN132" t="str">
            <v/>
          </cell>
          <cell r="AO132">
            <v>0</v>
          </cell>
          <cell r="AP132" t="str">
            <v>xxx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J133">
            <v>136</v>
          </cell>
          <cell r="AL133" t="str">
            <v>Total Hydraulic Maintenance</v>
          </cell>
          <cell r="AO133" t="str">
            <v/>
          </cell>
          <cell r="AQ133">
            <v>2775000</v>
          </cell>
          <cell r="AR133">
            <v>2775000</v>
          </cell>
          <cell r="AS133">
            <v>1279571.4813789155</v>
          </cell>
          <cell r="AT133">
            <v>207935.50763215101</v>
          </cell>
          <cell r="AU133">
            <v>735456.26710550871</v>
          </cell>
          <cell r="AV133">
            <v>483781.0823748667</v>
          </cell>
          <cell r="AW133">
            <v>56931.21267545993</v>
          </cell>
          <cell r="AX133">
            <v>11324.448833098233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AJ134">
            <v>137</v>
          </cell>
          <cell r="AL134" t="str">
            <v>Total Hydraulic</v>
          </cell>
          <cell r="AN134" t="str">
            <v/>
          </cell>
          <cell r="AQ134">
            <v>18172000</v>
          </cell>
          <cell r="AR134">
            <v>18172000</v>
          </cell>
          <cell r="AS134">
            <v>8379233.4989613155</v>
          </cell>
          <cell r="AT134">
            <v>1361659.1152041256</v>
          </cell>
          <cell r="AU134">
            <v>4816112.1750779478</v>
          </cell>
          <cell r="AV134">
            <v>3168025.1635733615</v>
          </cell>
          <cell r="AW134">
            <v>372812.2510769217</v>
          </cell>
          <cell r="AX134">
            <v>74157.796106328329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</row>
        <row r="135">
          <cell r="AJ135">
            <v>138</v>
          </cell>
        </row>
        <row r="136">
          <cell r="AJ136">
            <v>139</v>
          </cell>
          <cell r="AK136" t="str">
            <v>546-OP</v>
          </cell>
          <cell r="AL136" t="str">
            <v>Other</v>
          </cell>
          <cell r="AM136" t="str">
            <v>Supervision &amp; Engineering</v>
          </cell>
          <cell r="AO136" t="str">
            <v>P01</v>
          </cell>
          <cell r="AP136" t="str">
            <v/>
          </cell>
          <cell r="AQ136">
            <v>63000</v>
          </cell>
        </row>
        <row r="137">
          <cell r="AJ137">
            <v>140</v>
          </cell>
          <cell r="AL137" t="str">
            <v>P</v>
          </cell>
          <cell r="AM137" t="str">
            <v>Coincident Peak</v>
          </cell>
          <cell r="AN137" t="str">
            <v/>
          </cell>
          <cell r="AO137">
            <v>34.64</v>
          </cell>
          <cell r="AP137" t="str">
            <v>D01</v>
          </cell>
          <cell r="AR137">
            <v>21823.200000000001</v>
          </cell>
          <cell r="AS137">
            <v>10966.734223638543</v>
          </cell>
          <cell r="AT137">
            <v>1647.2352594359641</v>
          </cell>
          <cell r="AU137">
            <v>5433.2338647929591</v>
          </cell>
          <cell r="AV137">
            <v>3351.2964308953487</v>
          </cell>
          <cell r="AW137">
            <v>370.41801583628222</v>
          </cell>
          <cell r="AX137">
            <v>54.28220540090328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</row>
        <row r="138">
          <cell r="AJ138">
            <v>141</v>
          </cell>
          <cell r="AL138" t="str">
            <v>P</v>
          </cell>
          <cell r="AM138" t="str">
            <v>Generation Level Consumption</v>
          </cell>
          <cell r="AN138" t="str">
            <v/>
          </cell>
          <cell r="AO138">
            <v>65.36</v>
          </cell>
          <cell r="AP138" t="str">
            <v>E02</v>
          </cell>
          <cell r="AR138">
            <v>41176.800000000003</v>
          </cell>
          <cell r="AS138">
            <v>18082.996704963862</v>
          </cell>
          <cell r="AT138">
            <v>3073.4627516723299</v>
          </cell>
          <cell r="AU138">
            <v>11263.611118142913</v>
          </cell>
          <cell r="AV138">
            <v>7631.8416554529776</v>
          </cell>
          <cell r="AW138">
            <v>922.07438003902416</v>
          </cell>
          <cell r="AX138">
            <v>202.81338972889449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J139">
            <v>142</v>
          </cell>
          <cell r="AL139" t="str">
            <v>P</v>
          </cell>
          <cell r="AM139" t="str">
            <v>Open</v>
          </cell>
          <cell r="AN139" t="str">
            <v/>
          </cell>
          <cell r="AO139">
            <v>0</v>
          </cell>
          <cell r="AP139" t="str">
            <v>xxx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J140">
            <v>143</v>
          </cell>
          <cell r="AL140" t="str">
            <v>P</v>
          </cell>
          <cell r="AM140" t="str">
            <v>Open</v>
          </cell>
          <cell r="AN140" t="str">
            <v/>
          </cell>
          <cell r="AO140">
            <v>0</v>
          </cell>
          <cell r="AP140" t="str">
            <v>xxx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J141">
            <v>144</v>
          </cell>
          <cell r="AK141" t="str">
            <v>547-OP</v>
          </cell>
          <cell r="AL141" t="str">
            <v>Other</v>
          </cell>
          <cell r="AM141" t="str">
            <v>Fuel</v>
          </cell>
          <cell r="AO141" t="str">
            <v>P01</v>
          </cell>
          <cell r="AP141" t="str">
            <v/>
          </cell>
          <cell r="AQ141">
            <v>63188000</v>
          </cell>
        </row>
        <row r="142">
          <cell r="AJ142">
            <v>145</v>
          </cell>
          <cell r="AL142" t="str">
            <v>P</v>
          </cell>
          <cell r="AM142" t="str">
            <v>Coincident Peak</v>
          </cell>
          <cell r="AN142" t="str">
            <v/>
          </cell>
          <cell r="AO142">
            <v>34.64</v>
          </cell>
          <cell r="AP142" t="str">
            <v>D01</v>
          </cell>
          <cell r="AR142">
            <v>21888323.199999999</v>
          </cell>
          <cell r="AS142">
            <v>10999460.35116305</v>
          </cell>
          <cell r="AT142">
            <v>1652150.8186228522</v>
          </cell>
          <cell r="AU142">
            <v>5449447.3245799597</v>
          </cell>
          <cell r="AV142">
            <v>3361297.1250065919</v>
          </cell>
          <cell r="AW142">
            <v>371523.39023274602</v>
          </cell>
          <cell r="AX142">
            <v>54444.190394798039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J143">
            <v>146</v>
          </cell>
          <cell r="AL143" t="str">
            <v>P</v>
          </cell>
          <cell r="AM143" t="str">
            <v>Generation Level Consumption</v>
          </cell>
          <cell r="AN143" t="str">
            <v/>
          </cell>
          <cell r="AO143">
            <v>65.36</v>
          </cell>
          <cell r="AP143" t="str">
            <v>E02</v>
          </cell>
          <cell r="AR143">
            <v>41299676.799999997</v>
          </cell>
          <cell r="AS143">
            <v>18136958.663385019</v>
          </cell>
          <cell r="AT143">
            <v>3082634.354804304</v>
          </cell>
          <cell r="AU143">
            <v>11297223.164019275</v>
          </cell>
          <cell r="AV143">
            <v>7654616.0400755983</v>
          </cell>
          <cell r="AW143">
            <v>924825.96707787074</v>
          </cell>
          <cell r="AX143">
            <v>203418.6106379267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J144">
            <v>147</v>
          </cell>
          <cell r="AL144" t="str">
            <v>P</v>
          </cell>
          <cell r="AM144" t="str">
            <v>Open</v>
          </cell>
          <cell r="AN144" t="str">
            <v/>
          </cell>
          <cell r="AO144">
            <v>0</v>
          </cell>
          <cell r="AP144" t="str">
            <v>xxx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</row>
        <row r="145">
          <cell r="AJ145">
            <v>148</v>
          </cell>
          <cell r="AL145" t="str">
            <v>P</v>
          </cell>
          <cell r="AM145" t="str">
            <v>Open</v>
          </cell>
          <cell r="AN145" t="str">
            <v/>
          </cell>
          <cell r="AO145">
            <v>0</v>
          </cell>
          <cell r="AP145" t="str">
            <v>xxx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AJ146">
            <v>149</v>
          </cell>
          <cell r="AK146" t="str">
            <v>548-OP</v>
          </cell>
          <cell r="AL146" t="str">
            <v>Other</v>
          </cell>
          <cell r="AM146" t="str">
            <v>Generation Expenses</v>
          </cell>
          <cell r="AO146" t="str">
            <v>P01</v>
          </cell>
          <cell r="AP146" t="str">
            <v/>
          </cell>
          <cell r="AQ146">
            <v>3356000</v>
          </cell>
        </row>
        <row r="147">
          <cell r="AJ147">
            <v>150</v>
          </cell>
          <cell r="AL147" t="str">
            <v>P</v>
          </cell>
          <cell r="AM147" t="str">
            <v>Coincident Peak</v>
          </cell>
          <cell r="AN147" t="str">
            <v/>
          </cell>
          <cell r="AO147">
            <v>34.64</v>
          </cell>
          <cell r="AP147" t="str">
            <v>D01</v>
          </cell>
          <cell r="AR147">
            <v>1162518.3999999999</v>
          </cell>
          <cell r="AS147">
            <v>584196.19134176103</v>
          </cell>
          <cell r="AT147">
            <v>87747.960804239599</v>
          </cell>
          <cell r="AU147">
            <v>289427.50555944716</v>
          </cell>
          <cell r="AV147">
            <v>178523.02892198079</v>
          </cell>
          <cell r="AW147">
            <v>19732.108907088303</v>
          </cell>
          <cell r="AX147">
            <v>2891.604465483038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AJ148">
            <v>151</v>
          </cell>
          <cell r="AL148" t="str">
            <v>P</v>
          </cell>
          <cell r="AM148" t="str">
            <v>Generation Level Consumption</v>
          </cell>
          <cell r="AN148" t="str">
            <v/>
          </cell>
          <cell r="AO148">
            <v>65.36</v>
          </cell>
          <cell r="AP148" t="str">
            <v>E02</v>
          </cell>
          <cell r="AR148">
            <v>2193481.6</v>
          </cell>
          <cell r="AS148">
            <v>963278.36415648751</v>
          </cell>
          <cell r="AT148">
            <v>163722.87293035458</v>
          </cell>
          <cell r="AU148">
            <v>600010.77638869232</v>
          </cell>
          <cell r="AV148">
            <v>406546.99358254275</v>
          </cell>
          <cell r="AW148">
            <v>49118.755863666112</v>
          </cell>
          <cell r="AX148">
            <v>10803.837078256665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AJ149">
            <v>152</v>
          </cell>
          <cell r="AL149" t="str">
            <v>P</v>
          </cell>
          <cell r="AM149" t="str">
            <v>Open</v>
          </cell>
          <cell r="AN149" t="str">
            <v/>
          </cell>
          <cell r="AO149">
            <v>0</v>
          </cell>
          <cell r="AP149" t="str">
            <v>xxx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AJ150">
            <v>153</v>
          </cell>
          <cell r="AL150" t="str">
            <v>P</v>
          </cell>
          <cell r="AM150" t="str">
            <v>Open</v>
          </cell>
          <cell r="AN150" t="str">
            <v/>
          </cell>
          <cell r="AO150">
            <v>0</v>
          </cell>
          <cell r="AP150" t="str">
            <v>xxx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AJ151">
            <v>154</v>
          </cell>
          <cell r="AK151" t="str">
            <v>549-OP</v>
          </cell>
          <cell r="AL151" t="str">
            <v>Other</v>
          </cell>
          <cell r="AM151" t="str">
            <v>Miscellaneous Power Exp.</v>
          </cell>
          <cell r="AO151" t="str">
            <v>P01</v>
          </cell>
          <cell r="AP151" t="str">
            <v/>
          </cell>
          <cell r="AQ151">
            <v>304000</v>
          </cell>
        </row>
        <row r="152">
          <cell r="AJ152">
            <v>155</v>
          </cell>
          <cell r="AL152" t="str">
            <v>P</v>
          </cell>
          <cell r="AM152" t="str">
            <v>Coincident Peak</v>
          </cell>
          <cell r="AN152" t="str">
            <v/>
          </cell>
          <cell r="AO152">
            <v>34.64</v>
          </cell>
          <cell r="AP152" t="str">
            <v>D01</v>
          </cell>
          <cell r="AR152">
            <v>105305.60000000001</v>
          </cell>
          <cell r="AS152">
            <v>52918.844507716145</v>
          </cell>
          <cell r="AT152">
            <v>7948.5637915640173</v>
          </cell>
          <cell r="AU152">
            <v>26217.509442810471</v>
          </cell>
          <cell r="AV152">
            <v>16171.335158606127</v>
          </cell>
          <cell r="AW152">
            <v>1787.4139176861872</v>
          </cell>
          <cell r="AX152">
            <v>261.93318161705713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AJ153">
            <v>156</v>
          </cell>
          <cell r="AL153" t="str">
            <v>P</v>
          </cell>
          <cell r="AM153" t="str">
            <v>Generation Level Consumption</v>
          </cell>
          <cell r="AN153" t="str">
            <v/>
          </cell>
          <cell r="AO153">
            <v>65.36</v>
          </cell>
          <cell r="AP153" t="str">
            <v>E02</v>
          </cell>
          <cell r="AR153">
            <v>198694.39999999999</v>
          </cell>
          <cell r="AS153">
            <v>87257.63489379386</v>
          </cell>
          <cell r="AT153">
            <v>14830.67740489505</v>
          </cell>
          <cell r="AU153">
            <v>54351.393331991196</v>
          </cell>
          <cell r="AV153">
            <v>36826.664496154051</v>
          </cell>
          <cell r="AW153">
            <v>4449.3747862200526</v>
          </cell>
          <cell r="AX153">
            <v>978.65508694577647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J154">
            <v>157</v>
          </cell>
          <cell r="AL154" t="str">
            <v>P</v>
          </cell>
          <cell r="AM154" t="str">
            <v>Open</v>
          </cell>
          <cell r="AN154" t="str">
            <v/>
          </cell>
          <cell r="AO154">
            <v>0</v>
          </cell>
          <cell r="AP154" t="str">
            <v>xxx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AJ155">
            <v>158</v>
          </cell>
          <cell r="AL155" t="str">
            <v>P</v>
          </cell>
          <cell r="AM155" t="str">
            <v>Open</v>
          </cell>
          <cell r="AN155" t="str">
            <v/>
          </cell>
          <cell r="AO155">
            <v>0</v>
          </cell>
          <cell r="AP155" t="str">
            <v>xxx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AJ156">
            <v>159</v>
          </cell>
          <cell r="AK156" t="str">
            <v>550-OP</v>
          </cell>
          <cell r="AL156" t="str">
            <v>Other</v>
          </cell>
          <cell r="AM156" t="str">
            <v>Rents</v>
          </cell>
          <cell r="AO156" t="str">
            <v>P01</v>
          </cell>
          <cell r="AP156" t="str">
            <v/>
          </cell>
          <cell r="AQ156">
            <v>-22000</v>
          </cell>
        </row>
        <row r="157">
          <cell r="AJ157">
            <v>160</v>
          </cell>
          <cell r="AL157" t="str">
            <v>P</v>
          </cell>
          <cell r="AM157" t="str">
            <v>Coincident Peak</v>
          </cell>
          <cell r="AN157" t="str">
            <v/>
          </cell>
          <cell r="AO157">
            <v>34.64</v>
          </cell>
          <cell r="AP157" t="str">
            <v>D01</v>
          </cell>
          <cell r="AR157">
            <v>-7620.8</v>
          </cell>
          <cell r="AS157">
            <v>-3829.653220953142</v>
          </cell>
          <cell r="AT157">
            <v>-575.22501123160646</v>
          </cell>
          <cell r="AU157">
            <v>-1897.3197623086523</v>
          </cell>
          <cell r="AV157">
            <v>-1170.293991741233</v>
          </cell>
          <cell r="AW157">
            <v>-129.35232299044776</v>
          </cell>
          <cell r="AX157">
            <v>-18.955690774918605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AJ158">
            <v>161</v>
          </cell>
          <cell r="AL158" t="str">
            <v>P</v>
          </cell>
          <cell r="AM158" t="str">
            <v>Generation Level Consumption</v>
          </cell>
          <cell r="AN158" t="str">
            <v/>
          </cell>
          <cell r="AO158">
            <v>65.36</v>
          </cell>
          <cell r="AP158" t="str">
            <v>E02</v>
          </cell>
          <cell r="AR158">
            <v>-14379.2</v>
          </cell>
          <cell r="AS158">
            <v>-6314.6972620508723</v>
          </cell>
          <cell r="AT158">
            <v>-1073.2727069331945</v>
          </cell>
          <cell r="AU158">
            <v>-3933.3245174467315</v>
          </cell>
          <cell r="AV158">
            <v>-2665.0875622216749</v>
          </cell>
          <cell r="AW158">
            <v>-321.99422795013544</v>
          </cell>
          <cell r="AX158">
            <v>-70.823723397391717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AJ159">
            <v>162</v>
          </cell>
          <cell r="AL159" t="str">
            <v>P</v>
          </cell>
          <cell r="AM159" t="str">
            <v>Open</v>
          </cell>
          <cell r="AN159" t="str">
            <v/>
          </cell>
          <cell r="AO159">
            <v>0</v>
          </cell>
          <cell r="AP159" t="str">
            <v>xxx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</row>
        <row r="160">
          <cell r="AJ160">
            <v>163</v>
          </cell>
          <cell r="AL160" t="str">
            <v>P</v>
          </cell>
          <cell r="AM160" t="str">
            <v>Open</v>
          </cell>
          <cell r="AN160" t="str">
            <v/>
          </cell>
          <cell r="AO160">
            <v>0</v>
          </cell>
          <cell r="AP160" t="str">
            <v>xxx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J161">
            <v>164</v>
          </cell>
          <cell r="AL161" t="str">
            <v>Total Other Operation</v>
          </cell>
          <cell r="AN161" t="str">
            <v/>
          </cell>
          <cell r="AQ161">
            <v>66889000</v>
          </cell>
          <cell r="AR161">
            <v>66889000</v>
          </cell>
          <cell r="AS161">
            <v>30842975.429893427</v>
          </cell>
          <cell r="AT161">
            <v>5012107.4486511536</v>
          </cell>
          <cell r="AU161">
            <v>17727543.874025356</v>
          </cell>
          <cell r="AV161">
            <v>11661128.94377386</v>
          </cell>
          <cell r="AW161">
            <v>1372278.156630212</v>
          </cell>
          <cell r="AX161">
            <v>272966.14702598483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J162">
            <v>165</v>
          </cell>
          <cell r="AK162" t="str">
            <v>551-MT</v>
          </cell>
          <cell r="AL162" t="str">
            <v>Other</v>
          </cell>
          <cell r="AM162" t="str">
            <v>Supervision &amp; Engineering</v>
          </cell>
          <cell r="AO162" t="str">
            <v>P01</v>
          </cell>
          <cell r="AP162" t="str">
            <v/>
          </cell>
          <cell r="AQ162">
            <v>125000</v>
          </cell>
        </row>
        <row r="163">
          <cell r="AJ163">
            <v>166</v>
          </cell>
          <cell r="AL163" t="str">
            <v>P</v>
          </cell>
          <cell r="AM163" t="str">
            <v>Coincident Peak</v>
          </cell>
          <cell r="AN163" t="str">
            <v/>
          </cell>
          <cell r="AO163">
            <v>34.64</v>
          </cell>
          <cell r="AP163" t="str">
            <v>D01</v>
          </cell>
          <cell r="AR163">
            <v>43300</v>
          </cell>
          <cell r="AS163">
            <v>21759.393300870124</v>
          </cell>
          <cell r="AT163">
            <v>3268.3239274523094</v>
          </cell>
          <cell r="AU163">
            <v>10780.225922208252</v>
          </cell>
          <cell r="AV163">
            <v>6649.3976803479136</v>
          </cell>
          <cell r="AW163">
            <v>734.95638062754415</v>
          </cell>
          <cell r="AX163">
            <v>107.70278849385571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AJ164">
            <v>167</v>
          </cell>
          <cell r="AL164" t="str">
            <v>P</v>
          </cell>
          <cell r="AM164" t="str">
            <v>Generation Level Consumption</v>
          </cell>
          <cell r="AN164" t="str">
            <v/>
          </cell>
          <cell r="AO164">
            <v>65.36</v>
          </cell>
          <cell r="AP164" t="str">
            <v>E02</v>
          </cell>
          <cell r="AR164">
            <v>81700</v>
          </cell>
          <cell r="AS164">
            <v>35878.961716198137</v>
          </cell>
          <cell r="AT164">
            <v>6098.1403803022413</v>
          </cell>
          <cell r="AU164">
            <v>22348.434758220064</v>
          </cell>
          <cell r="AV164">
            <v>15142.542967168605</v>
          </cell>
          <cell r="AW164">
            <v>1829.5126588075875</v>
          </cell>
          <cell r="AX164">
            <v>402.40751930336205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AJ165">
            <v>168</v>
          </cell>
          <cell r="AL165" t="str">
            <v>P</v>
          </cell>
          <cell r="AM165" t="str">
            <v>Open</v>
          </cell>
          <cell r="AN165" t="str">
            <v/>
          </cell>
          <cell r="AO165">
            <v>0</v>
          </cell>
          <cell r="AP165" t="str">
            <v>xxx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AJ166">
            <v>169</v>
          </cell>
          <cell r="AL166" t="str">
            <v>P</v>
          </cell>
          <cell r="AM166" t="str">
            <v>Open</v>
          </cell>
          <cell r="AN166" t="str">
            <v/>
          </cell>
          <cell r="AO166">
            <v>0</v>
          </cell>
          <cell r="AP166" t="str">
            <v>xxx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J167">
            <v>170</v>
          </cell>
          <cell r="AK167" t="str">
            <v>552-MT</v>
          </cell>
          <cell r="AL167" t="str">
            <v>Other</v>
          </cell>
          <cell r="AM167" t="str">
            <v>Structures</v>
          </cell>
          <cell r="AO167" t="str">
            <v>P01</v>
          </cell>
          <cell r="AP167" t="str">
            <v/>
          </cell>
          <cell r="AQ167">
            <v>5000</v>
          </cell>
        </row>
        <row r="168">
          <cell r="AJ168">
            <v>171</v>
          </cell>
          <cell r="AL168" t="str">
            <v>P</v>
          </cell>
          <cell r="AM168" t="str">
            <v>Coincident Peak</v>
          </cell>
          <cell r="AN168" t="str">
            <v/>
          </cell>
          <cell r="AO168">
            <v>34.64</v>
          </cell>
          <cell r="AP168" t="str">
            <v>D01</v>
          </cell>
          <cell r="AR168">
            <v>1732</v>
          </cell>
          <cell r="AS168">
            <v>870.37573203480497</v>
          </cell>
          <cell r="AT168">
            <v>130.73295709809238</v>
          </cell>
          <cell r="AU168">
            <v>431.2090368883301</v>
          </cell>
          <cell r="AV168">
            <v>265.97590721391657</v>
          </cell>
          <cell r="AW168">
            <v>29.398255225101764</v>
          </cell>
          <cell r="AX168">
            <v>4.3081115397542282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</row>
        <row r="169">
          <cell r="AJ169">
            <v>172</v>
          </cell>
          <cell r="AL169" t="str">
            <v>P</v>
          </cell>
          <cell r="AM169" t="str">
            <v>Generation Level Consumption</v>
          </cell>
          <cell r="AN169" t="str">
            <v/>
          </cell>
          <cell r="AO169">
            <v>65.36</v>
          </cell>
          <cell r="AP169" t="str">
            <v>E02</v>
          </cell>
          <cell r="AR169">
            <v>3268</v>
          </cell>
          <cell r="AS169">
            <v>1435.1584686479255</v>
          </cell>
          <cell r="AT169">
            <v>243.92561521208967</v>
          </cell>
          <cell r="AU169">
            <v>893.93739032880262</v>
          </cell>
          <cell r="AV169">
            <v>605.70171868674424</v>
          </cell>
          <cell r="AW169">
            <v>73.18050635230351</v>
          </cell>
          <cell r="AX169">
            <v>16.09630077213448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AJ170">
            <v>173</v>
          </cell>
          <cell r="AL170" t="str">
            <v>P</v>
          </cell>
          <cell r="AM170" t="str">
            <v>Open</v>
          </cell>
          <cell r="AN170" t="str">
            <v/>
          </cell>
          <cell r="AO170">
            <v>0</v>
          </cell>
          <cell r="AP170" t="str">
            <v>xxx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</row>
        <row r="171">
          <cell r="AJ171">
            <v>174</v>
          </cell>
          <cell r="AL171" t="str">
            <v>P</v>
          </cell>
          <cell r="AM171" t="str">
            <v>Open</v>
          </cell>
          <cell r="AN171" t="str">
            <v/>
          </cell>
          <cell r="AO171">
            <v>0</v>
          </cell>
          <cell r="AP171" t="str">
            <v>xxx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</row>
        <row r="172">
          <cell r="AJ172">
            <v>175</v>
          </cell>
          <cell r="AK172" t="str">
            <v>553-MT</v>
          </cell>
          <cell r="AL172" t="str">
            <v>Other</v>
          </cell>
          <cell r="AM172" t="str">
            <v>Generating &amp; Electric Plant</v>
          </cell>
          <cell r="AO172" t="str">
            <v>P01</v>
          </cell>
          <cell r="AP172" t="str">
            <v/>
          </cell>
          <cell r="AQ172">
            <v>364000</v>
          </cell>
        </row>
        <row r="173">
          <cell r="AJ173">
            <v>176</v>
          </cell>
          <cell r="AL173" t="str">
            <v>P</v>
          </cell>
          <cell r="AM173" t="str">
            <v>Coincident Peak</v>
          </cell>
          <cell r="AN173" t="str">
            <v/>
          </cell>
          <cell r="AO173">
            <v>34.64</v>
          </cell>
          <cell r="AP173" t="str">
            <v>D01</v>
          </cell>
          <cell r="AR173">
            <v>126089.60000000001</v>
          </cell>
          <cell r="AS173">
            <v>63363.353292133805</v>
          </cell>
          <cell r="AT173">
            <v>9517.3592767411246</v>
          </cell>
          <cell r="AU173">
            <v>31392.017885470432</v>
          </cell>
          <cell r="AV173">
            <v>19363.046045173127</v>
          </cell>
          <cell r="AW173">
            <v>2140.1929803874086</v>
          </cell>
          <cell r="AX173">
            <v>313.63052009410785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J174">
            <v>177</v>
          </cell>
          <cell r="AL174" t="str">
            <v>P</v>
          </cell>
          <cell r="AM174" t="str">
            <v>Generation Level Consumption</v>
          </cell>
          <cell r="AN174" t="str">
            <v/>
          </cell>
          <cell r="AO174">
            <v>65.36</v>
          </cell>
          <cell r="AP174" t="str">
            <v>E02</v>
          </cell>
          <cell r="AR174">
            <v>237910.39999999999</v>
          </cell>
          <cell r="AS174">
            <v>104479.53651756897</v>
          </cell>
          <cell r="AT174">
            <v>17757.784787440127</v>
          </cell>
          <cell r="AU174">
            <v>65078.642015936828</v>
          </cell>
          <cell r="AV174">
            <v>44095.085120394979</v>
          </cell>
          <cell r="AW174">
            <v>5327.540862447695</v>
          </cell>
          <cell r="AX174">
            <v>1171.8106962113902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AJ175">
            <v>178</v>
          </cell>
          <cell r="AL175" t="str">
            <v>P</v>
          </cell>
          <cell r="AM175" t="str">
            <v>Open</v>
          </cell>
          <cell r="AN175" t="str">
            <v/>
          </cell>
          <cell r="AO175">
            <v>0</v>
          </cell>
          <cell r="AP175" t="str">
            <v>xxx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</row>
        <row r="176">
          <cell r="AJ176">
            <v>179</v>
          </cell>
          <cell r="AL176" t="str">
            <v>P</v>
          </cell>
          <cell r="AM176" t="str">
            <v>Open</v>
          </cell>
          <cell r="AN176" t="str">
            <v/>
          </cell>
          <cell r="AO176">
            <v>0</v>
          </cell>
          <cell r="AP176" t="str">
            <v>xxx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</row>
        <row r="177">
          <cell r="AJ177">
            <v>180</v>
          </cell>
          <cell r="AK177" t="str">
            <v>554-MT</v>
          </cell>
          <cell r="AL177" t="str">
            <v>Other</v>
          </cell>
          <cell r="AO177" t="str">
            <v>P01</v>
          </cell>
          <cell r="AP177" t="str">
            <v/>
          </cell>
          <cell r="AQ177">
            <v>74000</v>
          </cell>
        </row>
        <row r="178">
          <cell r="AJ178">
            <v>181</v>
          </cell>
          <cell r="AL178" t="str">
            <v>P</v>
          </cell>
          <cell r="AM178" t="str">
            <v>Coincident Peak</v>
          </cell>
          <cell r="AN178" t="str">
            <v/>
          </cell>
          <cell r="AO178">
            <v>34.64</v>
          </cell>
          <cell r="AP178" t="str">
            <v>D01</v>
          </cell>
          <cell r="AR178">
            <v>25633.599999999999</v>
          </cell>
          <cell r="AS178">
            <v>12881.560834115113</v>
          </cell>
          <cell r="AT178">
            <v>1934.8477650517671</v>
          </cell>
          <cell r="AU178">
            <v>6381.8937459472854</v>
          </cell>
          <cell r="AV178">
            <v>3936.4434267659649</v>
          </cell>
          <cell r="AW178">
            <v>435.0941773315061</v>
          </cell>
          <cell r="AX178">
            <v>63.760050788362577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J179">
            <v>182</v>
          </cell>
          <cell r="AL179" t="str">
            <v>P</v>
          </cell>
          <cell r="AM179" t="str">
            <v>Generation Level Consumption</v>
          </cell>
          <cell r="AN179" t="str">
            <v/>
          </cell>
          <cell r="AO179">
            <v>65.36</v>
          </cell>
          <cell r="AP179" t="str">
            <v>E02</v>
          </cell>
          <cell r="AR179">
            <v>48366.400000000001</v>
          </cell>
          <cell r="AS179">
            <v>21240.345335989296</v>
          </cell>
          <cell r="AT179">
            <v>3610.0991051389269</v>
          </cell>
          <cell r="AU179">
            <v>13230.273376866278</v>
          </cell>
          <cell r="AV179">
            <v>8964.3854365638144</v>
          </cell>
          <cell r="AW179">
            <v>1083.071494014092</v>
          </cell>
          <cell r="AX179">
            <v>238.22525142759034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J180">
            <v>183</v>
          </cell>
          <cell r="AL180" t="str">
            <v>P</v>
          </cell>
          <cell r="AM180" t="str">
            <v>Open</v>
          </cell>
          <cell r="AN180" t="str">
            <v/>
          </cell>
          <cell r="AO180">
            <v>0</v>
          </cell>
          <cell r="AP180" t="str">
            <v>xxx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J181">
            <v>184</v>
          </cell>
          <cell r="AL181" t="str">
            <v>P</v>
          </cell>
          <cell r="AM181" t="str">
            <v>Open</v>
          </cell>
          <cell r="AN181" t="str">
            <v/>
          </cell>
          <cell r="AO181">
            <v>0</v>
          </cell>
          <cell r="AP181" t="str">
            <v>xxx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</row>
        <row r="182">
          <cell r="AJ182">
            <v>185</v>
          </cell>
          <cell r="AL182" t="str">
            <v>Total Other Maintenance</v>
          </cell>
          <cell r="AN182" t="str">
            <v/>
          </cell>
          <cell r="AQ182">
            <v>568000</v>
          </cell>
          <cell r="AR182">
            <v>568000</v>
          </cell>
          <cell r="AS182">
            <v>261908.68519755814</v>
          </cell>
          <cell r="AT182">
            <v>42561.213814436684</v>
          </cell>
          <cell r="AU182">
            <v>150536.63413186627</v>
          </cell>
          <cell r="AV182">
            <v>99022.578302315058</v>
          </cell>
          <cell r="AW182">
            <v>11652.947315193238</v>
          </cell>
          <cell r="AX182">
            <v>2317.9412386305571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J183">
            <v>186</v>
          </cell>
          <cell r="AL183" t="str">
            <v>Total Other</v>
          </cell>
          <cell r="AN183" t="str">
            <v/>
          </cell>
          <cell r="AQ183">
            <v>67457000</v>
          </cell>
          <cell r="AR183">
            <v>67457000</v>
          </cell>
          <cell r="AS183">
            <v>31104884.115090985</v>
          </cell>
          <cell r="AT183">
            <v>5054668.6624655901</v>
          </cell>
          <cell r="AU183">
            <v>17878080.508157223</v>
          </cell>
          <cell r="AV183">
            <v>11760151.522076175</v>
          </cell>
          <cell r="AW183">
            <v>1383931.1039454052</v>
          </cell>
          <cell r="AX183">
            <v>275284.08826461539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J184">
            <v>187</v>
          </cell>
        </row>
        <row r="185">
          <cell r="AJ185">
            <v>188</v>
          </cell>
          <cell r="AK185" t="str">
            <v>555-OP</v>
          </cell>
          <cell r="AL185" t="str">
            <v>Total Purchased Power</v>
          </cell>
          <cell r="AO185" t="str">
            <v>Manual Input</v>
          </cell>
          <cell r="AQ185">
            <v>69657000</v>
          </cell>
        </row>
        <row r="186">
          <cell r="AJ186">
            <v>189</v>
          </cell>
          <cell r="AL186" t="str">
            <v>P</v>
          </cell>
          <cell r="AM186" t="str">
            <v xml:space="preserve">Production Plant </v>
          </cell>
          <cell r="AN186" t="str">
            <v/>
          </cell>
          <cell r="AO186">
            <v>100</v>
          </cell>
          <cell r="AP186" t="str">
            <v>S01</v>
          </cell>
          <cell r="AR186">
            <v>69657000</v>
          </cell>
          <cell r="AS186">
            <v>32119319.163391382</v>
          </cell>
          <cell r="AT186">
            <v>5219518.4342820691</v>
          </cell>
          <cell r="AU186">
            <v>18461144.936132763</v>
          </cell>
          <cell r="AV186">
            <v>12143689.677472463</v>
          </cell>
          <cell r="AW186">
            <v>1429065.7590394635</v>
          </cell>
          <cell r="AX186">
            <v>284262.02968184638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J187">
            <v>190</v>
          </cell>
          <cell r="AL187" t="str">
            <v>P</v>
          </cell>
          <cell r="AM187" t="str">
            <v>Open</v>
          </cell>
          <cell r="AN187" t="str">
            <v/>
          </cell>
          <cell r="AO187">
            <v>0</v>
          </cell>
          <cell r="AP187" t="str">
            <v>xxx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J188">
            <v>191</v>
          </cell>
          <cell r="AL188" t="str">
            <v>P</v>
          </cell>
          <cell r="AM188" t="str">
            <v>Open</v>
          </cell>
          <cell r="AN188" t="str">
            <v/>
          </cell>
          <cell r="AO188">
            <v>0</v>
          </cell>
          <cell r="AP188" t="str">
            <v>xxx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J189">
            <v>192</v>
          </cell>
          <cell r="AL189" t="str">
            <v>P</v>
          </cell>
          <cell r="AM189" t="str">
            <v>Open</v>
          </cell>
          <cell r="AN189" t="str">
            <v/>
          </cell>
          <cell r="AO189">
            <v>0</v>
          </cell>
          <cell r="AP189" t="str">
            <v>xxx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J190">
            <v>193</v>
          </cell>
          <cell r="AK190" t="str">
            <v>556-OP</v>
          </cell>
          <cell r="AL190" t="str">
            <v>Total System Control &amp; Load Dispatching</v>
          </cell>
          <cell r="AO190" t="str">
            <v>P01</v>
          </cell>
          <cell r="AP190" t="str">
            <v/>
          </cell>
          <cell r="AQ190">
            <v>372000</v>
          </cell>
        </row>
        <row r="191">
          <cell r="AJ191">
            <v>194</v>
          </cell>
          <cell r="AL191" t="str">
            <v>P</v>
          </cell>
          <cell r="AM191" t="str">
            <v>Coincident Peak</v>
          </cell>
          <cell r="AN191" t="str">
            <v/>
          </cell>
          <cell r="AO191">
            <v>34.64</v>
          </cell>
          <cell r="AP191" t="str">
            <v>D01</v>
          </cell>
          <cell r="AR191">
            <v>128860.8</v>
          </cell>
          <cell r="AS191">
            <v>64755.954463389491</v>
          </cell>
          <cell r="AT191">
            <v>9726.5320080980728</v>
          </cell>
          <cell r="AU191">
            <v>32081.952344491761</v>
          </cell>
          <cell r="AV191">
            <v>19788.607496715391</v>
          </cell>
          <cell r="AW191">
            <v>2187.2301887475714</v>
          </cell>
          <cell r="AX191">
            <v>320.52349855771462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J192">
            <v>195</v>
          </cell>
          <cell r="AL192" t="str">
            <v>P</v>
          </cell>
          <cell r="AM192" t="str">
            <v>Generation Level Consumption</v>
          </cell>
          <cell r="AN192" t="str">
            <v/>
          </cell>
          <cell r="AO192">
            <v>65.36</v>
          </cell>
          <cell r="AP192" t="str">
            <v>E02</v>
          </cell>
          <cell r="AR192">
            <v>243139.20000000001</v>
          </cell>
          <cell r="AS192">
            <v>106775.79006740566</v>
          </cell>
          <cell r="AT192">
            <v>18148.065771779471</v>
          </cell>
          <cell r="AU192">
            <v>66508.94184046291</v>
          </cell>
          <cell r="AV192">
            <v>45064.207870293772</v>
          </cell>
          <cell r="AW192">
            <v>5444.6296726113806</v>
          </cell>
          <cell r="AX192">
            <v>1197.5647774468055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J193">
            <v>196</v>
          </cell>
          <cell r="AL193" t="str">
            <v>P</v>
          </cell>
          <cell r="AM193" t="str">
            <v>Open</v>
          </cell>
          <cell r="AN193" t="str">
            <v/>
          </cell>
          <cell r="AO193">
            <v>0</v>
          </cell>
          <cell r="AP193" t="str">
            <v>xxx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J194">
            <v>197</v>
          </cell>
          <cell r="AL194" t="str">
            <v>P</v>
          </cell>
          <cell r="AM194" t="str">
            <v>Open</v>
          </cell>
          <cell r="AN194" t="str">
            <v/>
          </cell>
          <cell r="AO194">
            <v>0</v>
          </cell>
          <cell r="AP194" t="str">
            <v>xxx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J195">
            <v>198</v>
          </cell>
          <cell r="AK195" t="str">
            <v>557-OP</v>
          </cell>
          <cell r="AL195" t="str">
            <v>Total Other Expenses</v>
          </cell>
          <cell r="AO195" t="str">
            <v>Manual Input</v>
          </cell>
          <cell r="AQ195">
            <v>6390000</v>
          </cell>
        </row>
        <row r="196">
          <cell r="AJ196">
            <v>199</v>
          </cell>
          <cell r="AL196" t="str">
            <v>P</v>
          </cell>
          <cell r="AM196" t="str">
            <v xml:space="preserve">Production Plant </v>
          </cell>
          <cell r="AN196" t="str">
            <v/>
          </cell>
          <cell r="AO196">
            <v>100</v>
          </cell>
          <cell r="AP196" t="str">
            <v>S01</v>
          </cell>
          <cell r="AR196">
            <v>6390000</v>
          </cell>
          <cell r="AS196">
            <v>2946472.7084725285</v>
          </cell>
          <cell r="AT196">
            <v>478813.65541241254</v>
          </cell>
          <cell r="AU196">
            <v>1693537.1339834954</v>
          </cell>
          <cell r="AV196">
            <v>1114004.0059010442</v>
          </cell>
          <cell r="AW196">
            <v>131095.65729592391</v>
          </cell>
          <cell r="AX196">
            <v>26076.838934593772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J197">
            <v>200</v>
          </cell>
          <cell r="AL197" t="str">
            <v>P</v>
          </cell>
          <cell r="AM197" t="str">
            <v>Open</v>
          </cell>
          <cell r="AN197" t="str">
            <v/>
          </cell>
          <cell r="AO197">
            <v>0</v>
          </cell>
          <cell r="AP197" t="str">
            <v>xxx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J198">
            <v>201</v>
          </cell>
          <cell r="AL198" t="str">
            <v>P</v>
          </cell>
          <cell r="AM198" t="str">
            <v>Open</v>
          </cell>
          <cell r="AN198" t="str">
            <v/>
          </cell>
          <cell r="AO198">
            <v>0</v>
          </cell>
          <cell r="AP198" t="str">
            <v>xxx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J199">
            <v>202</v>
          </cell>
          <cell r="AL199" t="str">
            <v>P</v>
          </cell>
          <cell r="AM199" t="str">
            <v>Open</v>
          </cell>
          <cell r="AN199" t="str">
            <v/>
          </cell>
          <cell r="AO199">
            <v>0</v>
          </cell>
          <cell r="AP199" t="str">
            <v>xxx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J200">
            <v>203</v>
          </cell>
          <cell r="AM200" t="str">
            <v>Total Production Expenses</v>
          </cell>
          <cell r="AP200" t="str">
            <v/>
          </cell>
          <cell r="AQ200">
            <v>193811000</v>
          </cell>
          <cell r="AR200">
            <v>193811000</v>
          </cell>
          <cell r="AS200">
            <v>89367577.793704122</v>
          </cell>
          <cell r="AT200">
            <v>14522590.511601737</v>
          </cell>
          <cell r="AU200">
            <v>51365590.841075942</v>
          </cell>
          <cell r="AV200">
            <v>33788142.470686592</v>
          </cell>
          <cell r="AW200">
            <v>3976178.4720156984</v>
          </cell>
          <cell r="AX200">
            <v>790919.91091589257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J201">
            <v>204</v>
          </cell>
        </row>
        <row r="202">
          <cell r="AJ202">
            <v>205</v>
          </cell>
          <cell r="AL202" t="str">
            <v>Transmission Expenses</v>
          </cell>
        </row>
        <row r="203">
          <cell r="AJ203">
            <v>206</v>
          </cell>
          <cell r="AK203" t="str">
            <v>560-OP</v>
          </cell>
          <cell r="AL203" t="str">
            <v>Supervision &amp; Engineering</v>
          </cell>
          <cell r="AO203" t="str">
            <v>T01</v>
          </cell>
          <cell r="AP203" t="str">
            <v/>
          </cell>
          <cell r="AQ203">
            <v>1465000</v>
          </cell>
        </row>
        <row r="204">
          <cell r="AJ204">
            <v>207</v>
          </cell>
          <cell r="AL204" t="str">
            <v>T</v>
          </cell>
          <cell r="AM204" t="str">
            <v>Coincident Peak</v>
          </cell>
          <cell r="AN204" t="str">
            <v/>
          </cell>
          <cell r="AO204">
            <v>34.64</v>
          </cell>
          <cell r="AP204" t="str">
            <v>D01</v>
          </cell>
          <cell r="AR204">
            <v>507476</v>
          </cell>
          <cell r="AS204">
            <v>255020.08948619786</v>
          </cell>
          <cell r="AT204">
            <v>38304.756429741064</v>
          </cell>
          <cell r="AU204">
            <v>126344.24780828072</v>
          </cell>
          <cell r="AV204">
            <v>77930.940813677546</v>
          </cell>
          <cell r="AW204">
            <v>8613.688780954817</v>
          </cell>
          <cell r="AX204">
            <v>1262.2766811479889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</row>
        <row r="205">
          <cell r="AJ205">
            <v>208</v>
          </cell>
          <cell r="AL205" t="str">
            <v>T</v>
          </cell>
          <cell r="AM205" t="str">
            <v>Generation Level Consumption</v>
          </cell>
          <cell r="AN205" t="str">
            <v/>
          </cell>
          <cell r="AO205">
            <v>65.36</v>
          </cell>
          <cell r="AP205" t="str">
            <v>E02</v>
          </cell>
          <cell r="AR205">
            <v>957524</v>
          </cell>
          <cell r="AS205">
            <v>420501.43131384213</v>
          </cell>
          <cell r="AT205">
            <v>71470.205257142268</v>
          </cell>
          <cell r="AU205">
            <v>261923.65536633917</v>
          </cell>
          <cell r="AV205">
            <v>177470.60357521605</v>
          </cell>
          <cell r="AW205">
            <v>21441.888361224926</v>
          </cell>
          <cell r="AX205">
            <v>4716.216126235403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AJ206">
            <v>209</v>
          </cell>
          <cell r="AL206" t="str">
            <v>T</v>
          </cell>
          <cell r="AM206" t="str">
            <v>Open</v>
          </cell>
          <cell r="AN206" t="str">
            <v/>
          </cell>
          <cell r="AO206">
            <v>0</v>
          </cell>
          <cell r="AP206" t="str">
            <v>xxx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</row>
        <row r="207">
          <cell r="AJ207">
            <v>210</v>
          </cell>
          <cell r="AK207" t="str">
            <v>561-OP</v>
          </cell>
          <cell r="AL207" t="str">
            <v>Load Dispatching</v>
          </cell>
          <cell r="AO207" t="str">
            <v>T01</v>
          </cell>
          <cell r="AP207" t="str">
            <v/>
          </cell>
          <cell r="AQ207">
            <v>1488000</v>
          </cell>
        </row>
        <row r="208">
          <cell r="AJ208">
            <v>211</v>
          </cell>
          <cell r="AL208" t="str">
            <v>T</v>
          </cell>
          <cell r="AM208" t="str">
            <v>Coincident Peak</v>
          </cell>
          <cell r="AN208" t="str">
            <v/>
          </cell>
          <cell r="AO208">
            <v>34.64</v>
          </cell>
          <cell r="AP208" t="str">
            <v>D01</v>
          </cell>
          <cell r="AR208">
            <v>515443.20000000001</v>
          </cell>
          <cell r="AS208">
            <v>259023.81785355796</v>
          </cell>
          <cell r="AT208">
            <v>38906.128032392291</v>
          </cell>
          <cell r="AU208">
            <v>128327.80937796705</v>
          </cell>
          <cell r="AV208">
            <v>79154.429986861564</v>
          </cell>
          <cell r="AW208">
            <v>8748.9207549902858</v>
          </cell>
          <cell r="AX208">
            <v>1282.0939942308585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</row>
        <row r="209">
          <cell r="AJ209">
            <v>212</v>
          </cell>
          <cell r="AL209" t="str">
            <v>T</v>
          </cell>
          <cell r="AM209" t="str">
            <v>Generation Level Consumption</v>
          </cell>
          <cell r="AN209" t="str">
            <v/>
          </cell>
          <cell r="AO209">
            <v>65.36</v>
          </cell>
          <cell r="AP209" t="str">
            <v>E02</v>
          </cell>
          <cell r="AR209">
            <v>972556.80000000005</v>
          </cell>
          <cell r="AS209">
            <v>427103.16026962263</v>
          </cell>
          <cell r="AT209">
            <v>72592.263087117884</v>
          </cell>
          <cell r="AU209">
            <v>266035.76736185164</v>
          </cell>
          <cell r="AV209">
            <v>180256.83148117509</v>
          </cell>
          <cell r="AW209">
            <v>21778.518690445522</v>
          </cell>
          <cell r="AX209">
            <v>4790.2591097872219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AJ210">
            <v>213</v>
          </cell>
          <cell r="AL210" t="str">
            <v>T</v>
          </cell>
          <cell r="AM210" t="str">
            <v>Open</v>
          </cell>
          <cell r="AN210" t="str">
            <v/>
          </cell>
          <cell r="AO210">
            <v>0</v>
          </cell>
          <cell r="AP210" t="str">
            <v>xxx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J211">
            <v>214</v>
          </cell>
          <cell r="AK211" t="str">
            <v>562-OP</v>
          </cell>
          <cell r="AL211" t="str">
            <v>Station Expenses</v>
          </cell>
          <cell r="AO211" t="str">
            <v>T01</v>
          </cell>
          <cell r="AP211" t="str">
            <v/>
          </cell>
          <cell r="AQ211">
            <v>182000</v>
          </cell>
        </row>
        <row r="212">
          <cell r="AJ212">
            <v>215</v>
          </cell>
          <cell r="AL212" t="str">
            <v>T</v>
          </cell>
          <cell r="AM212" t="str">
            <v>Coincident Peak</v>
          </cell>
          <cell r="AN212" t="str">
            <v/>
          </cell>
          <cell r="AO212">
            <v>34.64</v>
          </cell>
          <cell r="AP212" t="str">
            <v>D01</v>
          </cell>
          <cell r="AR212">
            <v>63044.800000000003</v>
          </cell>
          <cell r="AS212">
            <v>31681.676646066902</v>
          </cell>
          <cell r="AT212">
            <v>4758.6796383705623</v>
          </cell>
          <cell r="AU212">
            <v>15696.008942735216</v>
          </cell>
          <cell r="AV212">
            <v>9681.5230225865635</v>
          </cell>
          <cell r="AW212">
            <v>1070.0964901937043</v>
          </cell>
          <cell r="AX212">
            <v>156.81526004705393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AJ213">
            <v>216</v>
          </cell>
          <cell r="AL213" t="str">
            <v>T</v>
          </cell>
          <cell r="AM213" t="str">
            <v>Generation Level Consumption</v>
          </cell>
          <cell r="AN213" t="str">
            <v/>
          </cell>
          <cell r="AO213">
            <v>65.36</v>
          </cell>
          <cell r="AP213" t="str">
            <v>E02</v>
          </cell>
          <cell r="AR213">
            <v>118955.2</v>
          </cell>
          <cell r="AS213">
            <v>52239.768258784483</v>
          </cell>
          <cell r="AT213">
            <v>8878.8923937200634</v>
          </cell>
          <cell r="AU213">
            <v>32539.321007968414</v>
          </cell>
          <cell r="AV213">
            <v>22047.542560197489</v>
          </cell>
          <cell r="AW213">
            <v>2663.7704312238475</v>
          </cell>
          <cell r="AX213">
            <v>585.90534810569511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J214">
            <v>217</v>
          </cell>
          <cell r="AL214" t="str">
            <v>T</v>
          </cell>
          <cell r="AM214" t="str">
            <v>Open</v>
          </cell>
          <cell r="AN214" t="str">
            <v/>
          </cell>
          <cell r="AO214">
            <v>0</v>
          </cell>
          <cell r="AP214" t="str">
            <v>xxx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</row>
        <row r="215">
          <cell r="AJ215">
            <v>218</v>
          </cell>
          <cell r="AK215" t="str">
            <v>563-OP</v>
          </cell>
          <cell r="AL215" t="str">
            <v>Overhead Line Expenses</v>
          </cell>
          <cell r="AO215" t="str">
            <v>T01</v>
          </cell>
          <cell r="AP215" t="str">
            <v/>
          </cell>
          <cell r="AQ215">
            <v>292000</v>
          </cell>
        </row>
        <row r="216">
          <cell r="AJ216">
            <v>219</v>
          </cell>
          <cell r="AL216" t="str">
            <v>T</v>
          </cell>
          <cell r="AM216" t="str">
            <v>Coincident Peak</v>
          </cell>
          <cell r="AN216" t="str">
            <v/>
          </cell>
          <cell r="AO216">
            <v>34.64</v>
          </cell>
          <cell r="AP216" t="str">
            <v>D01</v>
          </cell>
          <cell r="AR216">
            <v>101148.8</v>
          </cell>
          <cell r="AS216">
            <v>50829.942750832612</v>
          </cell>
          <cell r="AT216">
            <v>7634.8046945285951</v>
          </cell>
          <cell r="AU216">
            <v>25182.607754278477</v>
          </cell>
          <cell r="AV216">
            <v>15532.992981292728</v>
          </cell>
          <cell r="AW216">
            <v>1716.858105145943</v>
          </cell>
          <cell r="AX216">
            <v>251.59371392164695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AJ217">
            <v>220</v>
          </cell>
          <cell r="AL217" t="str">
            <v>T</v>
          </cell>
          <cell r="AM217" t="str">
            <v>Generation Level Consumption</v>
          </cell>
          <cell r="AN217" t="str">
            <v/>
          </cell>
          <cell r="AO217">
            <v>65.36</v>
          </cell>
          <cell r="AP217" t="str">
            <v>E02</v>
          </cell>
          <cell r="AR217">
            <v>190851.20000000001</v>
          </cell>
          <cell r="AS217">
            <v>83813.254569038851</v>
          </cell>
          <cell r="AT217">
            <v>14245.255928386037</v>
          </cell>
          <cell r="AU217">
            <v>52205.943595202072</v>
          </cell>
          <cell r="AV217">
            <v>35372.980371305865</v>
          </cell>
          <cell r="AW217">
            <v>4273.7415709745246</v>
          </cell>
          <cell r="AX217">
            <v>940.02396509265384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</row>
        <row r="218">
          <cell r="AJ218">
            <v>221</v>
          </cell>
          <cell r="AL218" t="str">
            <v>T</v>
          </cell>
          <cell r="AM218" t="str">
            <v>Open</v>
          </cell>
          <cell r="AN218" t="str">
            <v/>
          </cell>
          <cell r="AO218">
            <v>0</v>
          </cell>
          <cell r="AP218" t="str">
            <v>xxx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</row>
        <row r="219">
          <cell r="AJ219">
            <v>222</v>
          </cell>
          <cell r="AK219" t="str">
            <v>564-OP</v>
          </cell>
          <cell r="AL219" t="str">
            <v>Underground Line Expenses</v>
          </cell>
          <cell r="AO219" t="str">
            <v>T01</v>
          </cell>
          <cell r="AP219" t="str">
            <v/>
          </cell>
          <cell r="AQ219">
            <v>0</v>
          </cell>
        </row>
        <row r="220">
          <cell r="AJ220">
            <v>223</v>
          </cell>
          <cell r="AL220" t="str">
            <v>T</v>
          </cell>
          <cell r="AM220" t="str">
            <v>Coincident Peak</v>
          </cell>
          <cell r="AN220" t="str">
            <v/>
          </cell>
          <cell r="AO220">
            <v>34.64</v>
          </cell>
          <cell r="AP220" t="str">
            <v>D01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</row>
        <row r="221">
          <cell r="AJ221">
            <v>224</v>
          </cell>
          <cell r="AL221" t="str">
            <v>T</v>
          </cell>
          <cell r="AM221" t="str">
            <v>Generation Level Consumption</v>
          </cell>
          <cell r="AN221" t="str">
            <v/>
          </cell>
          <cell r="AO221">
            <v>65.36</v>
          </cell>
          <cell r="AP221" t="str">
            <v>E02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</row>
        <row r="222">
          <cell r="AJ222">
            <v>225</v>
          </cell>
          <cell r="AL222" t="str">
            <v>T</v>
          </cell>
          <cell r="AM222" t="str">
            <v>Open</v>
          </cell>
          <cell r="AN222" t="str">
            <v/>
          </cell>
          <cell r="AO222">
            <v>0</v>
          </cell>
          <cell r="AP222" t="str">
            <v>xxx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</row>
        <row r="223">
          <cell r="AJ223">
            <v>226</v>
          </cell>
          <cell r="AK223" t="str">
            <v>565-OP</v>
          </cell>
          <cell r="AL223" t="str">
            <v>Transmission of Electricity By Others</v>
          </cell>
          <cell r="AO223" t="str">
            <v>T01</v>
          </cell>
          <cell r="AP223" t="str">
            <v/>
          </cell>
          <cell r="AQ223">
            <v>11495000</v>
          </cell>
        </row>
        <row r="224">
          <cell r="AJ224">
            <v>227</v>
          </cell>
          <cell r="AL224" t="str">
            <v>T</v>
          </cell>
          <cell r="AM224" t="str">
            <v>Coincident Peak</v>
          </cell>
          <cell r="AN224" t="str">
            <v/>
          </cell>
          <cell r="AO224">
            <v>34.64</v>
          </cell>
          <cell r="AP224" t="str">
            <v>D01</v>
          </cell>
          <cell r="AR224">
            <v>3981868</v>
          </cell>
          <cell r="AS224">
            <v>2000993.8079480166</v>
          </cell>
          <cell r="AT224">
            <v>300555.06836851436</v>
          </cell>
          <cell r="AU224">
            <v>991349.57580627094</v>
          </cell>
          <cell r="AV224">
            <v>611478.61068479414</v>
          </cell>
          <cell r="AW224">
            <v>67586.588762508953</v>
          </cell>
          <cell r="AX224">
            <v>9904.3484298949716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</row>
        <row r="225">
          <cell r="AJ225">
            <v>228</v>
          </cell>
          <cell r="AL225" t="str">
            <v>T</v>
          </cell>
          <cell r="AM225" t="str">
            <v>Generation Level Consumption</v>
          </cell>
          <cell r="AN225" t="str">
            <v/>
          </cell>
          <cell r="AO225">
            <v>65.36</v>
          </cell>
          <cell r="AP225" t="str">
            <v>E02</v>
          </cell>
          <cell r="AR225">
            <v>7513132</v>
          </cell>
          <cell r="AS225">
            <v>3299429.3194215805</v>
          </cell>
          <cell r="AT225">
            <v>560784.98937259417</v>
          </cell>
          <cell r="AU225">
            <v>2055162.0603659172</v>
          </cell>
          <cell r="AV225">
            <v>1392508.251260825</v>
          </cell>
          <cell r="AW225">
            <v>168241.98410394575</v>
          </cell>
          <cell r="AX225">
            <v>37005.395475137171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</row>
        <row r="226">
          <cell r="AJ226">
            <v>229</v>
          </cell>
          <cell r="AL226" t="str">
            <v>T</v>
          </cell>
          <cell r="AM226" t="str">
            <v>Open</v>
          </cell>
          <cell r="AN226" t="str">
            <v/>
          </cell>
          <cell r="AO226">
            <v>0</v>
          </cell>
          <cell r="AP226" t="str">
            <v>xxx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</row>
        <row r="227">
          <cell r="AJ227">
            <v>230</v>
          </cell>
          <cell r="AK227" t="str">
            <v>566-OP</v>
          </cell>
          <cell r="AL227" t="str">
            <v>Miscellaneous Expenses</v>
          </cell>
          <cell r="AO227" t="str">
            <v>T01</v>
          </cell>
          <cell r="AP227" t="str">
            <v/>
          </cell>
          <cell r="AQ227">
            <v>753000</v>
          </cell>
        </row>
        <row r="228">
          <cell r="AJ228">
            <v>231</v>
          </cell>
          <cell r="AL228" t="str">
            <v>T</v>
          </cell>
          <cell r="AM228" t="str">
            <v>Coincident Peak</v>
          </cell>
          <cell r="AN228" t="str">
            <v/>
          </cell>
          <cell r="AO228">
            <v>34.64</v>
          </cell>
          <cell r="AP228" t="str">
            <v>D01</v>
          </cell>
          <cell r="AR228">
            <v>260839.2</v>
          </cell>
          <cell r="AS228">
            <v>131078.58524444164</v>
          </cell>
          <cell r="AT228">
            <v>19688.383338972711</v>
          </cell>
          <cell r="AU228">
            <v>64940.080955382517</v>
          </cell>
          <cell r="AV228">
            <v>40055.971626415834</v>
          </cell>
          <cell r="AW228">
            <v>4427.3772369003254</v>
          </cell>
          <cell r="AX228">
            <v>648.80159788698688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</row>
        <row r="229">
          <cell r="AJ229">
            <v>232</v>
          </cell>
          <cell r="AL229" t="str">
            <v>T</v>
          </cell>
          <cell r="AM229" t="str">
            <v>Generation Level Consumption</v>
          </cell>
          <cell r="AN229" t="str">
            <v/>
          </cell>
          <cell r="AO229">
            <v>65.36</v>
          </cell>
          <cell r="AP229" t="str">
            <v>E02</v>
          </cell>
          <cell r="AR229">
            <v>492160.8</v>
          </cell>
          <cell r="AS229">
            <v>216134.86537837755</v>
          </cell>
          <cell r="AT229">
            <v>36735.197650940703</v>
          </cell>
          <cell r="AU229">
            <v>134626.97098351768</v>
          </cell>
          <cell r="AV229">
            <v>91218.678834223683</v>
          </cell>
          <cell r="AW229">
            <v>11020.984256656908</v>
          </cell>
          <cell r="AX229">
            <v>2424.102896283453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</row>
        <row r="230">
          <cell r="AJ230">
            <v>233</v>
          </cell>
          <cell r="AL230" t="str">
            <v>T</v>
          </cell>
          <cell r="AM230" t="str">
            <v>Open</v>
          </cell>
          <cell r="AN230" t="str">
            <v/>
          </cell>
          <cell r="AO230">
            <v>0</v>
          </cell>
          <cell r="AP230" t="str">
            <v>xxx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AJ231">
            <v>234</v>
          </cell>
          <cell r="AK231" t="str">
            <v>567-OP</v>
          </cell>
          <cell r="AL231" t="str">
            <v>Rents</v>
          </cell>
          <cell r="AO231" t="str">
            <v>T01</v>
          </cell>
          <cell r="AP231" t="str">
            <v/>
          </cell>
          <cell r="AQ231">
            <v>79000</v>
          </cell>
        </row>
        <row r="232">
          <cell r="AJ232">
            <v>235</v>
          </cell>
          <cell r="AL232" t="str">
            <v>T</v>
          </cell>
          <cell r="AM232" t="str">
            <v>Coincident Peak</v>
          </cell>
          <cell r="AN232" t="str">
            <v/>
          </cell>
          <cell r="AO232">
            <v>34.64</v>
          </cell>
          <cell r="AP232" t="str">
            <v>D01</v>
          </cell>
          <cell r="AR232">
            <v>27365.599999999999</v>
          </cell>
          <cell r="AS232">
            <v>13751.936566149918</v>
          </cell>
          <cell r="AT232">
            <v>2065.5807221498594</v>
          </cell>
          <cell r="AU232">
            <v>6813.1027828356155</v>
          </cell>
          <cell r="AV232">
            <v>4202.4193339798812</v>
          </cell>
          <cell r="AW232">
            <v>464.49243255660787</v>
          </cell>
          <cell r="AX232">
            <v>68.068162328116813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</row>
        <row r="233">
          <cell r="AJ233">
            <v>236</v>
          </cell>
          <cell r="AL233" t="str">
            <v>T</v>
          </cell>
          <cell r="AM233" t="str">
            <v>Generation Level Consumption</v>
          </cell>
          <cell r="AN233" t="str">
            <v/>
          </cell>
          <cell r="AO233">
            <v>65.36</v>
          </cell>
          <cell r="AP233" t="str">
            <v>E02</v>
          </cell>
          <cell r="AR233">
            <v>51634.400000000001</v>
          </cell>
          <cell r="AS233">
            <v>22675.503804637221</v>
          </cell>
          <cell r="AT233">
            <v>3854.0247203510166</v>
          </cell>
          <cell r="AU233">
            <v>14124.210767195082</v>
          </cell>
          <cell r="AV233">
            <v>9570.0871552505596</v>
          </cell>
          <cell r="AW233">
            <v>1156.2520003663954</v>
          </cell>
          <cell r="AX233">
            <v>254.32155219972481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</row>
        <row r="234">
          <cell r="AJ234">
            <v>237</v>
          </cell>
          <cell r="AL234" t="str">
            <v>T</v>
          </cell>
          <cell r="AM234" t="str">
            <v>Open</v>
          </cell>
          <cell r="AN234" t="str">
            <v/>
          </cell>
          <cell r="AO234">
            <v>0</v>
          </cell>
          <cell r="AP234" t="str">
            <v>xxx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</row>
        <row r="235">
          <cell r="AJ235">
            <v>238</v>
          </cell>
          <cell r="AL235" t="str">
            <v>Total Transmission Operation</v>
          </cell>
          <cell r="AP235" t="str">
            <v/>
          </cell>
          <cell r="AQ235">
            <v>15754000</v>
          </cell>
          <cell r="AR235">
            <v>15754000</v>
          </cell>
          <cell r="AS235">
            <v>7264277.1595111471</v>
          </cell>
          <cell r="AT235">
            <v>1180474.2296349215</v>
          </cell>
          <cell r="AU235">
            <v>4175271.3628757419</v>
          </cell>
          <cell r="AV235">
            <v>2746481.8636878016</v>
          </cell>
          <cell r="AW235">
            <v>323205.16197808849</v>
          </cell>
          <cell r="AX235">
            <v>64290.222312298953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</row>
        <row r="236">
          <cell r="AJ236">
            <v>239</v>
          </cell>
          <cell r="AK236" t="str">
            <v>568-MT</v>
          </cell>
          <cell r="AL236" t="str">
            <v>Supervision &amp; Engineering</v>
          </cell>
          <cell r="AO236" t="str">
            <v>T01</v>
          </cell>
          <cell r="AP236" t="str">
            <v/>
          </cell>
          <cell r="AQ236">
            <v>448000</v>
          </cell>
        </row>
        <row r="237">
          <cell r="AJ237">
            <v>240</v>
          </cell>
          <cell r="AL237" t="str">
            <v>T</v>
          </cell>
          <cell r="AM237" t="str">
            <v>Coincident Peak</v>
          </cell>
          <cell r="AN237" t="str">
            <v/>
          </cell>
          <cell r="AO237">
            <v>34.64</v>
          </cell>
          <cell r="AP237" t="str">
            <v>D01</v>
          </cell>
          <cell r="AR237">
            <v>155187.20000000001</v>
          </cell>
          <cell r="AS237">
            <v>77985.665590318531</v>
          </cell>
          <cell r="AT237">
            <v>11713.672955989077</v>
          </cell>
          <cell r="AU237">
            <v>38636.329705194381</v>
          </cell>
          <cell r="AV237">
            <v>23831.441286366924</v>
          </cell>
          <cell r="AW237">
            <v>2634.083668169118</v>
          </cell>
          <cell r="AX237">
            <v>386.00679396197893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</row>
        <row r="238">
          <cell r="AJ238">
            <v>241</v>
          </cell>
          <cell r="AL238" t="str">
            <v>T</v>
          </cell>
          <cell r="AM238" t="str">
            <v>Generation Level Consumption</v>
          </cell>
          <cell r="AN238" t="str">
            <v/>
          </cell>
          <cell r="AO238">
            <v>65.36</v>
          </cell>
          <cell r="AP238" t="str">
            <v>E02</v>
          </cell>
          <cell r="AR238">
            <v>292812.79999999999</v>
          </cell>
          <cell r="AS238">
            <v>128590.19879085411</v>
          </cell>
          <cell r="AT238">
            <v>21855.735123003233</v>
          </cell>
          <cell r="AU238">
            <v>80096.790173460715</v>
          </cell>
          <cell r="AV238">
            <v>54270.87399433228</v>
          </cell>
          <cell r="AW238">
            <v>6556.9733691663932</v>
          </cell>
          <cell r="AX238">
            <v>1442.2285491832495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</row>
        <row r="239">
          <cell r="AJ239">
            <v>242</v>
          </cell>
          <cell r="AL239" t="str">
            <v>T</v>
          </cell>
          <cell r="AM239" t="str">
            <v>Open</v>
          </cell>
          <cell r="AN239" t="str">
            <v/>
          </cell>
          <cell r="AO239">
            <v>0</v>
          </cell>
          <cell r="AP239" t="str">
            <v>xxx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</row>
        <row r="240">
          <cell r="AJ240">
            <v>243</v>
          </cell>
          <cell r="AK240" t="str">
            <v>569-MT</v>
          </cell>
          <cell r="AL240" t="str">
            <v>Structures</v>
          </cell>
          <cell r="AO240" t="str">
            <v>T01</v>
          </cell>
          <cell r="AP240" t="str">
            <v/>
          </cell>
          <cell r="AQ240">
            <v>181000</v>
          </cell>
        </row>
        <row r="241">
          <cell r="AJ241">
            <v>244</v>
          </cell>
          <cell r="AL241" t="str">
            <v>T</v>
          </cell>
          <cell r="AM241" t="str">
            <v>Coincident Peak</v>
          </cell>
          <cell r="AN241" t="str">
            <v/>
          </cell>
          <cell r="AO241">
            <v>34.64</v>
          </cell>
          <cell r="AP241" t="str">
            <v>D01</v>
          </cell>
          <cell r="AR241">
            <v>62698.400000000001</v>
          </cell>
          <cell r="AS241">
            <v>31507.601499659941</v>
          </cell>
          <cell r="AT241">
            <v>4732.5330469509445</v>
          </cell>
          <cell r="AU241">
            <v>15609.76713535755</v>
          </cell>
          <cell r="AV241">
            <v>9628.3278411437786</v>
          </cell>
          <cell r="AW241">
            <v>1064.2168391486839</v>
          </cell>
          <cell r="AX241">
            <v>155.95363773910307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AJ242">
            <v>245</v>
          </cell>
          <cell r="AL242" t="str">
            <v>T</v>
          </cell>
          <cell r="AM242" t="str">
            <v>Generation Level Consumption</v>
          </cell>
          <cell r="AN242" t="str">
            <v/>
          </cell>
          <cell r="AO242">
            <v>65.36</v>
          </cell>
          <cell r="AP242" t="str">
            <v>E02</v>
          </cell>
          <cell r="AR242">
            <v>118301.6</v>
          </cell>
          <cell r="AS242">
            <v>51952.736565054904</v>
          </cell>
          <cell r="AT242">
            <v>8830.1072706776467</v>
          </cell>
          <cell r="AU242">
            <v>32360.533529902656</v>
          </cell>
          <cell r="AV242">
            <v>21926.402216460141</v>
          </cell>
          <cell r="AW242">
            <v>2649.1343299533869</v>
          </cell>
          <cell r="AX242">
            <v>582.68608795126829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J243">
            <v>246</v>
          </cell>
          <cell r="AL243" t="str">
            <v>T</v>
          </cell>
          <cell r="AM243" t="str">
            <v>Open</v>
          </cell>
          <cell r="AN243" t="str">
            <v/>
          </cell>
          <cell r="AO243">
            <v>0</v>
          </cell>
          <cell r="AP243" t="str">
            <v>xxx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J244">
            <v>247</v>
          </cell>
          <cell r="AK244" t="str">
            <v>570-MT</v>
          </cell>
          <cell r="AL244" t="str">
            <v>Station Equipment</v>
          </cell>
          <cell r="AO244" t="str">
            <v>T01</v>
          </cell>
          <cell r="AP244" t="str">
            <v/>
          </cell>
          <cell r="AQ244">
            <v>776000</v>
          </cell>
        </row>
        <row r="245">
          <cell r="AJ245">
            <v>248</v>
          </cell>
          <cell r="AL245" t="str">
            <v>T</v>
          </cell>
          <cell r="AM245" t="str">
            <v>Coincident Peak</v>
          </cell>
          <cell r="AN245" t="str">
            <v/>
          </cell>
          <cell r="AO245">
            <v>34.64</v>
          </cell>
          <cell r="AP245" t="str">
            <v>D01</v>
          </cell>
          <cell r="AR245">
            <v>268806.40000000002</v>
          </cell>
          <cell r="AS245">
            <v>135082.31361180174</v>
          </cell>
          <cell r="AT245">
            <v>20289.754941623938</v>
          </cell>
          <cell r="AU245">
            <v>66923.642525068833</v>
          </cell>
          <cell r="AV245">
            <v>41279.460799599852</v>
          </cell>
          <cell r="AW245">
            <v>4562.6092109357942</v>
          </cell>
          <cell r="AX245">
            <v>668.6189109698563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AJ246">
            <v>249</v>
          </cell>
          <cell r="AL246" t="str">
            <v>T</v>
          </cell>
          <cell r="AM246" t="str">
            <v>Generation Level Consumption</v>
          </cell>
          <cell r="AN246" t="str">
            <v/>
          </cell>
          <cell r="AO246">
            <v>65.36</v>
          </cell>
          <cell r="AP246" t="str">
            <v>E02</v>
          </cell>
          <cell r="AR246">
            <v>507193.59999999998</v>
          </cell>
          <cell r="AS246">
            <v>222736.594334158</v>
          </cell>
          <cell r="AT246">
            <v>37857.255480916312</v>
          </cell>
          <cell r="AU246">
            <v>138739.08297903015</v>
          </cell>
          <cell r="AV246">
            <v>94004.906740182705</v>
          </cell>
          <cell r="AW246">
            <v>11357.614585877503</v>
          </cell>
          <cell r="AX246">
            <v>2498.1458798352714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AJ247">
            <v>250</v>
          </cell>
          <cell r="AL247" t="str">
            <v>T</v>
          </cell>
          <cell r="AM247" t="str">
            <v>Open</v>
          </cell>
          <cell r="AN247" t="str">
            <v/>
          </cell>
          <cell r="AO247">
            <v>0</v>
          </cell>
          <cell r="AP247" t="str">
            <v>xxx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AJ248">
            <v>251</v>
          </cell>
          <cell r="AK248" t="str">
            <v>571-MT</v>
          </cell>
          <cell r="AL248" t="str">
            <v>Overhead Lines</v>
          </cell>
          <cell r="AO248" t="str">
            <v>T01</v>
          </cell>
          <cell r="AP248" t="str">
            <v/>
          </cell>
          <cell r="AQ248">
            <v>2524000</v>
          </cell>
        </row>
        <row r="249">
          <cell r="AJ249">
            <v>252</v>
          </cell>
          <cell r="AL249" t="str">
            <v>T</v>
          </cell>
          <cell r="AM249" t="str">
            <v>Coincident Peak</v>
          </cell>
          <cell r="AN249" t="str">
            <v/>
          </cell>
          <cell r="AO249">
            <v>34.64</v>
          </cell>
          <cell r="AP249" t="str">
            <v>D01</v>
          </cell>
          <cell r="AR249">
            <v>874313.6</v>
          </cell>
          <cell r="AS249">
            <v>439365.66953116952</v>
          </cell>
          <cell r="AT249">
            <v>65993.996743117037</v>
          </cell>
          <cell r="AU249">
            <v>217674.32182122904</v>
          </cell>
          <cell r="AV249">
            <v>134264.63796158507</v>
          </cell>
          <cell r="AW249">
            <v>14840.239237631369</v>
          </cell>
          <cell r="AX249">
            <v>2174.7347052679343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J250">
            <v>253</v>
          </cell>
          <cell r="AL250" t="str">
            <v>T</v>
          </cell>
          <cell r="AM250" t="str">
            <v>Generation Level Consumption</v>
          </cell>
          <cell r="AN250" t="str">
            <v/>
          </cell>
          <cell r="AO250">
            <v>65.36</v>
          </cell>
          <cell r="AP250" t="str">
            <v>E02</v>
          </cell>
          <cell r="AR250">
            <v>1649686.4</v>
          </cell>
          <cell r="AS250">
            <v>724467.99497347267</v>
          </cell>
          <cell r="AT250">
            <v>123133.65055906285</v>
          </cell>
          <cell r="AU250">
            <v>451259.59463797952</v>
          </cell>
          <cell r="AV250">
            <v>305758.2275930685</v>
          </cell>
          <cell r="AW250">
            <v>36941.519606642803</v>
          </cell>
          <cell r="AX250">
            <v>8125.4126297734856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J251">
            <v>254</v>
          </cell>
          <cell r="AL251" t="str">
            <v>T</v>
          </cell>
          <cell r="AM251" t="str">
            <v>Open</v>
          </cell>
          <cell r="AN251" t="str">
            <v/>
          </cell>
          <cell r="AO251">
            <v>0</v>
          </cell>
          <cell r="AP251" t="str">
            <v>xxx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AJ252">
            <v>255</v>
          </cell>
          <cell r="AK252" t="str">
            <v>572-MT</v>
          </cell>
          <cell r="AL252" t="str">
            <v>Underground Lines</v>
          </cell>
          <cell r="AO252" t="str">
            <v>T01</v>
          </cell>
          <cell r="AP252" t="str">
            <v/>
          </cell>
          <cell r="AQ252">
            <v>8000</v>
          </cell>
        </row>
        <row r="253">
          <cell r="AJ253">
            <v>256</v>
          </cell>
          <cell r="AL253" t="str">
            <v>T</v>
          </cell>
          <cell r="AM253" t="str">
            <v>Coincident Peak</v>
          </cell>
          <cell r="AN253" t="str">
            <v/>
          </cell>
          <cell r="AO253">
            <v>34.64</v>
          </cell>
          <cell r="AP253" t="str">
            <v>D01</v>
          </cell>
          <cell r="AR253">
            <v>2771.2</v>
          </cell>
          <cell r="AS253">
            <v>1392.6011712556879</v>
          </cell>
          <cell r="AT253">
            <v>209.17273135694779</v>
          </cell>
          <cell r="AU253">
            <v>689.93445902132805</v>
          </cell>
          <cell r="AV253">
            <v>425.56145154226647</v>
          </cell>
          <cell r="AW253">
            <v>47.037208360162822</v>
          </cell>
          <cell r="AX253">
            <v>6.8929784636067648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J254">
            <v>257</v>
          </cell>
          <cell r="AL254" t="str">
            <v>T</v>
          </cell>
          <cell r="AM254" t="str">
            <v>Generation Level Consumption</v>
          </cell>
          <cell r="AN254" t="str">
            <v/>
          </cell>
          <cell r="AO254">
            <v>65.36</v>
          </cell>
          <cell r="AP254" t="str">
            <v>E02</v>
          </cell>
          <cell r="AR254">
            <v>5228.8</v>
          </cell>
          <cell r="AS254">
            <v>2296.2535498366806</v>
          </cell>
          <cell r="AT254">
            <v>390.28098433934349</v>
          </cell>
          <cell r="AU254">
            <v>1430.2998245260842</v>
          </cell>
          <cell r="AV254">
            <v>969.12274989879086</v>
          </cell>
          <cell r="AW254">
            <v>117.08881016368561</v>
          </cell>
          <cell r="AX254">
            <v>25.754081235415171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AJ255">
            <v>258</v>
          </cell>
          <cell r="AL255" t="str">
            <v>T</v>
          </cell>
          <cell r="AM255" t="str">
            <v>Open</v>
          </cell>
          <cell r="AN255" t="str">
            <v/>
          </cell>
          <cell r="AO255">
            <v>0</v>
          </cell>
          <cell r="AP255" t="str">
            <v>xxx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J256">
            <v>259</v>
          </cell>
          <cell r="AK256" t="str">
            <v>573-MT</v>
          </cell>
          <cell r="AL256" t="str">
            <v>Miscellaneous Plant</v>
          </cell>
          <cell r="AO256" t="str">
            <v>T01</v>
          </cell>
          <cell r="AP256" t="str">
            <v/>
          </cell>
          <cell r="AQ256">
            <v>-4000</v>
          </cell>
        </row>
        <row r="257">
          <cell r="AJ257">
            <v>260</v>
          </cell>
          <cell r="AL257" t="str">
            <v>T</v>
          </cell>
          <cell r="AM257" t="str">
            <v>Coincident Peak</v>
          </cell>
          <cell r="AN257" t="str">
            <v/>
          </cell>
          <cell r="AO257">
            <v>34.64</v>
          </cell>
          <cell r="AP257" t="str">
            <v>D01</v>
          </cell>
          <cell r="AR257">
            <v>-1385.6</v>
          </cell>
          <cell r="AS257">
            <v>-696.30058562784393</v>
          </cell>
          <cell r="AT257">
            <v>-104.5863656784739</v>
          </cell>
          <cell r="AU257">
            <v>-344.96722951066403</v>
          </cell>
          <cell r="AV257">
            <v>-212.78072577113323</v>
          </cell>
          <cell r="AW257">
            <v>-23.518604180081411</v>
          </cell>
          <cell r="AX257">
            <v>-3.4464892318033824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AJ258">
            <v>261</v>
          </cell>
          <cell r="AL258" t="str">
            <v>T</v>
          </cell>
          <cell r="AM258" t="str">
            <v>Generation Level Consumption</v>
          </cell>
          <cell r="AN258" t="str">
            <v/>
          </cell>
          <cell r="AO258">
            <v>65.36</v>
          </cell>
          <cell r="AP258" t="str">
            <v>E02</v>
          </cell>
          <cell r="AR258">
            <v>-2614.4</v>
          </cell>
          <cell r="AS258">
            <v>-1148.1267749183403</v>
          </cell>
          <cell r="AT258">
            <v>-195.14049216967175</v>
          </cell>
          <cell r="AU258">
            <v>-715.1499122630421</v>
          </cell>
          <cell r="AV258">
            <v>-484.56137494939543</v>
          </cell>
          <cell r="AW258">
            <v>-58.544405081842804</v>
          </cell>
          <cell r="AX258">
            <v>-12.877040617707586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</row>
        <row r="259">
          <cell r="AJ259">
            <v>262</v>
          </cell>
          <cell r="AL259" t="str">
            <v>T</v>
          </cell>
          <cell r="AM259" t="str">
            <v>Open</v>
          </cell>
          <cell r="AN259" t="str">
            <v/>
          </cell>
          <cell r="AO259">
            <v>0</v>
          </cell>
          <cell r="AP259" t="str">
            <v>xxx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J260">
            <v>263</v>
          </cell>
          <cell r="AL260" t="str">
            <v>Total Transmission Maintenance</v>
          </cell>
          <cell r="AP260" t="str">
            <v/>
          </cell>
          <cell r="AQ260">
            <v>3933000</v>
          </cell>
          <cell r="AR260">
            <v>3933000</v>
          </cell>
          <cell r="AS260">
            <v>1813533.2022570355</v>
          </cell>
          <cell r="AT260">
            <v>294706.43297918921</v>
          </cell>
          <cell r="AU260">
            <v>1042360.1796489966</v>
          </cell>
          <cell r="AV260">
            <v>685661.62053345982</v>
          </cell>
          <cell r="AW260">
            <v>80688.453856786975</v>
          </cell>
          <cell r="AX260">
            <v>16050.110724531658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AJ261">
            <v>264</v>
          </cell>
          <cell r="AL261" t="str">
            <v>Total Transmission Expenses</v>
          </cell>
          <cell r="AP261" t="str">
            <v/>
          </cell>
          <cell r="AQ261">
            <v>19687000</v>
          </cell>
          <cell r="AR261">
            <v>19687000</v>
          </cell>
          <cell r="AS261">
            <v>9077810.3617681824</v>
          </cell>
          <cell r="AT261">
            <v>1475180.6626141109</v>
          </cell>
          <cell r="AU261">
            <v>5217631.5425247382</v>
          </cell>
          <cell r="AV261">
            <v>3432143.4842212615</v>
          </cell>
          <cell r="AW261">
            <v>403893.6158348755</v>
          </cell>
          <cell r="AX261">
            <v>80340.333036830605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AJ262">
            <v>265</v>
          </cell>
        </row>
        <row r="263">
          <cell r="AJ263">
            <v>266</v>
          </cell>
          <cell r="AL263" t="str">
            <v>Distribution Expenses</v>
          </cell>
        </row>
        <row r="264">
          <cell r="AJ264">
            <v>267</v>
          </cell>
          <cell r="AK264" t="str">
            <v>580-OP</v>
          </cell>
          <cell r="AL264" t="str">
            <v>Supervision &amp; Engineering</v>
          </cell>
          <cell r="AQ264">
            <v>988000</v>
          </cell>
        </row>
        <row r="265">
          <cell r="AJ265">
            <v>268</v>
          </cell>
          <cell r="AL265" t="str">
            <v>D</v>
          </cell>
          <cell r="AM265" t="str">
            <v>Dist Op Exp Subtotal</v>
          </cell>
          <cell r="AN265" t="str">
            <v/>
          </cell>
          <cell r="AO265">
            <v>100</v>
          </cell>
          <cell r="AP265" t="str">
            <v>S16</v>
          </cell>
          <cell r="AR265">
            <v>988000</v>
          </cell>
          <cell r="AS265">
            <v>564585.84901851614</v>
          </cell>
          <cell r="AT265">
            <v>139191.64847726232</v>
          </cell>
          <cell r="AU265">
            <v>201901.00779530971</v>
          </cell>
          <cell r="AV265">
            <v>29824.081519698884</v>
          </cell>
          <cell r="AW265">
            <v>27400.479327597637</v>
          </cell>
          <cell r="AX265">
            <v>25096.933861615333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AJ266">
            <v>269</v>
          </cell>
          <cell r="AK266" t="str">
            <v>581-OP</v>
          </cell>
          <cell r="AL266" t="str">
            <v>Load Dispatching</v>
          </cell>
          <cell r="AQ266">
            <v>0</v>
          </cell>
        </row>
        <row r="267">
          <cell r="AJ267">
            <v>270</v>
          </cell>
          <cell r="AL267" t="str">
            <v>D</v>
          </cell>
          <cell r="AM267" t="str">
            <v>NCP-All</v>
          </cell>
          <cell r="AN267" t="str">
            <v/>
          </cell>
          <cell r="AO267">
            <v>100</v>
          </cell>
          <cell r="AP267" t="str">
            <v>D02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J268">
            <v>271</v>
          </cell>
          <cell r="AK268" t="str">
            <v>582-OP</v>
          </cell>
          <cell r="AL268" t="str">
            <v>Station Expenses</v>
          </cell>
          <cell r="AQ268">
            <v>474000</v>
          </cell>
        </row>
        <row r="269">
          <cell r="AJ269">
            <v>272</v>
          </cell>
          <cell r="AL269" t="str">
            <v>D</v>
          </cell>
          <cell r="AM269" t="str">
            <v>Account 362</v>
          </cell>
          <cell r="AN269" t="str">
            <v/>
          </cell>
          <cell r="AO269">
            <v>100</v>
          </cell>
          <cell r="AP269" t="str">
            <v>S09</v>
          </cell>
          <cell r="AR269">
            <v>474000</v>
          </cell>
          <cell r="AS269">
            <v>240711.65947022845</v>
          </cell>
          <cell r="AT269">
            <v>42638.49594961846</v>
          </cell>
          <cell r="AU269">
            <v>140213.65300326675</v>
          </cell>
          <cell r="AV269">
            <v>35038.182782393502</v>
          </cell>
          <cell r="AW269">
            <v>12173.975835076888</v>
          </cell>
          <cell r="AX269">
            <v>3224.0329594159202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J270">
            <v>273</v>
          </cell>
          <cell r="AK270" t="str">
            <v>583-OP</v>
          </cell>
          <cell r="AL270" t="str">
            <v>Overhead Line Expenses</v>
          </cell>
          <cell r="AQ270">
            <v>1033000</v>
          </cell>
        </row>
        <row r="271">
          <cell r="AJ271">
            <v>274</v>
          </cell>
          <cell r="AL271" t="str">
            <v>D</v>
          </cell>
          <cell r="AM271" t="str">
            <v>Account 364/365</v>
          </cell>
          <cell r="AN271" t="str">
            <v/>
          </cell>
          <cell r="AO271">
            <v>100</v>
          </cell>
          <cell r="AP271" t="str">
            <v>S10</v>
          </cell>
          <cell r="AR271">
            <v>1033000</v>
          </cell>
          <cell r="AS271">
            <v>521101.23236329103</v>
          </cell>
          <cell r="AT271">
            <v>92305.345052101431</v>
          </cell>
          <cell r="AU271">
            <v>303454.90922966797</v>
          </cell>
          <cell r="AV271">
            <v>35906.39457712265</v>
          </cell>
          <cell r="AW271">
            <v>26354.659447662154</v>
          </cell>
          <cell r="AX271">
            <v>53877.459330154779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</row>
        <row r="272">
          <cell r="AJ272">
            <v>275</v>
          </cell>
          <cell r="AK272" t="str">
            <v>584-OP</v>
          </cell>
          <cell r="AL272" t="str">
            <v>Underground Line Expenses</v>
          </cell>
          <cell r="AQ272">
            <v>395000</v>
          </cell>
        </row>
        <row r="273">
          <cell r="AJ273">
            <v>276</v>
          </cell>
          <cell r="AL273" t="str">
            <v>D</v>
          </cell>
          <cell r="AM273" t="str">
            <v>Account 366/367</v>
          </cell>
          <cell r="AN273" t="str">
            <v/>
          </cell>
          <cell r="AO273">
            <v>100</v>
          </cell>
          <cell r="AP273" t="str">
            <v>S11</v>
          </cell>
          <cell r="AR273">
            <v>395000</v>
          </cell>
          <cell r="AS273">
            <v>206660.44248387241</v>
          </cell>
          <cell r="AT273">
            <v>36606.828515030014</v>
          </cell>
          <cell r="AU273">
            <v>118732.43267259425</v>
          </cell>
          <cell r="AV273">
            <v>19780.499174331748</v>
          </cell>
          <cell r="AW273">
            <v>10451.837847830244</v>
          </cell>
          <cell r="AX273">
            <v>2767.9593063413245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AJ274">
            <v>277</v>
          </cell>
          <cell r="AK274" t="str">
            <v>585-OP</v>
          </cell>
          <cell r="AL274" t="str">
            <v>Street Lighting &amp; Signal Systems</v>
          </cell>
          <cell r="AQ274">
            <v>45000</v>
          </cell>
        </row>
        <row r="275">
          <cell r="AJ275">
            <v>278</v>
          </cell>
          <cell r="AL275" t="str">
            <v>D</v>
          </cell>
          <cell r="AM275" t="str">
            <v>Account 373</v>
          </cell>
          <cell r="AN275" t="str">
            <v/>
          </cell>
          <cell r="AO275">
            <v>100</v>
          </cell>
          <cell r="AP275" t="str">
            <v>S15</v>
          </cell>
          <cell r="AR275">
            <v>45000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45000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</row>
        <row r="276">
          <cell r="AJ276">
            <v>279</v>
          </cell>
          <cell r="AK276" t="str">
            <v>586-OP</v>
          </cell>
          <cell r="AL276" t="str">
            <v>Meter Expenses</v>
          </cell>
          <cell r="AQ276">
            <v>1619000</v>
          </cell>
        </row>
        <row r="277">
          <cell r="AJ277">
            <v>280</v>
          </cell>
          <cell r="AL277" t="str">
            <v>D</v>
          </cell>
          <cell r="AM277" t="str">
            <v>Account 370</v>
          </cell>
          <cell r="AN277" t="str">
            <v/>
          </cell>
          <cell r="AO277">
            <v>100</v>
          </cell>
          <cell r="AP277" t="str">
            <v>S14</v>
          </cell>
          <cell r="AR277">
            <v>1619000</v>
          </cell>
          <cell r="AS277">
            <v>973870.75787249475</v>
          </cell>
          <cell r="AT277">
            <v>352265.55217714544</v>
          </cell>
          <cell r="AU277">
            <v>229199.85738241157</v>
          </cell>
          <cell r="AV277">
            <v>5798.3858385132016</v>
          </cell>
          <cell r="AW277">
            <v>57865.446729435134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</row>
        <row r="278">
          <cell r="AJ278">
            <v>281</v>
          </cell>
          <cell r="AK278" t="str">
            <v>587-OP</v>
          </cell>
          <cell r="AL278" t="str">
            <v>Customer Installations Expenses</v>
          </cell>
          <cell r="AQ278">
            <v>406000</v>
          </cell>
        </row>
        <row r="279">
          <cell r="AJ279">
            <v>282</v>
          </cell>
          <cell r="AL279" t="str">
            <v>D</v>
          </cell>
          <cell r="AM279" t="str">
            <v>Account 369</v>
          </cell>
          <cell r="AN279" t="str">
            <v/>
          </cell>
          <cell r="AO279">
            <v>100</v>
          </cell>
          <cell r="AP279" t="str">
            <v>S13</v>
          </cell>
          <cell r="AR279">
            <v>406000</v>
          </cell>
          <cell r="AS279">
            <v>348490.23140095244</v>
          </cell>
          <cell r="AT279">
            <v>47748.038153354813</v>
          </cell>
          <cell r="AU279">
            <v>5628.6784624597221</v>
          </cell>
          <cell r="AV279">
            <v>0</v>
          </cell>
          <cell r="AW279">
            <v>4133.0519832330547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J280">
            <v>283</v>
          </cell>
          <cell r="AK280" t="str">
            <v>588-OP</v>
          </cell>
          <cell r="AL280" t="str">
            <v>Miscellaneous Expenses</v>
          </cell>
          <cell r="AQ280">
            <v>4805000</v>
          </cell>
        </row>
        <row r="281">
          <cell r="AJ281">
            <v>284</v>
          </cell>
          <cell r="AL281" t="str">
            <v>D</v>
          </cell>
          <cell r="AM281" t="str">
            <v>Dist Op Exp Subtotal</v>
          </cell>
          <cell r="AN281" t="str">
            <v/>
          </cell>
          <cell r="AO281">
            <v>100</v>
          </cell>
          <cell r="AP281" t="str">
            <v>S16</v>
          </cell>
          <cell r="AR281">
            <v>4805000</v>
          </cell>
          <cell r="AS281">
            <v>2745784.4175445042</v>
          </cell>
          <cell r="AT281">
            <v>676939.1406206938</v>
          </cell>
          <cell r="AU281">
            <v>981917.35066443635</v>
          </cell>
          <cell r="AV281">
            <v>145045.25475926429</v>
          </cell>
          <cell r="AW281">
            <v>133258.40401731443</v>
          </cell>
          <cell r="AX281">
            <v>122055.43239378711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</row>
        <row r="282">
          <cell r="AJ282">
            <v>285</v>
          </cell>
          <cell r="AK282" t="str">
            <v>589-OP</v>
          </cell>
          <cell r="AL282" t="str">
            <v>Rents</v>
          </cell>
          <cell r="AQ282">
            <v>208000</v>
          </cell>
        </row>
        <row r="283">
          <cell r="AJ283">
            <v>286</v>
          </cell>
          <cell r="AL283" t="str">
            <v>D</v>
          </cell>
          <cell r="AM283" t="str">
            <v>NCP-All</v>
          </cell>
          <cell r="AN283" t="str">
            <v/>
          </cell>
          <cell r="AO283">
            <v>100</v>
          </cell>
          <cell r="AP283" t="str">
            <v>D02</v>
          </cell>
          <cell r="AR283">
            <v>208000</v>
          </cell>
          <cell r="AS283">
            <v>97798.114564421601</v>
          </cell>
          <cell r="AT283">
            <v>17323.483710398166</v>
          </cell>
          <cell r="AU283">
            <v>56967.040691294547</v>
          </cell>
          <cell r="AV283">
            <v>29655.344057134178</v>
          </cell>
          <cell r="AW283">
            <v>4946.1330042909849</v>
          </cell>
          <cell r="AX283">
            <v>1309.8839724605307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AJ284">
            <v>287</v>
          </cell>
          <cell r="AL284" t="str">
            <v>Total Distribution Operation</v>
          </cell>
          <cell r="AN284" t="str">
            <v/>
          </cell>
          <cell r="AQ284">
            <v>9973000</v>
          </cell>
          <cell r="AR284">
            <v>9973000</v>
          </cell>
          <cell r="AS284">
            <v>5699002.7047182815</v>
          </cell>
          <cell r="AT284">
            <v>1405018.5326556044</v>
          </cell>
          <cell r="AU284">
            <v>2038014.9299014409</v>
          </cell>
          <cell r="AV284">
            <v>301048.14270845847</v>
          </cell>
          <cell r="AW284">
            <v>276583.98819244048</v>
          </cell>
          <cell r="AX284">
            <v>253331.70182377496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</row>
        <row r="285">
          <cell r="AJ285">
            <v>288</v>
          </cell>
          <cell r="AK285" t="str">
            <v>590-MT</v>
          </cell>
          <cell r="AL285" t="str">
            <v>Supervision &amp; Engineering</v>
          </cell>
          <cell r="AQ285">
            <v>853000</v>
          </cell>
        </row>
        <row r="286">
          <cell r="AJ286">
            <v>289</v>
          </cell>
          <cell r="AL286" t="str">
            <v>D</v>
          </cell>
          <cell r="AM286" t="str">
            <v>Dist Mt Exp Subtotal</v>
          </cell>
          <cell r="AN286" t="str">
            <v/>
          </cell>
          <cell r="AO286">
            <v>100</v>
          </cell>
          <cell r="AP286" t="str">
            <v>S17</v>
          </cell>
          <cell r="AR286">
            <v>853000</v>
          </cell>
          <cell r="AS286">
            <v>417055.43804173043</v>
          </cell>
          <cell r="AT286">
            <v>74943.327005796018</v>
          </cell>
          <cell r="AU286">
            <v>239464.80268082491</v>
          </cell>
          <cell r="AV286">
            <v>29592.296362327244</v>
          </cell>
          <cell r="AW286">
            <v>21143.724041988546</v>
          </cell>
          <cell r="AX286">
            <v>70800.411867332936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J287">
            <v>290</v>
          </cell>
          <cell r="AK287" t="str">
            <v>591-MT</v>
          </cell>
          <cell r="AL287" t="str">
            <v>Structures</v>
          </cell>
          <cell r="AQ287">
            <v>250000</v>
          </cell>
        </row>
        <row r="288">
          <cell r="AJ288">
            <v>291</v>
          </cell>
          <cell r="AL288" t="str">
            <v>D</v>
          </cell>
          <cell r="AM288" t="str">
            <v>Account 361</v>
          </cell>
          <cell r="AN288" t="str">
            <v/>
          </cell>
          <cell r="AO288">
            <v>100</v>
          </cell>
          <cell r="AP288" t="str">
            <v>S08</v>
          </cell>
          <cell r="AR288">
            <v>250000</v>
          </cell>
          <cell r="AS288">
            <v>126644.04276766344</v>
          </cell>
          <cell r="AT288">
            <v>22433.111534674928</v>
          </cell>
          <cell r="AU288">
            <v>73769.687378821283</v>
          </cell>
          <cell r="AV288">
            <v>19051.905190519054</v>
          </cell>
          <cell r="AW288">
            <v>6405.01386473415</v>
          </cell>
          <cell r="AX288">
            <v>1696.2392635871718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</row>
        <row r="289">
          <cell r="AJ289">
            <v>292</v>
          </cell>
          <cell r="AK289" t="str">
            <v>592-MT</v>
          </cell>
          <cell r="AL289" t="str">
            <v>Station Equipment</v>
          </cell>
          <cell r="AQ289">
            <v>599000</v>
          </cell>
        </row>
        <row r="290">
          <cell r="AJ290">
            <v>293</v>
          </cell>
          <cell r="AL290" t="str">
            <v>D</v>
          </cell>
          <cell r="AM290" t="str">
            <v>Account 362</v>
          </cell>
          <cell r="AN290" t="str">
            <v/>
          </cell>
          <cell r="AO290">
            <v>100</v>
          </cell>
          <cell r="AP290" t="str">
            <v>S09</v>
          </cell>
          <cell r="AR290">
            <v>599000</v>
          </cell>
          <cell r="AS290">
            <v>304190.47262166004</v>
          </cell>
          <cell r="AT290">
            <v>53882.825050256244</v>
          </cell>
          <cell r="AU290">
            <v>177189.82731847424</v>
          </cell>
          <cell r="AV290">
            <v>44278.209887455079</v>
          </cell>
          <cell r="AW290">
            <v>15384.412500445265</v>
          </cell>
          <cell r="AX290">
            <v>4074.2526217091481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</row>
        <row r="291">
          <cell r="AJ291">
            <v>294</v>
          </cell>
          <cell r="AK291" t="str">
            <v>593-MT</v>
          </cell>
          <cell r="AL291" t="str">
            <v>Overhead Lines</v>
          </cell>
          <cell r="AQ291">
            <v>7961000</v>
          </cell>
        </row>
        <row r="292">
          <cell r="AJ292">
            <v>295</v>
          </cell>
          <cell r="AL292" t="str">
            <v>D</v>
          </cell>
          <cell r="AM292" t="str">
            <v>Account 364/365</v>
          </cell>
          <cell r="AN292" t="str">
            <v/>
          </cell>
          <cell r="AO292">
            <v>100</v>
          </cell>
          <cell r="AP292" t="str">
            <v>S10</v>
          </cell>
          <cell r="AR292">
            <v>7961000</v>
          </cell>
          <cell r="AS292">
            <v>4015960.2234696611</v>
          </cell>
          <cell r="AT292">
            <v>711367.71728923474</v>
          </cell>
          <cell r="AU292">
            <v>2338629.7506073443</v>
          </cell>
          <cell r="AV292">
            <v>276719.07766551158</v>
          </cell>
          <cell r="AW292">
            <v>203106.9156465038</v>
          </cell>
          <cell r="AX292">
            <v>415216.31532174459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J293">
            <v>296</v>
          </cell>
          <cell r="AK293" t="str">
            <v>594-MT</v>
          </cell>
          <cell r="AL293" t="str">
            <v>Underground Lines</v>
          </cell>
          <cell r="AQ293">
            <v>572000</v>
          </cell>
        </row>
        <row r="294">
          <cell r="AJ294">
            <v>297</v>
          </cell>
          <cell r="AL294" t="str">
            <v>D</v>
          </cell>
          <cell r="AM294" t="str">
            <v>Account 366/367</v>
          </cell>
          <cell r="AN294" t="str">
            <v/>
          </cell>
          <cell r="AO294">
            <v>100</v>
          </cell>
          <cell r="AP294" t="str">
            <v>S11</v>
          </cell>
          <cell r="AR294">
            <v>572000</v>
          </cell>
          <cell r="AS294">
            <v>299265.24835639243</v>
          </cell>
          <cell r="AT294">
            <v>53010.394710372573</v>
          </cell>
          <cell r="AU294">
            <v>171936.58604740232</v>
          </cell>
          <cell r="AV294">
            <v>28644.165892956353</v>
          </cell>
          <cell r="AW294">
            <v>15135.319617617468</v>
          </cell>
          <cell r="AX294">
            <v>4008.2853752588294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AJ295">
            <v>298</v>
          </cell>
          <cell r="AK295" t="str">
            <v>595-MT</v>
          </cell>
          <cell r="AL295" t="str">
            <v>Line Transformers</v>
          </cell>
          <cell r="AQ295">
            <v>685000</v>
          </cell>
        </row>
        <row r="296">
          <cell r="AJ296">
            <v>299</v>
          </cell>
          <cell r="AL296" t="str">
            <v>D</v>
          </cell>
          <cell r="AM296" t="str">
            <v>Account 368</v>
          </cell>
          <cell r="AN296" t="str">
            <v/>
          </cell>
          <cell r="AO296">
            <v>100</v>
          </cell>
          <cell r="AP296" t="str">
            <v>S12</v>
          </cell>
          <cell r="AR296">
            <v>685000</v>
          </cell>
          <cell r="AS296">
            <v>383948.98001006449</v>
          </cell>
          <cell r="AT296">
            <v>68010.860234396168</v>
          </cell>
          <cell r="AU296">
            <v>208479.4476411239</v>
          </cell>
          <cell r="AV296">
            <v>0</v>
          </cell>
          <cell r="AW296">
            <v>19418.193596571728</v>
          </cell>
          <cell r="AX296">
            <v>5142.5185178438469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AJ297">
            <v>300</v>
          </cell>
          <cell r="AK297" t="str">
            <v>596-MT</v>
          </cell>
          <cell r="AL297" t="str">
            <v>Street Lighting &amp; Signal Systems</v>
          </cell>
          <cell r="AQ297">
            <v>453000</v>
          </cell>
        </row>
        <row r="298">
          <cell r="AJ298">
            <v>301</v>
          </cell>
          <cell r="AL298" t="str">
            <v>D</v>
          </cell>
          <cell r="AM298" t="str">
            <v>Account 373</v>
          </cell>
          <cell r="AN298" t="str">
            <v/>
          </cell>
          <cell r="AO298">
            <v>100</v>
          </cell>
          <cell r="AP298" t="str">
            <v>S15</v>
          </cell>
          <cell r="AR298">
            <v>453000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453000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</row>
        <row r="299">
          <cell r="AJ299">
            <v>302</v>
          </cell>
          <cell r="AK299" t="str">
            <v>597-MT</v>
          </cell>
          <cell r="AL299" t="str">
            <v>Meters</v>
          </cell>
          <cell r="AQ299">
            <v>120000</v>
          </cell>
        </row>
        <row r="300">
          <cell r="AJ300">
            <v>303</v>
          </cell>
          <cell r="AL300" t="str">
            <v>D</v>
          </cell>
          <cell r="AM300" t="str">
            <v>Account 370</v>
          </cell>
          <cell r="AN300" t="str">
            <v/>
          </cell>
          <cell r="AO300">
            <v>100</v>
          </cell>
          <cell r="AP300" t="str">
            <v>S14</v>
          </cell>
          <cell r="AR300">
            <v>120000</v>
          </cell>
          <cell r="AS300">
            <v>72183.132146200966</v>
          </cell>
          <cell r="AT300">
            <v>26109.861804359141</v>
          </cell>
          <cell r="AU300">
            <v>16988.253789925504</v>
          </cell>
          <cell r="AV300">
            <v>429.77535554143554</v>
          </cell>
          <cell r="AW300">
            <v>4288.9769039729563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AJ301">
            <v>304</v>
          </cell>
          <cell r="AK301" t="str">
            <v>598-MT</v>
          </cell>
          <cell r="AL301" t="str">
            <v>Miscellaneous Plant</v>
          </cell>
          <cell r="AQ301">
            <v>238000</v>
          </cell>
        </row>
        <row r="302">
          <cell r="AJ302">
            <v>305</v>
          </cell>
          <cell r="AL302" t="str">
            <v>D</v>
          </cell>
          <cell r="AM302" t="str">
            <v>Dist Mt Exp Subtotal</v>
          </cell>
          <cell r="AN302" t="str">
            <v/>
          </cell>
          <cell r="AO302">
            <v>100</v>
          </cell>
          <cell r="AP302" t="str">
            <v>S17</v>
          </cell>
          <cell r="AR302">
            <v>238000</v>
          </cell>
          <cell r="AS302">
            <v>116364.82327541833</v>
          </cell>
          <cell r="AT302">
            <v>20910.330395521047</v>
          </cell>
          <cell r="AU302">
            <v>66814.329470148092</v>
          </cell>
          <cell r="AV302">
            <v>8256.7016813996306</v>
          </cell>
          <cell r="AW302">
            <v>5899.4212450096993</v>
          </cell>
          <cell r="AX302">
            <v>19754.393932503212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AJ303">
            <v>306</v>
          </cell>
          <cell r="AL303" t="str">
            <v>Total Distribution Maintenance</v>
          </cell>
          <cell r="AP303" t="str">
            <v/>
          </cell>
          <cell r="AQ303">
            <v>11731000</v>
          </cell>
          <cell r="AR303">
            <v>11731000</v>
          </cell>
          <cell r="AS303">
            <v>5735612.3606887907</v>
          </cell>
          <cell r="AT303">
            <v>1030668.4280246109</v>
          </cell>
          <cell r="AU303">
            <v>3293272.6849340647</v>
          </cell>
          <cell r="AV303">
            <v>406972.13203571038</v>
          </cell>
          <cell r="AW303">
            <v>290781.97741684364</v>
          </cell>
          <cell r="AX303">
            <v>973692.4168999797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J304">
            <v>307</v>
          </cell>
          <cell r="AL304" t="str">
            <v>Total Distribution Expenses</v>
          </cell>
          <cell r="AP304" t="str">
            <v/>
          </cell>
          <cell r="AQ304">
            <v>21704000</v>
          </cell>
          <cell r="AR304">
            <v>21704000</v>
          </cell>
          <cell r="AS304">
            <v>11434615.065407071</v>
          </cell>
          <cell r="AT304">
            <v>2435686.9606802152</v>
          </cell>
          <cell r="AU304">
            <v>5331287.6148355054</v>
          </cell>
          <cell r="AV304">
            <v>708020.27474416886</v>
          </cell>
          <cell r="AW304">
            <v>567365.96560928412</v>
          </cell>
          <cell r="AX304">
            <v>1227024.1187237548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J305">
            <v>308</v>
          </cell>
        </row>
        <row r="306">
          <cell r="AJ306">
            <v>309</v>
          </cell>
          <cell r="AL306" t="str">
            <v>Customer Accounting Expenses</v>
          </cell>
        </row>
        <row r="307">
          <cell r="AJ307">
            <v>310</v>
          </cell>
          <cell r="AK307" t="str">
            <v>901-OP</v>
          </cell>
          <cell r="AL307" t="str">
            <v>Supervision</v>
          </cell>
          <cell r="AQ307">
            <v>405000</v>
          </cell>
        </row>
        <row r="308">
          <cell r="AJ308">
            <v>311</v>
          </cell>
          <cell r="AL308" t="str">
            <v>C</v>
          </cell>
          <cell r="AM308" t="str">
            <v>Cust Acctg Exp Subtotal</v>
          </cell>
          <cell r="AN308" t="str">
            <v/>
          </cell>
          <cell r="AO308">
            <v>100</v>
          </cell>
          <cell r="AP308" t="str">
            <v>S18</v>
          </cell>
          <cell r="AR308">
            <v>405000</v>
          </cell>
          <cell r="AS308">
            <v>344995.0467512334</v>
          </cell>
          <cell r="AT308">
            <v>47269.148947947535</v>
          </cell>
          <cell r="AU308">
            <v>5630.6770232134395</v>
          </cell>
          <cell r="AV308">
            <v>2455.3739899325483</v>
          </cell>
          <cell r="AW308">
            <v>4091.599516143192</v>
          </cell>
          <cell r="AX308">
            <v>558.15377152989765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</row>
        <row r="309">
          <cell r="AJ309">
            <v>312</v>
          </cell>
          <cell r="AK309" t="str">
            <v>902-OP</v>
          </cell>
          <cell r="AL309" t="str">
            <v>Meter Reading</v>
          </cell>
          <cell r="AO309" t="str">
            <v>K02</v>
          </cell>
          <cell r="AP309" t="str">
            <v/>
          </cell>
          <cell r="AQ309">
            <v>2395000</v>
          </cell>
        </row>
        <row r="310">
          <cell r="AJ310">
            <v>313</v>
          </cell>
          <cell r="AL310" t="str">
            <v>C</v>
          </cell>
          <cell r="AM310" t="str">
            <v>Avg Customers-All</v>
          </cell>
          <cell r="AN310" t="str">
            <v/>
          </cell>
          <cell r="AO310">
            <v>0</v>
          </cell>
          <cell r="AP310" t="str">
            <v>C01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J311">
            <v>314</v>
          </cell>
          <cell r="AL311" t="str">
            <v>C</v>
          </cell>
          <cell r="AM311" t="str">
            <v>Wt Customers-Meter Reading</v>
          </cell>
          <cell r="AN311" t="str">
            <v/>
          </cell>
          <cell r="AO311">
            <v>98.35</v>
          </cell>
          <cell r="AP311" t="str">
            <v>C03</v>
          </cell>
          <cell r="AR311">
            <v>2355482.5</v>
          </cell>
          <cell r="AS311">
            <v>2018542.5376064735</v>
          </cell>
          <cell r="AT311">
            <v>276568.57327777636</v>
          </cell>
          <cell r="AU311">
            <v>32944.70802960619</v>
          </cell>
          <cell r="AV311">
            <v>221.29106988820277</v>
          </cell>
          <cell r="AW311">
            <v>23939.670287905574</v>
          </cell>
          <cell r="AX311">
            <v>3265.7197283501446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J312">
            <v>315</v>
          </cell>
          <cell r="AL312" t="str">
            <v>C</v>
          </cell>
          <cell r="AM312" t="str">
            <v>DA Handbilled</v>
          </cell>
          <cell r="AN312" t="str">
            <v/>
          </cell>
          <cell r="AO312">
            <v>1.65</v>
          </cell>
          <cell r="AP312" t="str">
            <v>C06</v>
          </cell>
          <cell r="AR312">
            <v>39517.5</v>
          </cell>
          <cell r="AS312">
            <v>0</v>
          </cell>
          <cell r="AT312">
            <v>0</v>
          </cell>
          <cell r="AU312">
            <v>0</v>
          </cell>
          <cell r="AV312">
            <v>39517.5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J313">
            <v>316</v>
          </cell>
          <cell r="AL313" t="str">
            <v>C</v>
          </cell>
          <cell r="AM313" t="str">
            <v>Open</v>
          </cell>
          <cell r="AN313" t="str">
            <v/>
          </cell>
          <cell r="AO313">
            <v>0</v>
          </cell>
          <cell r="AP313" t="str">
            <v>xxx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J314">
            <v>317</v>
          </cell>
          <cell r="AK314" t="str">
            <v>903-OP</v>
          </cell>
          <cell r="AL314" t="str">
            <v>Customer Records &amp; Collections</v>
          </cell>
          <cell r="AO314" t="str">
            <v>K03</v>
          </cell>
          <cell r="AP314" t="str">
            <v/>
          </cell>
          <cell r="AQ314">
            <v>5073000</v>
          </cell>
        </row>
        <row r="315">
          <cell r="AJ315">
            <v>318</v>
          </cell>
          <cell r="AL315" t="str">
            <v>C</v>
          </cell>
          <cell r="AM315" t="str">
            <v>Avg Customers-All</v>
          </cell>
          <cell r="AN315" t="str">
            <v/>
          </cell>
          <cell r="AO315">
            <v>99.89</v>
          </cell>
          <cell r="AP315" t="str">
            <v>C01</v>
          </cell>
          <cell r="AR315">
            <v>5067419.7</v>
          </cell>
          <cell r="AS315">
            <v>4342550.7174666068</v>
          </cell>
          <cell r="AT315">
            <v>594990.21394924296</v>
          </cell>
          <cell r="AU315">
            <v>70874.932197532602</v>
          </cell>
          <cell r="AV315">
            <v>476.07007353506367</v>
          </cell>
          <cell r="AW315">
            <v>51502.126136975072</v>
          </cell>
          <cell r="AX315">
            <v>7025.6401761083644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J316">
            <v>319</v>
          </cell>
          <cell r="AL316" t="str">
            <v>C</v>
          </cell>
          <cell r="AM316" t="str">
            <v>Wt Customers-Meter Reading</v>
          </cell>
          <cell r="AN316" t="str">
            <v/>
          </cell>
          <cell r="AO316">
            <v>0</v>
          </cell>
          <cell r="AP316" t="str">
            <v>C03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J317">
            <v>320</v>
          </cell>
          <cell r="AL317" t="str">
            <v>C</v>
          </cell>
          <cell r="AM317" t="str">
            <v>DA Handbilled</v>
          </cell>
          <cell r="AN317" t="str">
            <v/>
          </cell>
          <cell r="AO317">
            <v>0.11</v>
          </cell>
          <cell r="AP317" t="str">
            <v>C06</v>
          </cell>
          <cell r="AR317">
            <v>5580.3</v>
          </cell>
          <cell r="AS317">
            <v>0</v>
          </cell>
          <cell r="AT317">
            <v>0</v>
          </cell>
          <cell r="AU317">
            <v>0</v>
          </cell>
          <cell r="AV317">
            <v>5580.3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</row>
        <row r="318">
          <cell r="AJ318">
            <v>321</v>
          </cell>
          <cell r="AL318" t="str">
            <v>C</v>
          </cell>
          <cell r="AM318" t="str">
            <v>Open</v>
          </cell>
          <cell r="AN318" t="str">
            <v/>
          </cell>
          <cell r="AO318">
            <v>0</v>
          </cell>
          <cell r="AP318" t="str">
            <v>xxx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</row>
        <row r="319">
          <cell r="AJ319">
            <v>322</v>
          </cell>
          <cell r="AK319" t="str">
            <v>904-OP</v>
          </cell>
          <cell r="AL319" t="str">
            <v>Uncollectible Accounts</v>
          </cell>
          <cell r="AQ319">
            <v>1586000</v>
          </cell>
        </row>
        <row r="320">
          <cell r="AJ320">
            <v>323</v>
          </cell>
          <cell r="AL320" t="str">
            <v>R</v>
          </cell>
          <cell r="AM320" t="str">
            <v>Retail Sales Revenue</v>
          </cell>
          <cell r="AN320" t="str">
            <v/>
          </cell>
          <cell r="AO320">
            <v>100</v>
          </cell>
          <cell r="AP320" t="str">
            <v>R01</v>
          </cell>
          <cell r="AR320">
            <v>1586000</v>
          </cell>
          <cell r="AS320">
            <v>706320.90862206824</v>
          </cell>
          <cell r="AT320">
            <v>164135.72553973683</v>
          </cell>
          <cell r="AU320">
            <v>455363.51506720978</v>
          </cell>
          <cell r="AV320">
            <v>203659.47017548839</v>
          </cell>
          <cell r="AW320">
            <v>32755.106385998781</v>
          </cell>
          <cell r="AX320">
            <v>23765.274209497853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</row>
        <row r="321">
          <cell r="AJ321">
            <v>324</v>
          </cell>
          <cell r="AK321" t="str">
            <v>905-OP</v>
          </cell>
          <cell r="AL321" t="str">
            <v>Misc Customer Accounts Expenses</v>
          </cell>
          <cell r="AO321" t="str">
            <v>K01</v>
          </cell>
          <cell r="AP321" t="str">
            <v/>
          </cell>
          <cell r="AQ321">
            <v>87000</v>
          </cell>
        </row>
        <row r="322">
          <cell r="AJ322">
            <v>325</v>
          </cell>
          <cell r="AL322" t="str">
            <v>C</v>
          </cell>
          <cell r="AM322" t="str">
            <v>Avg Customers-All</v>
          </cell>
          <cell r="AN322" t="str">
            <v/>
          </cell>
          <cell r="AO322">
            <v>100</v>
          </cell>
          <cell r="AP322" t="str">
            <v>C01</v>
          </cell>
          <cell r="AR322">
            <v>87000</v>
          </cell>
          <cell r="AS322">
            <v>74555.086175237215</v>
          </cell>
          <cell r="AT322">
            <v>10215.090061236517</v>
          </cell>
          <cell r="AU322">
            <v>1216.8163416946372</v>
          </cell>
          <cell r="AV322">
            <v>8.1734095160009215</v>
          </cell>
          <cell r="AW322">
            <v>884.21430218555429</v>
          </cell>
          <cell r="AX322">
            <v>120.61971013007422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</row>
        <row r="323">
          <cell r="AJ323">
            <v>326</v>
          </cell>
          <cell r="AL323" t="str">
            <v>C</v>
          </cell>
          <cell r="AM323" t="str">
            <v>Wt Customers-Meter Reading</v>
          </cell>
          <cell r="AN323" t="str">
            <v/>
          </cell>
          <cell r="AO323">
            <v>0</v>
          </cell>
          <cell r="AP323" t="str">
            <v>C03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</row>
        <row r="324">
          <cell r="AJ324">
            <v>327</v>
          </cell>
          <cell r="AL324" t="str">
            <v>C</v>
          </cell>
          <cell r="AM324" t="str">
            <v>DA Handbilled</v>
          </cell>
          <cell r="AN324" t="str">
            <v/>
          </cell>
          <cell r="AO324">
            <v>0</v>
          </cell>
          <cell r="AP324" t="str">
            <v>C06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J325">
            <v>328</v>
          </cell>
          <cell r="AL325" t="str">
            <v>C</v>
          </cell>
          <cell r="AM325" t="str">
            <v>Open</v>
          </cell>
          <cell r="AN325" t="str">
            <v/>
          </cell>
          <cell r="AO325">
            <v>0</v>
          </cell>
          <cell r="AP325" t="str">
            <v>xxx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J326">
            <v>329</v>
          </cell>
          <cell r="AL326" t="str">
            <v>Total Customer Accounting Expenses</v>
          </cell>
          <cell r="AP326" t="str">
            <v/>
          </cell>
          <cell r="AQ326">
            <v>9546000</v>
          </cell>
          <cell r="AR326">
            <v>9546000</v>
          </cell>
          <cell r="AS326">
            <v>7486964.2966216188</v>
          </cell>
          <cell r="AT326">
            <v>1093178.7517759402</v>
          </cell>
          <cell r="AU326">
            <v>566030.64865925675</v>
          </cell>
          <cell r="AV326">
            <v>251918.1787183602</v>
          </cell>
          <cell r="AW326">
            <v>113172.71662920817</v>
          </cell>
          <cell r="AX326">
            <v>34735.407595616329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J327">
            <v>330</v>
          </cell>
        </row>
        <row r="328">
          <cell r="AJ328">
            <v>331</v>
          </cell>
          <cell r="AL328" t="str">
            <v>Customer Information Expenses</v>
          </cell>
        </row>
        <row r="329">
          <cell r="AJ329">
            <v>332</v>
          </cell>
          <cell r="AK329" t="str">
            <v>907-OP</v>
          </cell>
          <cell r="AL329" t="str">
            <v>Supervision</v>
          </cell>
          <cell r="AO329" t="str">
            <v>I01</v>
          </cell>
          <cell r="AP329" t="str">
            <v/>
          </cell>
          <cell r="AQ329">
            <v>0</v>
          </cell>
        </row>
        <row r="330">
          <cell r="AJ330">
            <v>333</v>
          </cell>
          <cell r="AL330" t="str">
            <v>C</v>
          </cell>
          <cell r="AM330" t="str">
            <v>Avg Customers-All</v>
          </cell>
          <cell r="AN330" t="str">
            <v/>
          </cell>
          <cell r="AO330">
            <v>100</v>
          </cell>
          <cell r="AP330" t="str">
            <v>C01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J331">
            <v>334</v>
          </cell>
          <cell r="AL331" t="str">
            <v>C</v>
          </cell>
          <cell r="AM331" t="str">
            <v xml:space="preserve">Production Plant </v>
          </cell>
          <cell r="AN331" t="str">
            <v/>
          </cell>
          <cell r="AO331">
            <v>0</v>
          </cell>
          <cell r="AP331" t="str">
            <v>S01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J332">
            <v>335</v>
          </cell>
          <cell r="AL332" t="str">
            <v>C</v>
          </cell>
          <cell r="AM332" t="str">
            <v>Open</v>
          </cell>
          <cell r="AN332" t="str">
            <v/>
          </cell>
          <cell r="AO332">
            <v>0</v>
          </cell>
          <cell r="AP332" t="str">
            <v>xxx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J333">
            <v>336</v>
          </cell>
          <cell r="AK333" t="str">
            <v>908-OP</v>
          </cell>
          <cell r="AL333" t="str">
            <v>Customer Assistance Expenses</v>
          </cell>
          <cell r="AO333" t="str">
            <v>I02</v>
          </cell>
          <cell r="AP333" t="str">
            <v/>
          </cell>
          <cell r="AQ333">
            <v>750000</v>
          </cell>
        </row>
        <row r="334">
          <cell r="AJ334">
            <v>337</v>
          </cell>
          <cell r="AL334" t="str">
            <v>C</v>
          </cell>
          <cell r="AM334" t="str">
            <v>Avg Customers-All</v>
          </cell>
          <cell r="AN334" t="str">
            <v/>
          </cell>
          <cell r="AO334">
            <v>100</v>
          </cell>
          <cell r="AP334" t="str">
            <v>C01</v>
          </cell>
          <cell r="AR334">
            <v>750000</v>
          </cell>
          <cell r="AS334">
            <v>642716.26013135538</v>
          </cell>
          <cell r="AT334">
            <v>88061.121217556181</v>
          </cell>
          <cell r="AU334">
            <v>10489.796049091701</v>
          </cell>
          <cell r="AV334">
            <v>70.460426862076915</v>
          </cell>
          <cell r="AW334">
            <v>7622.5370878065032</v>
          </cell>
          <cell r="AX334">
            <v>1039.8250873282261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J335">
            <v>338</v>
          </cell>
          <cell r="AL335" t="str">
            <v>DSM</v>
          </cell>
          <cell r="AM335" t="str">
            <v xml:space="preserve">Production Plant </v>
          </cell>
          <cell r="AN335" t="str">
            <v/>
          </cell>
          <cell r="AO335">
            <v>0</v>
          </cell>
          <cell r="AP335" t="str">
            <v>S01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J336">
            <v>339</v>
          </cell>
          <cell r="AL336" t="str">
            <v>DSM</v>
          </cell>
          <cell r="AM336" t="str">
            <v>Open</v>
          </cell>
          <cell r="AN336" t="str">
            <v/>
          </cell>
          <cell r="AO336">
            <v>0</v>
          </cell>
          <cell r="AP336" t="str">
            <v>xxx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J337">
            <v>340</v>
          </cell>
          <cell r="AK337" t="str">
            <v>909-OP</v>
          </cell>
          <cell r="AL337" t="str">
            <v>Advertising</v>
          </cell>
          <cell r="AO337" t="str">
            <v>I01</v>
          </cell>
          <cell r="AP337" t="str">
            <v/>
          </cell>
          <cell r="AQ337">
            <v>521000</v>
          </cell>
        </row>
        <row r="338">
          <cell r="AJ338">
            <v>341</v>
          </cell>
          <cell r="AL338" t="str">
            <v>C</v>
          </cell>
          <cell r="AM338" t="str">
            <v>Avg Customers-All</v>
          </cell>
          <cell r="AN338" t="str">
            <v/>
          </cell>
          <cell r="AO338">
            <v>100</v>
          </cell>
          <cell r="AP338" t="str">
            <v>C01</v>
          </cell>
          <cell r="AR338">
            <v>521000</v>
          </cell>
          <cell r="AS338">
            <v>446473.56203791487</v>
          </cell>
          <cell r="AT338">
            <v>61173.125539129025</v>
          </cell>
          <cell r="AU338">
            <v>7286.9116554357015</v>
          </cell>
          <cell r="AV338">
            <v>48.94650986018943</v>
          </cell>
          <cell r="AW338">
            <v>5295.1224303295839</v>
          </cell>
          <cell r="AX338">
            <v>722.3318273306744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J339">
            <v>342</v>
          </cell>
          <cell r="AL339" t="str">
            <v>C</v>
          </cell>
          <cell r="AM339" t="str">
            <v xml:space="preserve">Production Plant </v>
          </cell>
          <cell r="AN339" t="str">
            <v/>
          </cell>
          <cell r="AO339">
            <v>0</v>
          </cell>
          <cell r="AP339" t="str">
            <v>S01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J340">
            <v>343</v>
          </cell>
          <cell r="AL340" t="str">
            <v>C</v>
          </cell>
          <cell r="AM340" t="str">
            <v>Open</v>
          </cell>
          <cell r="AN340" t="str">
            <v/>
          </cell>
          <cell r="AO340">
            <v>0</v>
          </cell>
          <cell r="AP340" t="str">
            <v>xxx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J341">
            <v>344</v>
          </cell>
          <cell r="AK341" t="str">
            <v>910-OP</v>
          </cell>
          <cell r="AL341" t="str">
            <v>Misc Customer Service &amp; Info Exp</v>
          </cell>
          <cell r="AO341" t="str">
            <v>I01</v>
          </cell>
          <cell r="AP341" t="str">
            <v/>
          </cell>
          <cell r="AQ341">
            <v>103000</v>
          </cell>
        </row>
        <row r="342">
          <cell r="AJ342">
            <v>345</v>
          </cell>
          <cell r="AL342" t="str">
            <v>C</v>
          </cell>
          <cell r="AM342" t="str">
            <v>Avg Customers-All</v>
          </cell>
          <cell r="AN342" t="str">
            <v/>
          </cell>
          <cell r="AO342">
            <v>100</v>
          </cell>
          <cell r="AP342" t="str">
            <v>C01</v>
          </cell>
          <cell r="AR342">
            <v>103000</v>
          </cell>
          <cell r="AS342">
            <v>88266.366391372809</v>
          </cell>
          <cell r="AT342">
            <v>12093.727313877716</v>
          </cell>
          <cell r="AU342">
            <v>1440.5986574085937</v>
          </cell>
          <cell r="AV342">
            <v>9.6765652890585638</v>
          </cell>
          <cell r="AW342">
            <v>1046.8284267254264</v>
          </cell>
          <cell r="AX342">
            <v>142.80264532640973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AJ343">
            <v>346</v>
          </cell>
          <cell r="AL343" t="str">
            <v>C</v>
          </cell>
          <cell r="AM343" t="str">
            <v xml:space="preserve">Production Plant </v>
          </cell>
          <cell r="AN343" t="str">
            <v/>
          </cell>
          <cell r="AO343">
            <v>0</v>
          </cell>
          <cell r="AP343" t="str">
            <v>S01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</row>
        <row r="344">
          <cell r="AJ344">
            <v>347</v>
          </cell>
          <cell r="AL344" t="str">
            <v>C</v>
          </cell>
          <cell r="AM344" t="str">
            <v>Open</v>
          </cell>
          <cell r="AN344" t="str">
            <v/>
          </cell>
          <cell r="AO344">
            <v>0</v>
          </cell>
          <cell r="AP344" t="str">
            <v>xxx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AJ345">
            <v>348</v>
          </cell>
          <cell r="AL345" t="str">
            <v>Total Customer Information Expenses</v>
          </cell>
          <cell r="AP345" t="str">
            <v/>
          </cell>
          <cell r="AQ345">
            <v>1374000</v>
          </cell>
          <cell r="AR345">
            <v>1374000</v>
          </cell>
          <cell r="AS345">
            <v>1177456.1885606432</v>
          </cell>
          <cell r="AT345">
            <v>161327.97407056292</v>
          </cell>
          <cell r="AU345">
            <v>19217.306361935996</v>
          </cell>
          <cell r="AV345">
            <v>129.08350201132492</v>
          </cell>
          <cell r="AW345">
            <v>13964.487944861512</v>
          </cell>
          <cell r="AX345">
            <v>1904.9595599853101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J346">
            <v>349</v>
          </cell>
        </row>
        <row r="347">
          <cell r="AJ347">
            <v>350</v>
          </cell>
          <cell r="AL347" t="str">
            <v>Sales Expenses</v>
          </cell>
        </row>
        <row r="348">
          <cell r="AJ348">
            <v>351</v>
          </cell>
          <cell r="AK348" t="str">
            <v>911-OP</v>
          </cell>
          <cell r="AL348" t="str">
            <v>Supervision</v>
          </cell>
          <cell r="AO348" t="str">
            <v>V01</v>
          </cell>
          <cell r="AP348" t="str">
            <v/>
          </cell>
          <cell r="AQ348">
            <v>0</v>
          </cell>
        </row>
        <row r="349">
          <cell r="AJ349">
            <v>352</v>
          </cell>
          <cell r="AL349" t="str">
            <v>C</v>
          </cell>
          <cell r="AM349" t="str">
            <v>Generation Level Consumption</v>
          </cell>
          <cell r="AN349" t="str">
            <v/>
          </cell>
          <cell r="AO349">
            <v>100</v>
          </cell>
          <cell r="AP349" t="str">
            <v>E02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J350">
            <v>353</v>
          </cell>
          <cell r="AL350" t="str">
            <v>C</v>
          </cell>
          <cell r="AM350" t="str">
            <v>Avg Customers-All</v>
          </cell>
          <cell r="AN350" t="str">
            <v/>
          </cell>
          <cell r="AO350">
            <v>0</v>
          </cell>
          <cell r="AP350" t="str">
            <v>C01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AJ351">
            <v>354</v>
          </cell>
          <cell r="AL351" t="str">
            <v>C</v>
          </cell>
          <cell r="AM351" t="str">
            <v>Open</v>
          </cell>
          <cell r="AN351" t="str">
            <v/>
          </cell>
          <cell r="AO351">
            <v>0</v>
          </cell>
          <cell r="AP351" t="str">
            <v>xxx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J352">
            <v>355</v>
          </cell>
          <cell r="AK352" t="str">
            <v>912-OP</v>
          </cell>
          <cell r="AL352" t="str">
            <v>Demonstrating &amp; Selling Expenses</v>
          </cell>
          <cell r="AO352" t="str">
            <v>V01</v>
          </cell>
          <cell r="AP352" t="str">
            <v/>
          </cell>
          <cell r="AQ352">
            <v>-1000</v>
          </cell>
        </row>
        <row r="353">
          <cell r="AJ353">
            <v>356</v>
          </cell>
          <cell r="AL353" t="str">
            <v>C</v>
          </cell>
          <cell r="AM353" t="str">
            <v>Generation Level Consumption</v>
          </cell>
          <cell r="AN353" t="str">
            <v/>
          </cell>
          <cell r="AO353">
            <v>100</v>
          </cell>
          <cell r="AP353" t="str">
            <v>E02</v>
          </cell>
          <cell r="AR353">
            <v>-1000</v>
          </cell>
          <cell r="AS353">
            <v>-439.15497816643983</v>
          </cell>
          <cell r="AT353">
            <v>-74.640641129770401</v>
          </cell>
          <cell r="AU353">
            <v>-273.54265309938882</v>
          </cell>
          <cell r="AV353">
            <v>-185.34324317219836</v>
          </cell>
          <cell r="AW353">
            <v>-22.393055799358478</v>
          </cell>
          <cell r="AX353">
            <v>-4.9254286328440884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J354">
            <v>357</v>
          </cell>
          <cell r="AL354" t="str">
            <v>C</v>
          </cell>
          <cell r="AM354" t="str">
            <v>Avg Customers-All</v>
          </cell>
          <cell r="AN354" t="str">
            <v/>
          </cell>
          <cell r="AO354">
            <v>0</v>
          </cell>
          <cell r="AP354" t="str">
            <v>C01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</row>
        <row r="355">
          <cell r="AJ355">
            <v>358</v>
          </cell>
          <cell r="AL355" t="str">
            <v>C</v>
          </cell>
          <cell r="AM355" t="str">
            <v>Open</v>
          </cell>
          <cell r="AN355" t="str">
            <v/>
          </cell>
          <cell r="AO355">
            <v>0</v>
          </cell>
          <cell r="AP355" t="str">
            <v>xxx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J356">
            <v>359</v>
          </cell>
          <cell r="AK356" t="str">
            <v>913-OP</v>
          </cell>
          <cell r="AL356" t="str">
            <v>Advertising Expenses</v>
          </cell>
          <cell r="AO356" t="str">
            <v>V01</v>
          </cell>
          <cell r="AP356" t="str">
            <v/>
          </cell>
          <cell r="AQ356">
            <v>0</v>
          </cell>
        </row>
        <row r="357">
          <cell r="AJ357">
            <v>360</v>
          </cell>
          <cell r="AL357" t="str">
            <v>C</v>
          </cell>
          <cell r="AM357" t="str">
            <v>Generation Level Consumption</v>
          </cell>
          <cell r="AN357" t="str">
            <v/>
          </cell>
          <cell r="AO357">
            <v>100</v>
          </cell>
          <cell r="AP357" t="str">
            <v>E02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J358">
            <v>361</v>
          </cell>
          <cell r="AL358" t="str">
            <v>C</v>
          </cell>
          <cell r="AM358" t="str">
            <v>Avg Customers-All</v>
          </cell>
          <cell r="AN358" t="str">
            <v/>
          </cell>
          <cell r="AO358">
            <v>0</v>
          </cell>
          <cell r="AP358" t="str">
            <v>C01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J359">
            <v>362</v>
          </cell>
          <cell r="AL359" t="str">
            <v>C</v>
          </cell>
          <cell r="AM359" t="str">
            <v>Open</v>
          </cell>
          <cell r="AN359" t="str">
            <v/>
          </cell>
          <cell r="AO359">
            <v>0</v>
          </cell>
          <cell r="AP359" t="str">
            <v>xxx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J360">
            <v>363</v>
          </cell>
          <cell r="AK360" t="str">
            <v>916-OP</v>
          </cell>
          <cell r="AL360" t="str">
            <v>Misc Sales Expenses</v>
          </cell>
          <cell r="AO360" t="str">
            <v>V01</v>
          </cell>
          <cell r="AP360" t="str">
            <v/>
          </cell>
          <cell r="AQ360">
            <v>185000</v>
          </cell>
        </row>
        <row r="361">
          <cell r="AJ361">
            <v>364</v>
          </cell>
          <cell r="AL361" t="str">
            <v>C</v>
          </cell>
          <cell r="AM361" t="str">
            <v>Generation Level Consumption</v>
          </cell>
          <cell r="AN361" t="str">
            <v/>
          </cell>
          <cell r="AO361">
            <v>100</v>
          </cell>
          <cell r="AP361" t="str">
            <v>E02</v>
          </cell>
          <cell r="AR361">
            <v>185000</v>
          </cell>
          <cell r="AS361">
            <v>81243.670960791365</v>
          </cell>
          <cell r="AT361">
            <v>13808.518609007524</v>
          </cell>
          <cell r="AU361">
            <v>50605.39082338693</v>
          </cell>
          <cell r="AV361">
            <v>34288.499986856696</v>
          </cell>
          <cell r="AW361">
            <v>4142.7153228813186</v>
          </cell>
          <cell r="AX361">
            <v>911.20429707615642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J362">
            <v>365</v>
          </cell>
          <cell r="AL362" t="str">
            <v>C</v>
          </cell>
          <cell r="AM362" t="str">
            <v>Avg Customers-All</v>
          </cell>
          <cell r="AN362" t="str">
            <v/>
          </cell>
          <cell r="AO362">
            <v>0</v>
          </cell>
          <cell r="AP362" t="str">
            <v>C01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J363">
            <v>366</v>
          </cell>
          <cell r="AL363" t="str">
            <v>C</v>
          </cell>
          <cell r="AM363" t="str">
            <v>Open</v>
          </cell>
          <cell r="AN363" t="str">
            <v/>
          </cell>
          <cell r="AO363">
            <v>0</v>
          </cell>
          <cell r="AP363" t="str">
            <v>xxx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J364">
            <v>367</v>
          </cell>
          <cell r="AL364" t="str">
            <v>Total Sales Expenses</v>
          </cell>
          <cell r="AN364" t="str">
            <v/>
          </cell>
          <cell r="AQ364">
            <v>184000</v>
          </cell>
          <cell r="AR364">
            <v>184000</v>
          </cell>
          <cell r="AS364">
            <v>80804.515982624929</v>
          </cell>
          <cell r="AT364">
            <v>13733.877967877754</v>
          </cell>
          <cell r="AU364">
            <v>50331.848170287543</v>
          </cell>
          <cell r="AV364">
            <v>34103.1567436845</v>
          </cell>
          <cell r="AW364">
            <v>4120.3222670819605</v>
          </cell>
          <cell r="AX364">
            <v>906.27886844331238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J365">
            <v>368</v>
          </cell>
        </row>
        <row r="366">
          <cell r="AJ366">
            <v>369</v>
          </cell>
          <cell r="AL366" t="str">
            <v>Subtotal Expenses</v>
          </cell>
          <cell r="AN366" t="str">
            <v/>
          </cell>
          <cell r="AQ366">
            <v>246306000</v>
          </cell>
          <cell r="AR366">
            <v>246306000</v>
          </cell>
          <cell r="AS366">
            <v>118625228.22204427</v>
          </cell>
          <cell r="AT366">
            <v>19701698.738710444</v>
          </cell>
          <cell r="AU366">
            <v>62550089.801627673</v>
          </cell>
          <cell r="AV366">
            <v>38214456.648616076</v>
          </cell>
          <cell r="AW366">
            <v>5078695.58030101</v>
          </cell>
          <cell r="AX366">
            <v>2135831.0087005231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J367">
            <v>370</v>
          </cell>
        </row>
        <row r="368">
          <cell r="AJ368">
            <v>371</v>
          </cell>
          <cell r="AL368" t="str">
            <v>Administrative &amp; General Expenses</v>
          </cell>
        </row>
        <row r="369">
          <cell r="AJ369">
            <v>372</v>
          </cell>
          <cell r="AK369" t="str">
            <v>920-OP</v>
          </cell>
          <cell r="AL369" t="str">
            <v>Admin &amp; General Salaries</v>
          </cell>
          <cell r="AO369" t="str">
            <v>Manual Input</v>
          </cell>
          <cell r="AQ369">
            <v>16581000</v>
          </cell>
        </row>
        <row r="370">
          <cell r="AJ370">
            <v>373</v>
          </cell>
          <cell r="AL370" t="str">
            <v>P</v>
          </cell>
          <cell r="AM370" t="str">
            <v xml:space="preserve">Production Plant </v>
          </cell>
          <cell r="AO370">
            <v>850</v>
          </cell>
          <cell r="AP370" t="str">
            <v>S01</v>
          </cell>
          <cell r="AR370">
            <v>556695.10605521977</v>
          </cell>
          <cell r="AS370">
            <v>256695.92127260173</v>
          </cell>
          <cell r="AT370">
            <v>41714.118729342794</v>
          </cell>
          <cell r="AU370">
            <v>147540.50616766745</v>
          </cell>
          <cell r="AV370">
            <v>97051.733679346085</v>
          </cell>
          <cell r="AW370">
            <v>11421.018911069343</v>
          </cell>
          <cell r="AX370">
            <v>2271.8072951922636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J371">
            <v>374</v>
          </cell>
          <cell r="AL371" t="str">
            <v>T</v>
          </cell>
          <cell r="AM371" t="str">
            <v>Transmission Plant</v>
          </cell>
          <cell r="AN371" t="str">
            <v/>
          </cell>
          <cell r="AO371">
            <v>107</v>
          </cell>
          <cell r="AP371" t="str">
            <v>S02</v>
          </cell>
          <cell r="AR371">
            <v>70078.089821068847</v>
          </cell>
          <cell r="AS371">
            <v>32313.486560198118</v>
          </cell>
          <cell r="AT371">
            <v>5251.0714165172712</v>
          </cell>
          <cell r="AU371">
            <v>18572.746070518147</v>
          </cell>
          <cell r="AV371">
            <v>12217.100592576513</v>
          </cell>
          <cell r="AW371">
            <v>1437.7047335110828</v>
          </cell>
          <cell r="AX371">
            <v>285.98044774773206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J372">
            <v>375</v>
          </cell>
          <cell r="AL372" t="str">
            <v>D</v>
          </cell>
          <cell r="AM372" t="str">
            <v>Distribution Plant</v>
          </cell>
          <cell r="AO372">
            <v>1417</v>
          </cell>
          <cell r="AP372" t="str">
            <v>S03</v>
          </cell>
          <cell r="AR372">
            <v>928043.48856499582</v>
          </cell>
          <cell r="AS372">
            <v>507681.03216677299</v>
          </cell>
          <cell r="AT372">
            <v>88981.242257358535</v>
          </cell>
          <cell r="AU372">
            <v>235951.23445588272</v>
          </cell>
          <cell r="AV372">
            <v>28463.431037009577</v>
          </cell>
          <cell r="AW372">
            <v>22352.638979179272</v>
          </cell>
          <cell r="AX372">
            <v>44613.909668792767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J373">
            <v>376</v>
          </cell>
          <cell r="AL373" t="str">
            <v>C</v>
          </cell>
          <cell r="AM373" t="str">
            <v>Avg Customers-All</v>
          </cell>
          <cell r="AO373">
            <v>171</v>
          </cell>
          <cell r="AP373" t="str">
            <v>C01</v>
          </cell>
          <cell r="AR373">
            <v>111993.95662993245</v>
          </cell>
          <cell r="AS373">
            <v>95973.782616671189</v>
          </cell>
          <cell r="AT373">
            <v>13149.751187229615</v>
          </cell>
          <cell r="AU373">
            <v>1566.3916850384171</v>
          </cell>
          <cell r="AV373">
            <v>10.521522653490626</v>
          </cell>
          <cell r="AW373">
            <v>1138.2374506958042</v>
          </cell>
          <cell r="AX373">
            <v>155.27216764393745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J374">
            <v>377</v>
          </cell>
          <cell r="AL374" t="str">
            <v>O</v>
          </cell>
          <cell r="AM374" t="str">
            <v>O&amp;M Exp excl PP/F/W/A&amp;G</v>
          </cell>
          <cell r="AN374" t="str">
            <v/>
          </cell>
          <cell r="AO374">
            <v>22772</v>
          </cell>
          <cell r="AP374" t="str">
            <v>S19</v>
          </cell>
          <cell r="AR374">
            <v>14914189.358928783</v>
          </cell>
          <cell r="AS374">
            <v>7842874.0538762379</v>
          </cell>
          <cell r="AT374">
            <v>1345890.8448933163</v>
          </cell>
          <cell r="AU374">
            <v>3427006.6461547497</v>
          </cell>
          <cell r="AV374">
            <v>1714944.567073964</v>
          </cell>
          <cell r="AW374">
            <v>310793.85564052436</v>
          </cell>
          <cell r="AX374">
            <v>272679.39128998935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J375">
            <v>378</v>
          </cell>
          <cell r="AK375" t="str">
            <v>921-OP</v>
          </cell>
          <cell r="AL375" t="str">
            <v>Office Supplies &amp; Expenses</v>
          </cell>
          <cell r="AO375" t="str">
            <v>Manual Input</v>
          </cell>
          <cell r="AQ375">
            <v>2722000</v>
          </cell>
        </row>
        <row r="376">
          <cell r="AJ376">
            <v>379</v>
          </cell>
          <cell r="AL376" t="str">
            <v>P</v>
          </cell>
          <cell r="AM376" t="str">
            <v xml:space="preserve">Production Plant </v>
          </cell>
          <cell r="AO376">
            <v>131</v>
          </cell>
          <cell r="AP376" t="str">
            <v>S01</v>
          </cell>
          <cell r="AR376">
            <v>86402.229222195296</v>
          </cell>
          <cell r="AS376">
            <v>39840.658897400004</v>
          </cell>
          <cell r="AT376">
            <v>6474.2671689609542</v>
          </cell>
          <cell r="AU376">
            <v>22899.121071477566</v>
          </cell>
          <cell r="AV376">
            <v>15062.978008185575</v>
          </cell>
          <cell r="AW376">
            <v>1772.6067342279775</v>
          </cell>
          <cell r="AX376">
            <v>352.59734194319844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AJ377">
            <v>380</v>
          </cell>
          <cell r="AL377" t="str">
            <v>T</v>
          </cell>
          <cell r="AM377" t="str">
            <v>Transmission Plant</v>
          </cell>
          <cell r="AN377" t="str">
            <v/>
          </cell>
          <cell r="AO377">
            <v>20</v>
          </cell>
          <cell r="AP377" t="str">
            <v>S02</v>
          </cell>
          <cell r="AR377">
            <v>13191.180033922947</v>
          </cell>
          <cell r="AS377">
            <v>6082.5433431145084</v>
          </cell>
          <cell r="AT377">
            <v>988.43773571923009</v>
          </cell>
          <cell r="AU377">
            <v>3496.0490185461949</v>
          </cell>
          <cell r="AV377">
            <v>2299.6912989596308</v>
          </cell>
          <cell r="AW377">
            <v>270.62698232488219</v>
          </cell>
          <cell r="AX377">
            <v>53.831655258503595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AJ378">
            <v>381</v>
          </cell>
          <cell r="AL378" t="str">
            <v>D</v>
          </cell>
          <cell r="AM378" t="str">
            <v>Distribution Plant</v>
          </cell>
          <cell r="AO378">
            <v>381</v>
          </cell>
          <cell r="AP378" t="str">
            <v>S03</v>
          </cell>
          <cell r="AR378">
            <v>251291.97964623212</v>
          </cell>
          <cell r="AS378">
            <v>137467.88073401368</v>
          </cell>
          <cell r="AT378">
            <v>24093.992139104997</v>
          </cell>
          <cell r="AU378">
            <v>63889.950780295192</v>
          </cell>
          <cell r="AV378">
            <v>7707.2163330126159</v>
          </cell>
          <cell r="AW378">
            <v>6052.5600024207288</v>
          </cell>
          <cell r="AX378">
            <v>12080.379657384919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</row>
        <row r="379">
          <cell r="AJ379">
            <v>382</v>
          </cell>
          <cell r="AL379" t="str">
            <v>C</v>
          </cell>
          <cell r="AM379" t="str">
            <v>Avg Customers-All</v>
          </cell>
          <cell r="AO379">
            <v>85</v>
          </cell>
          <cell r="AP379" t="str">
            <v>C01</v>
          </cell>
          <cell r="AR379">
            <v>56062.515144172525</v>
          </cell>
          <cell r="AS379">
            <v>48043.053422693381</v>
          </cell>
          <cell r="AT379">
            <v>6582.5705891627413</v>
          </cell>
          <cell r="AU379">
            <v>784.11246648197948</v>
          </cell>
          <cell r="AV379">
            <v>5.2669183306933967</v>
          </cell>
          <cell r="AW379">
            <v>569.78480122955841</v>
          </cell>
          <cell r="AX379">
            <v>77.726946274172263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J380">
            <v>383</v>
          </cell>
          <cell r="AL380" t="str">
            <v>O</v>
          </cell>
          <cell r="AM380" t="str">
            <v>O&amp;M Exp excl PP/F/W/A&amp;G</v>
          </cell>
          <cell r="AN380" t="str">
            <v/>
          </cell>
          <cell r="AO380">
            <v>3510</v>
          </cell>
          <cell r="AP380" t="str">
            <v>S19</v>
          </cell>
          <cell r="AR380">
            <v>2315052.0959534771</v>
          </cell>
          <cell r="AS380">
            <v>1217408.5751335423</v>
          </cell>
          <cell r="AT380">
            <v>208915.64042865697</v>
          </cell>
          <cell r="AU380">
            <v>531956.42941715277</v>
          </cell>
          <cell r="AV380">
            <v>266201.93152313371</v>
          </cell>
          <cell r="AW380">
            <v>48242.914823882646</v>
          </cell>
          <cell r="AX380">
            <v>42326.604627108551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</row>
        <row r="381">
          <cell r="AJ381">
            <v>384</v>
          </cell>
          <cell r="AK381" t="str">
            <v>922-OP</v>
          </cell>
          <cell r="AL381" t="str">
            <v>Admin Expenses Transferred - CR</v>
          </cell>
          <cell r="AQ381">
            <v>-42000</v>
          </cell>
        </row>
        <row r="382">
          <cell r="AJ382">
            <v>385</v>
          </cell>
          <cell r="AL382" t="str">
            <v>O</v>
          </cell>
          <cell r="AM382" t="str">
            <v>O&amp;M Exp excl PP/F/W/A&amp;G</v>
          </cell>
          <cell r="AN382" t="str">
            <v/>
          </cell>
          <cell r="AO382">
            <v>100</v>
          </cell>
          <cell r="AP382" t="str">
            <v>S19</v>
          </cell>
          <cell r="AR382">
            <v>-42000</v>
          </cell>
          <cell r="AS382">
            <v>-22086.39721109598</v>
          </cell>
          <cell r="AT382">
            <v>-3790.1768661450992</v>
          </cell>
          <cell r="AU382">
            <v>-9650.8281928396827</v>
          </cell>
          <cell r="AV382">
            <v>-4829.4727982641025</v>
          </cell>
          <cell r="AW382">
            <v>-875.2297307454586</v>
          </cell>
          <cell r="AX382">
            <v>-767.89520090967483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</row>
        <row r="383">
          <cell r="AJ383">
            <v>386</v>
          </cell>
          <cell r="AK383" t="str">
            <v>923-OP</v>
          </cell>
          <cell r="AL383" t="str">
            <v>Outside Services Employed</v>
          </cell>
          <cell r="AO383" t="str">
            <v>Manual Input</v>
          </cell>
          <cell r="AQ383">
            <v>8589000</v>
          </cell>
        </row>
        <row r="384">
          <cell r="AJ384">
            <v>387</v>
          </cell>
          <cell r="AL384" t="str">
            <v>P</v>
          </cell>
          <cell r="AM384" t="str">
            <v xml:space="preserve">Production Plant </v>
          </cell>
          <cell r="AO384">
            <v>116</v>
          </cell>
          <cell r="AP384" t="str">
            <v>S01</v>
          </cell>
          <cell r="AR384">
            <v>66187.736663787946</v>
          </cell>
          <cell r="AS384">
            <v>30519.618108829069</v>
          </cell>
          <cell r="AT384">
            <v>4959.5605845794153</v>
          </cell>
          <cell r="AU384">
            <v>17541.688553121403</v>
          </cell>
          <cell r="AV384">
            <v>11538.873831765757</v>
          </cell>
          <cell r="AW384">
            <v>1357.8912117165576</v>
          </cell>
          <cell r="AX384">
            <v>270.1043737757285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</row>
        <row r="385">
          <cell r="AJ385">
            <v>388</v>
          </cell>
          <cell r="AL385" t="str">
            <v>T</v>
          </cell>
          <cell r="AM385" t="str">
            <v>Transmission Plant</v>
          </cell>
          <cell r="AN385" t="str">
            <v/>
          </cell>
          <cell r="AO385">
            <v>180</v>
          </cell>
          <cell r="AP385" t="str">
            <v>S02</v>
          </cell>
          <cell r="AR385">
            <v>102705.10861622269</v>
          </cell>
          <cell r="AS385">
            <v>47358.028099907206</v>
          </cell>
          <cell r="AT385">
            <v>7695.8698726232351</v>
          </cell>
          <cell r="AU385">
            <v>27219.861547947017</v>
          </cell>
          <cell r="AV385">
            <v>17905.1490492917</v>
          </cell>
          <cell r="AW385">
            <v>2107.0725699050045</v>
          </cell>
          <cell r="AX385">
            <v>419.12747654854439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</row>
        <row r="386">
          <cell r="AJ386">
            <v>389</v>
          </cell>
          <cell r="AL386" t="str">
            <v>D</v>
          </cell>
          <cell r="AM386" t="str">
            <v>Distribution Plant</v>
          </cell>
          <cell r="AO386">
            <v>20</v>
          </cell>
          <cell r="AP386" t="str">
            <v>S03</v>
          </cell>
          <cell r="AR386">
            <v>11411.678735135853</v>
          </cell>
          <cell r="AS386">
            <v>6242.6954236462325</v>
          </cell>
          <cell r="AT386">
            <v>1094.1570762641629</v>
          </cell>
          <cell r="AU386">
            <v>2901.3723149253838</v>
          </cell>
          <cell r="AV386">
            <v>350.00033370882221</v>
          </cell>
          <cell r="AW386">
            <v>274.8590319913701</v>
          </cell>
          <cell r="AX386">
            <v>548.59455459988158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J387">
            <v>390</v>
          </cell>
          <cell r="AL387" t="str">
            <v>C</v>
          </cell>
          <cell r="AM387" t="str">
            <v>Avg Customers-All</v>
          </cell>
          <cell r="AO387">
            <v>55</v>
          </cell>
          <cell r="AP387" t="str">
            <v>C01</v>
          </cell>
          <cell r="AR387">
            <v>31382.116521623597</v>
          </cell>
          <cell r="AS387">
            <v>26893.062087712449</v>
          </cell>
          <cell r="AT387">
            <v>3684.7258227655575</v>
          </cell>
          <cell r="AU387">
            <v>438.92266920088349</v>
          </cell>
          <cell r="AV387">
            <v>2.9482631012653799</v>
          </cell>
          <cell r="AW387">
            <v>318.94846277325479</v>
          </cell>
          <cell r="AX387">
            <v>43.509216070189098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J388">
            <v>391</v>
          </cell>
          <cell r="AL388" t="str">
            <v>O</v>
          </cell>
          <cell r="AM388" t="str">
            <v>O&amp;M Exp excl PP/F/W/A&amp;G</v>
          </cell>
          <cell r="AN388" t="str">
            <v/>
          </cell>
          <cell r="AO388">
            <v>14682</v>
          </cell>
          <cell r="AP388" t="str">
            <v>S19</v>
          </cell>
          <cell r="AR388">
            <v>8377313.3594632298</v>
          </cell>
          <cell r="AS388">
            <v>4405349.2956887083</v>
          </cell>
          <cell r="AT388">
            <v>755988.0784639481</v>
          </cell>
          <cell r="AU388">
            <v>1924952.6654704821</v>
          </cell>
          <cell r="AV388">
            <v>963285.88076338416</v>
          </cell>
          <cell r="AW388">
            <v>174573.18371365085</v>
          </cell>
          <cell r="AX388">
            <v>153164.25536305524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J389">
            <v>392</v>
          </cell>
          <cell r="AK389" t="str">
            <v>924-OP</v>
          </cell>
          <cell r="AL389" t="str">
            <v>Property Insurance Premium</v>
          </cell>
          <cell r="AO389" t="str">
            <v>Manual Input</v>
          </cell>
          <cell r="AQ389">
            <v>864000</v>
          </cell>
        </row>
        <row r="390">
          <cell r="AJ390">
            <v>393</v>
          </cell>
          <cell r="AL390" t="str">
            <v>P</v>
          </cell>
          <cell r="AM390" t="str">
            <v xml:space="preserve">Production Plant </v>
          </cell>
          <cell r="AO390">
            <v>786.97500000000002</v>
          </cell>
          <cell r="AP390" t="str">
            <v>S01</v>
          </cell>
          <cell r="AR390">
            <v>359047.41436440166</v>
          </cell>
          <cell r="AS390">
            <v>165559.21869676633</v>
          </cell>
          <cell r="AT390">
            <v>26904.038331485808</v>
          </cell>
          <cell r="AU390">
            <v>95158.079669307248</v>
          </cell>
          <cell r="AV390">
            <v>62594.719547786481</v>
          </cell>
          <cell r="AW390">
            <v>7366.1278226139575</v>
          </cell>
          <cell r="AX390">
            <v>1465.2302964417609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</row>
        <row r="391">
          <cell r="AJ391">
            <v>394</v>
          </cell>
          <cell r="AL391" t="str">
            <v>T</v>
          </cell>
          <cell r="AM391" t="str">
            <v>Transmission Plant</v>
          </cell>
          <cell r="AN391" t="str">
            <v/>
          </cell>
          <cell r="AO391">
            <v>330.44200000000001</v>
          </cell>
          <cell r="AP391" t="str">
            <v>S02</v>
          </cell>
          <cell r="AR391">
            <v>150759.99326204977</v>
          </cell>
          <cell r="AS391">
            <v>69516.464112070767</v>
          </cell>
          <cell r="AT391">
            <v>11296.704767410449</v>
          </cell>
          <cell r="AU391">
            <v>39955.813287696867</v>
          </cell>
          <cell r="AV391">
            <v>26282.822601492637</v>
          </cell>
          <cell r="AW391">
            <v>3092.9546808478067</v>
          </cell>
          <cell r="AX391">
            <v>615.23381253128559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J392">
            <v>395</v>
          </cell>
          <cell r="AL392" t="str">
            <v>D</v>
          </cell>
          <cell r="AM392" t="str">
            <v>Distribution Plant</v>
          </cell>
          <cell r="AO392">
            <v>653.61300000000006</v>
          </cell>
          <cell r="AP392" t="str">
            <v>S03</v>
          </cell>
          <cell r="AR392">
            <v>298202.68451343395</v>
          </cell>
          <cell r="AS392">
            <v>163130.1210924664</v>
          </cell>
          <cell r="AT392">
            <v>28591.812387492631</v>
          </cell>
          <cell r="AU392">
            <v>75816.804272610447</v>
          </cell>
          <cell r="AV392">
            <v>9145.9846982211766</v>
          </cell>
          <cell r="AW392">
            <v>7182.4402969064686</v>
          </cell>
          <cell r="AX392">
            <v>14335.521765736845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</row>
        <row r="393">
          <cell r="AJ393">
            <v>396</v>
          </cell>
          <cell r="AL393" t="str">
            <v>C</v>
          </cell>
          <cell r="AM393" t="str">
            <v>Open</v>
          </cell>
          <cell r="AO393">
            <v>0</v>
          </cell>
          <cell r="AP393" t="str">
            <v>xxx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</row>
        <row r="394">
          <cell r="AJ394">
            <v>397</v>
          </cell>
          <cell r="AL394" t="str">
            <v>O</v>
          </cell>
          <cell r="AM394" t="str">
            <v>P/T/D/G Plant</v>
          </cell>
          <cell r="AN394" t="str">
            <v/>
          </cell>
          <cell r="AO394">
            <v>122.721</v>
          </cell>
          <cell r="AP394" t="str">
            <v>S06</v>
          </cell>
          <cell r="AR394">
            <v>55989.907860114661</v>
          </cell>
          <cell r="AS394">
            <v>27783.983402808532</v>
          </cell>
          <cell r="AT394">
            <v>4648.3347192109331</v>
          </cell>
          <cell r="AU394">
            <v>14492.004243006644</v>
          </cell>
          <cell r="AV394">
            <v>6713.7306345973075</v>
          </cell>
          <cell r="AW394">
            <v>1217.1810422456647</v>
          </cell>
          <cell r="AX394">
            <v>1134.6738182455786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J395">
            <v>398</v>
          </cell>
          <cell r="AK395" t="str">
            <v>925-OP</v>
          </cell>
          <cell r="AL395" t="str">
            <v>Injuries &amp; Damages</v>
          </cell>
          <cell r="AO395" t="str">
            <v>Manual Input</v>
          </cell>
          <cell r="AQ395">
            <v>2297000</v>
          </cell>
        </row>
        <row r="396">
          <cell r="AJ396">
            <v>399</v>
          </cell>
          <cell r="AL396" t="str">
            <v>P</v>
          </cell>
          <cell r="AM396" t="str">
            <v xml:space="preserve">Production Plant </v>
          </cell>
          <cell r="AO396">
            <v>0</v>
          </cell>
          <cell r="AP396" t="str">
            <v>S01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AJ397">
            <v>400</v>
          </cell>
          <cell r="AL397" t="str">
            <v>T</v>
          </cell>
          <cell r="AM397" t="str">
            <v>Transmission Plant</v>
          </cell>
          <cell r="AN397" t="str">
            <v/>
          </cell>
          <cell r="AO397">
            <v>0</v>
          </cell>
          <cell r="AP397" t="str">
            <v>S02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J398">
            <v>401</v>
          </cell>
          <cell r="AL398" t="str">
            <v>D</v>
          </cell>
          <cell r="AM398" t="str">
            <v>Distribution Plant</v>
          </cell>
          <cell r="AO398">
            <v>0</v>
          </cell>
          <cell r="AP398" t="str">
            <v>S03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</row>
        <row r="399">
          <cell r="AJ399">
            <v>402</v>
          </cell>
          <cell r="AL399" t="str">
            <v>C</v>
          </cell>
          <cell r="AM399" t="str">
            <v>Avg Customers-All</v>
          </cell>
          <cell r="AO399">
            <v>0</v>
          </cell>
          <cell r="AP399" t="str">
            <v>C01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</row>
        <row r="400">
          <cell r="AJ400">
            <v>403</v>
          </cell>
          <cell r="AL400" t="str">
            <v>O</v>
          </cell>
          <cell r="AM400" t="str">
            <v>Labor O&amp;M excl A&amp;G</v>
          </cell>
          <cell r="AN400" t="str">
            <v/>
          </cell>
          <cell r="AO400">
            <v>5381</v>
          </cell>
          <cell r="AP400" t="str">
            <v>S22</v>
          </cell>
          <cell r="AR400">
            <v>2297000</v>
          </cell>
          <cell r="AS400">
            <v>1284853.8290483777</v>
          </cell>
          <cell r="AT400">
            <v>205545.01659622011</v>
          </cell>
          <cell r="AU400">
            <v>498802.36047015322</v>
          </cell>
          <cell r="AV400">
            <v>219099.08884201074</v>
          </cell>
          <cell r="AW400">
            <v>45748.541480847503</v>
          </cell>
          <cell r="AX400">
            <v>42951.163562390524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</row>
        <row r="401">
          <cell r="AJ401">
            <v>404</v>
          </cell>
          <cell r="AK401" t="str">
            <v>926-OP</v>
          </cell>
          <cell r="AL401" t="str">
            <v>Employee Pension &amp; Benefits</v>
          </cell>
          <cell r="AO401" t="str">
            <v>Manual Input</v>
          </cell>
          <cell r="AQ401">
            <v>755000</v>
          </cell>
        </row>
        <row r="402">
          <cell r="AJ402">
            <v>405</v>
          </cell>
          <cell r="AL402" t="str">
            <v>P</v>
          </cell>
          <cell r="AM402" t="str">
            <v xml:space="preserve">Production Plant </v>
          </cell>
          <cell r="AO402">
            <v>29</v>
          </cell>
          <cell r="AP402" t="str">
            <v>S01</v>
          </cell>
          <cell r="AR402">
            <v>19922.656960873523</v>
          </cell>
          <cell r="AS402">
            <v>9186.4733983527512</v>
          </cell>
          <cell r="AT402">
            <v>1492.8388427172765</v>
          </cell>
          <cell r="AU402">
            <v>5280.0875384748169</v>
          </cell>
          <cell r="AV402">
            <v>3473.2268642575004</v>
          </cell>
          <cell r="AW402">
            <v>408.72829567557562</v>
          </cell>
          <cell r="AX402">
            <v>81.302021395596611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</row>
        <row r="403">
          <cell r="AJ403">
            <v>406</v>
          </cell>
          <cell r="AL403" t="str">
            <v>T</v>
          </cell>
          <cell r="AM403" t="str">
            <v>Transmission Plant</v>
          </cell>
          <cell r="AN403" t="str">
            <v/>
          </cell>
          <cell r="AO403">
            <v>4</v>
          </cell>
          <cell r="AP403" t="str">
            <v>S02</v>
          </cell>
          <cell r="AR403">
            <v>2747.9526842584169</v>
          </cell>
          <cell r="AS403">
            <v>1267.0997790831389</v>
          </cell>
          <cell r="AT403">
            <v>205.9088058920382</v>
          </cell>
          <cell r="AU403">
            <v>728.28793634135434</v>
          </cell>
          <cell r="AV403">
            <v>479.06577438034503</v>
          </cell>
          <cell r="AW403">
            <v>56.376316644907007</v>
          </cell>
          <cell r="AX403">
            <v>11.214071916634017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</row>
        <row r="404">
          <cell r="AJ404">
            <v>407</v>
          </cell>
          <cell r="AL404" t="str">
            <v>D</v>
          </cell>
          <cell r="AM404" t="str">
            <v>Distribution Plant</v>
          </cell>
          <cell r="AO404">
            <v>193</v>
          </cell>
          <cell r="AP404" t="str">
            <v>S03</v>
          </cell>
          <cell r="AR404">
            <v>132588.7170154686</v>
          </cell>
          <cell r="AS404">
            <v>72531.920688506623</v>
          </cell>
          <cell r="AT404">
            <v>12712.667988855241</v>
          </cell>
          <cell r="AU404">
            <v>33710.135182453254</v>
          </cell>
          <cell r="AV404">
            <v>4066.54413242086</v>
          </cell>
          <cell r="AW404">
            <v>3193.500908822733</v>
          </cell>
          <cell r="AX404">
            <v>6373.9481144099018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</row>
        <row r="405">
          <cell r="AJ405">
            <v>408</v>
          </cell>
          <cell r="AL405" t="str">
            <v>C</v>
          </cell>
          <cell r="AM405" t="str">
            <v>Avg Customers-All</v>
          </cell>
          <cell r="AO405">
            <v>0</v>
          </cell>
          <cell r="AP405" t="str">
            <v>C01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</row>
        <row r="406">
          <cell r="AJ406">
            <v>409</v>
          </cell>
          <cell r="AL406" t="str">
            <v>O</v>
          </cell>
          <cell r="AM406" t="str">
            <v>Labor O&amp;M excl A&amp;G</v>
          </cell>
          <cell r="AN406" t="str">
            <v/>
          </cell>
          <cell r="AO406">
            <v>873</v>
          </cell>
          <cell r="AP406" t="str">
            <v>S22</v>
          </cell>
          <cell r="AR406">
            <v>599740.67333939951</v>
          </cell>
          <cell r="AS406">
            <v>335471.96368140168</v>
          </cell>
          <cell r="AT406">
            <v>53667.264542871177</v>
          </cell>
          <cell r="AU406">
            <v>130235.9876062915</v>
          </cell>
          <cell r="AV406">
            <v>57206.197244299714</v>
          </cell>
          <cell r="AW406">
            <v>11944.8241497688</v>
          </cell>
          <cell r="AX406">
            <v>11214.436114766555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</row>
        <row r="407">
          <cell r="AJ407">
            <v>410</v>
          </cell>
          <cell r="AK407" t="str">
            <v>927-OP</v>
          </cell>
          <cell r="AL407" t="str">
            <v>Franchise Requirements</v>
          </cell>
          <cell r="AO407" t="str">
            <v>Manual Input</v>
          </cell>
          <cell r="AQ407">
            <v>0</v>
          </cell>
        </row>
        <row r="408">
          <cell r="AJ408">
            <v>411</v>
          </cell>
          <cell r="AL408" t="str">
            <v>P</v>
          </cell>
          <cell r="AM408" t="str">
            <v xml:space="preserve">Production Plant </v>
          </cell>
          <cell r="AO408">
            <v>0</v>
          </cell>
          <cell r="AP408" t="str">
            <v>S01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</row>
        <row r="409">
          <cell r="AJ409">
            <v>412</v>
          </cell>
          <cell r="AL409" t="str">
            <v>T</v>
          </cell>
          <cell r="AM409" t="str">
            <v>Transmission Plant</v>
          </cell>
          <cell r="AN409" t="str">
            <v/>
          </cell>
          <cell r="AO409">
            <v>0</v>
          </cell>
          <cell r="AP409" t="str">
            <v>S02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</row>
        <row r="410">
          <cell r="AJ410">
            <v>413</v>
          </cell>
          <cell r="AL410" t="str">
            <v>D</v>
          </cell>
          <cell r="AM410" t="str">
            <v>Distribution Plant</v>
          </cell>
          <cell r="AO410">
            <v>100</v>
          </cell>
          <cell r="AP410" t="str">
            <v>S03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</row>
        <row r="411">
          <cell r="AJ411">
            <v>414</v>
          </cell>
          <cell r="AL411" t="str">
            <v>C</v>
          </cell>
          <cell r="AM411" t="str">
            <v>Avg Customers-All</v>
          </cell>
          <cell r="AO411">
            <v>0</v>
          </cell>
          <cell r="AP411" t="str">
            <v>C01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</row>
        <row r="412">
          <cell r="AJ412">
            <v>415</v>
          </cell>
          <cell r="AL412" t="str">
            <v>R</v>
          </cell>
          <cell r="AM412" t="str">
            <v>Retail Sales Revenue</v>
          </cell>
          <cell r="AN412" t="str">
            <v/>
          </cell>
          <cell r="AO412">
            <v>0</v>
          </cell>
          <cell r="AP412" t="str">
            <v>R01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</row>
        <row r="413">
          <cell r="AJ413">
            <v>416</v>
          </cell>
          <cell r="AK413" t="str">
            <v>928-OP</v>
          </cell>
          <cell r="AL413" t="str">
            <v>Regulatory Commission Expenses</v>
          </cell>
          <cell r="AO413" t="str">
            <v>Manual Input</v>
          </cell>
          <cell r="AP413">
            <v>5</v>
          </cell>
          <cell r="AQ413">
            <v>3572000</v>
          </cell>
        </row>
        <row r="414">
          <cell r="AJ414">
            <v>417</v>
          </cell>
          <cell r="AL414" t="str">
            <v>P</v>
          </cell>
          <cell r="AM414" t="str">
            <v xml:space="preserve">Production Plant </v>
          </cell>
          <cell r="AO414">
            <v>1464</v>
          </cell>
          <cell r="AP414" t="str">
            <v>S01</v>
          </cell>
          <cell r="AR414">
            <v>1464000</v>
          </cell>
          <cell r="AS414">
            <v>675060.41395990329</v>
          </cell>
          <cell r="AT414">
            <v>109700.02997242128</v>
          </cell>
          <cell r="AU414">
            <v>388002.87388917641</v>
          </cell>
          <cell r="AV414">
            <v>255227.20886371343</v>
          </cell>
          <cell r="AW414">
            <v>30035.061389864255</v>
          </cell>
          <cell r="AX414">
            <v>5974.4119249210144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</row>
        <row r="415">
          <cell r="AJ415">
            <v>418</v>
          </cell>
          <cell r="AL415" t="str">
            <v>O</v>
          </cell>
          <cell r="AM415" t="str">
            <v>O&amp;M Exp excl PP/F/W/A&amp;G</v>
          </cell>
          <cell r="AN415" t="str">
            <v/>
          </cell>
          <cell r="AO415">
            <v>1227</v>
          </cell>
          <cell r="AP415" t="str">
            <v>S19</v>
          </cell>
          <cell r="AR415">
            <v>1227000</v>
          </cell>
          <cell r="AS415">
            <v>645238.31852416112</v>
          </cell>
          <cell r="AT415">
            <v>110727.30987523898</v>
          </cell>
          <cell r="AU415">
            <v>281942.05220510217</v>
          </cell>
          <cell r="AV415">
            <v>141089.59817785842</v>
          </cell>
          <cell r="AW415">
            <v>25569.211419635183</v>
          </cell>
          <cell r="AX415">
            <v>22433.50979800407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</row>
        <row r="416">
          <cell r="AJ416">
            <v>419</v>
          </cell>
          <cell r="AL416" t="str">
            <v>R</v>
          </cell>
          <cell r="AM416" t="str">
            <v>Retail Sales Revenue</v>
          </cell>
          <cell r="AO416">
            <v>881</v>
          </cell>
          <cell r="AP416" t="str">
            <v>R01</v>
          </cell>
          <cell r="AR416">
            <v>881000</v>
          </cell>
          <cell r="AS416">
            <v>392351.02175034181</v>
          </cell>
          <cell r="AT416">
            <v>91175.015258832384</v>
          </cell>
          <cell r="AU416">
            <v>252947.82898752321</v>
          </cell>
          <cell r="AV416">
            <v>113129.88223493396</v>
          </cell>
          <cell r="AW416">
            <v>18194.986586421768</v>
          </cell>
          <cell r="AX416">
            <v>13201.26518194679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</row>
        <row r="417">
          <cell r="AJ417">
            <v>420</v>
          </cell>
          <cell r="AL417" t="str">
            <v>x</v>
          </cell>
          <cell r="AM417" t="str">
            <v>Open</v>
          </cell>
          <cell r="AO417">
            <v>0</v>
          </cell>
          <cell r="AP417" t="str">
            <v>xxx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</row>
        <row r="418">
          <cell r="AJ418">
            <v>421</v>
          </cell>
          <cell r="AL418" t="str">
            <v>x</v>
          </cell>
          <cell r="AM418" t="str">
            <v>Open</v>
          </cell>
          <cell r="AN418" t="str">
            <v/>
          </cell>
          <cell r="AO418">
            <v>0</v>
          </cell>
          <cell r="AP418" t="str">
            <v>xxx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</row>
        <row r="419">
          <cell r="AJ419">
            <v>422</v>
          </cell>
          <cell r="AK419" t="str">
            <v>930-OP</v>
          </cell>
          <cell r="AL419" t="str">
            <v>Miscellaneous &amp; General Expense</v>
          </cell>
          <cell r="AO419" t="str">
            <v>Manual Input</v>
          </cell>
          <cell r="AQ419">
            <v>2179000</v>
          </cell>
        </row>
        <row r="420">
          <cell r="AJ420">
            <v>423</v>
          </cell>
          <cell r="AL420" t="str">
            <v>P</v>
          </cell>
          <cell r="AM420" t="str">
            <v xml:space="preserve">Production Plant </v>
          </cell>
          <cell r="AO420">
            <v>56</v>
          </cell>
          <cell r="AP420" t="str">
            <v>S01</v>
          </cell>
          <cell r="AR420">
            <v>35124.928036845136</v>
          </cell>
          <cell r="AS420">
            <v>16196.344577093232</v>
          </cell>
          <cell r="AT420">
            <v>2631.9710781564563</v>
          </cell>
          <cell r="AU420">
            <v>9309.1345788568451</v>
          </cell>
          <cell r="AV420">
            <v>6123.5227762177437</v>
          </cell>
          <cell r="AW420">
            <v>720.61432370301088</v>
          </cell>
          <cell r="AX420">
            <v>143.34070281784156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</row>
        <row r="421">
          <cell r="AJ421">
            <v>424</v>
          </cell>
          <cell r="AL421" t="str">
            <v>T</v>
          </cell>
          <cell r="AM421" t="str">
            <v>Transmission Plant</v>
          </cell>
          <cell r="AN421" t="str">
            <v/>
          </cell>
          <cell r="AO421">
            <v>0</v>
          </cell>
          <cell r="AP421" t="str">
            <v>S02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</row>
        <row r="422">
          <cell r="AJ422">
            <v>425</v>
          </cell>
          <cell r="AL422" t="str">
            <v>D</v>
          </cell>
          <cell r="AM422" t="str">
            <v>Distribution Plant</v>
          </cell>
          <cell r="AO422">
            <v>474</v>
          </cell>
          <cell r="AP422" t="str">
            <v>S03</v>
          </cell>
          <cell r="AR422">
            <v>297307.42659758206</v>
          </cell>
          <cell r="AS422">
            <v>162640.37522562352</v>
          </cell>
          <cell r="AT422">
            <v>28505.974641228808</v>
          </cell>
          <cell r="AU422">
            <v>75589.188634976614</v>
          </cell>
          <cell r="AV422">
            <v>9118.5268126132632</v>
          </cell>
          <cell r="AW422">
            <v>7160.8773235837061</v>
          </cell>
          <cell r="AX422">
            <v>14292.483959556181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</row>
        <row r="423">
          <cell r="AJ423">
            <v>426</v>
          </cell>
          <cell r="AL423" t="str">
            <v>C</v>
          </cell>
          <cell r="AM423" t="str">
            <v>Avg Customers-All</v>
          </cell>
          <cell r="AO423">
            <v>279</v>
          </cell>
          <cell r="AP423" t="str">
            <v>C01</v>
          </cell>
          <cell r="AR423">
            <v>174997.40932642488</v>
          </cell>
          <cell r="AS423">
            <v>149964.90727327435</v>
          </cell>
          <cell r="AT423">
            <v>20547.290767270129</v>
          </cell>
          <cell r="AU423">
            <v>2447.5828439381535</v>
          </cell>
          <cell r="AV423">
            <v>16.440522881196664</v>
          </cell>
          <cell r="AW423">
            <v>1778.5656571476391</v>
          </cell>
          <cell r="AX423">
            <v>242.62226191341745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</row>
        <row r="424">
          <cell r="AJ424">
            <v>427</v>
          </cell>
          <cell r="AL424" t="str">
            <v>O</v>
          </cell>
          <cell r="AM424" t="str">
            <v>O&amp;M Exp excl PP/F/W/A&amp;G</v>
          </cell>
          <cell r="AN424" t="str">
            <v/>
          </cell>
          <cell r="AO424">
            <v>2665</v>
          </cell>
          <cell r="AP424" t="str">
            <v>S19</v>
          </cell>
          <cell r="AR424">
            <v>1671570.2360391479</v>
          </cell>
          <cell r="AS424">
            <v>879022.95712871628</v>
          </cell>
          <cell r="AT424">
            <v>150846.35330410194</v>
          </cell>
          <cell r="AU424">
            <v>384096.12286376883</v>
          </cell>
          <cell r="AV424">
            <v>192209.59488902311</v>
          </cell>
          <cell r="AW424">
            <v>34833.523038349194</v>
          </cell>
          <cell r="AX424">
            <v>30561.68481518843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</row>
        <row r="425">
          <cell r="AJ425">
            <v>428</v>
          </cell>
          <cell r="AK425" t="str">
            <v>931-OP</v>
          </cell>
          <cell r="AL425" t="str">
            <v>Rents</v>
          </cell>
          <cell r="AO425" t="str">
            <v>Manual Input</v>
          </cell>
          <cell r="AQ425">
            <v>411000</v>
          </cell>
        </row>
        <row r="426">
          <cell r="AJ426">
            <v>429</v>
          </cell>
          <cell r="AL426" t="str">
            <v>P</v>
          </cell>
          <cell r="AM426" t="str">
            <v xml:space="preserve">Production Plant </v>
          </cell>
          <cell r="AO426">
            <v>0</v>
          </cell>
          <cell r="AP426" t="str">
            <v>S01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</row>
        <row r="427">
          <cell r="AJ427">
            <v>430</v>
          </cell>
          <cell r="AL427" t="str">
            <v>T</v>
          </cell>
          <cell r="AM427" t="str">
            <v>Transmission Plant</v>
          </cell>
          <cell r="AN427" t="str">
            <v/>
          </cell>
          <cell r="AO427">
            <v>0</v>
          </cell>
          <cell r="AP427" t="str">
            <v>S02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</row>
        <row r="428">
          <cell r="AJ428">
            <v>431</v>
          </cell>
          <cell r="AL428" t="str">
            <v>D</v>
          </cell>
          <cell r="AM428" t="str">
            <v>Distribution Plant</v>
          </cell>
          <cell r="AO428">
            <v>1</v>
          </cell>
          <cell r="AP428" t="str">
            <v>S03</v>
          </cell>
          <cell r="AR428">
            <v>471.33027522935782</v>
          </cell>
          <cell r="AS428">
            <v>257.83860731557854</v>
          </cell>
          <cell r="AT428">
            <v>45.191366482470301</v>
          </cell>
          <cell r="AU428">
            <v>119.83378111812402</v>
          </cell>
          <cell r="AV428">
            <v>14.455870818499902</v>
          </cell>
          <cell r="AW428">
            <v>11.352351061101361</v>
          </cell>
          <cell r="AX428">
            <v>22.658298433583706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</row>
        <row r="429">
          <cell r="AJ429">
            <v>432</v>
          </cell>
          <cell r="AL429" t="str">
            <v>C</v>
          </cell>
          <cell r="AM429" t="str">
            <v>Avg Customers-All</v>
          </cell>
          <cell r="AO429">
            <v>0</v>
          </cell>
          <cell r="AP429" t="str">
            <v>C01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</row>
        <row r="430">
          <cell r="AJ430">
            <v>433</v>
          </cell>
          <cell r="AL430" t="str">
            <v>O</v>
          </cell>
          <cell r="AM430" t="str">
            <v>O&amp;M Exp excl PP/F/W/A&amp;G</v>
          </cell>
          <cell r="AN430" t="str">
            <v/>
          </cell>
          <cell r="AO430">
            <v>871</v>
          </cell>
          <cell r="AP430" t="str">
            <v>S19</v>
          </cell>
          <cell r="AR430">
            <v>410528.66972477065</v>
          </cell>
          <cell r="AS430">
            <v>215883.31585914563</v>
          </cell>
          <cell r="AT430">
            <v>37047.05397333685</v>
          </cell>
          <cell r="AU430">
            <v>94331.944279733027</v>
          </cell>
          <cell r="AV430">
            <v>47205.643889126848</v>
          </cell>
          <cell r="AW430">
            <v>8554.9261206310075</v>
          </cell>
          <cell r="AX430">
            <v>7505.7856027972448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</row>
        <row r="431">
          <cell r="AJ431">
            <v>434</v>
          </cell>
          <cell r="AK431" t="str">
            <v>935-MT</v>
          </cell>
          <cell r="AL431" t="str">
            <v>Maintenance of General Plant</v>
          </cell>
          <cell r="AO431" t="str">
            <v>Manual Input</v>
          </cell>
          <cell r="AQ431">
            <v>4918000</v>
          </cell>
        </row>
        <row r="432">
          <cell r="AJ432">
            <v>435</v>
          </cell>
          <cell r="AL432" t="str">
            <v>P</v>
          </cell>
          <cell r="AM432" t="str">
            <v xml:space="preserve">Production Plant </v>
          </cell>
          <cell r="AO432">
            <v>21</v>
          </cell>
          <cell r="AP432" t="str">
            <v>S01</v>
          </cell>
          <cell r="AR432">
            <v>13491.57413455258</v>
          </cell>
          <cell r="AS432">
            <v>6221.057117651495</v>
          </cell>
          <cell r="AT432">
            <v>1010.9467806936897</v>
          </cell>
          <cell r="AU432">
            <v>3575.6622523874858</v>
          </cell>
          <cell r="AV432">
            <v>2352.0606622539108</v>
          </cell>
          <cell r="AW432">
            <v>276.78979329043131</v>
          </cell>
          <cell r="AX432">
            <v>55.057528275564792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</row>
        <row r="433">
          <cell r="AJ433">
            <v>436</v>
          </cell>
          <cell r="AL433" t="str">
            <v>T</v>
          </cell>
          <cell r="AM433" t="str">
            <v>Transmission Plant</v>
          </cell>
          <cell r="AN433" t="str">
            <v/>
          </cell>
          <cell r="AO433">
            <v>358</v>
          </cell>
          <cell r="AP433" t="str">
            <v>S02</v>
          </cell>
          <cell r="AR433">
            <v>229999.21619856302</v>
          </cell>
          <cell r="AS433">
            <v>106054.21181520172</v>
          </cell>
          <cell r="AT433">
            <v>17234.235594682905</v>
          </cell>
          <cell r="AU433">
            <v>60956.527921653353</v>
          </cell>
          <cell r="AV433">
            <v>40097.034146995247</v>
          </cell>
          <cell r="AW433">
            <v>4718.6069522844982</v>
          </cell>
          <cell r="AX433">
            <v>938.59976774534277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</row>
        <row r="434">
          <cell r="AJ434">
            <v>437</v>
          </cell>
          <cell r="AL434" t="str">
            <v>D</v>
          </cell>
          <cell r="AM434" t="str">
            <v>Distribution Plant</v>
          </cell>
          <cell r="AO434">
            <v>158</v>
          </cell>
          <cell r="AP434" t="str">
            <v>S03</v>
          </cell>
          <cell r="AR434">
            <v>101508.03396472894</v>
          </cell>
          <cell r="AS434">
            <v>55529.405778298569</v>
          </cell>
          <cell r="AT434">
            <v>9732.6376108194017</v>
          </cell>
          <cell r="AU434">
            <v>25807.999534808492</v>
          </cell>
          <cell r="AV434">
            <v>3113.288288811842</v>
          </cell>
          <cell r="AW434">
            <v>2444.8988271102398</v>
          </cell>
          <cell r="AX434">
            <v>4879.8039248803998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</row>
        <row r="435">
          <cell r="AJ435">
            <v>438</v>
          </cell>
          <cell r="AL435" t="str">
            <v>C</v>
          </cell>
          <cell r="AM435" t="str">
            <v>Avg Customers-All</v>
          </cell>
          <cell r="AO435">
            <v>11</v>
          </cell>
          <cell r="AP435" t="str">
            <v>C01</v>
          </cell>
          <cell r="AR435">
            <v>7067.0150228608754</v>
          </cell>
          <cell r="AS435">
            <v>6056.1139543803292</v>
          </cell>
          <cell r="AT435">
            <v>829.77235543258951</v>
          </cell>
          <cell r="AU435">
            <v>98.842061687570279</v>
          </cell>
          <cell r="AV435">
            <v>0.66392652686865006</v>
          </cell>
          <cell r="AW435">
            <v>71.824778815790324</v>
          </cell>
          <cell r="AX435">
            <v>9.7979460177282611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</row>
        <row r="436">
          <cell r="AJ436">
            <v>439</v>
          </cell>
          <cell r="AL436" t="str">
            <v>O</v>
          </cell>
          <cell r="AM436" t="str">
            <v>General Plant</v>
          </cell>
          <cell r="AN436" t="str">
            <v/>
          </cell>
          <cell r="AO436">
            <v>7107</v>
          </cell>
          <cell r="AP436" t="str">
            <v>S04</v>
          </cell>
          <cell r="AR436">
            <v>4565934.1606792947</v>
          </cell>
          <cell r="AS436">
            <v>2490402.3702802914</v>
          </cell>
          <cell r="AT436">
            <v>402652.26129984908</v>
          </cell>
          <cell r="AU436">
            <v>1035718.301411211</v>
          </cell>
          <cell r="AV436">
            <v>454915.60771857883</v>
          </cell>
          <cell r="AW436">
            <v>93066.174123342033</v>
          </cell>
          <cell r="AX436">
            <v>89179.445846021801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</row>
        <row r="437">
          <cell r="AJ437">
            <v>440</v>
          </cell>
          <cell r="AL437" t="str">
            <v>Total Administrative &amp; General Expenses</v>
          </cell>
          <cell r="AP437" t="str">
            <v/>
          </cell>
          <cell r="AQ437">
            <v>42846000</v>
          </cell>
          <cell r="AR437">
            <v>42846000</v>
          </cell>
          <cell r="AS437">
            <v>22608837.015972182</v>
          </cell>
          <cell r="AT437">
            <v>3839424.7823601076</v>
          </cell>
          <cell r="AU437">
            <v>9926190.3251029216</v>
          </cell>
          <cell r="AV437">
            <v>4785892.7265499784</v>
          </cell>
          <cell r="AW437">
            <v>889456.76199797064</v>
          </cell>
          <cell r="AX437">
            <v>796198.38801682927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J438">
            <v>441</v>
          </cell>
        </row>
        <row r="439">
          <cell r="AJ439">
            <v>442</v>
          </cell>
          <cell r="AL439" t="str">
            <v>Total Operating &amp; Maintenance Expenses</v>
          </cell>
          <cell r="AP439" t="str">
            <v/>
          </cell>
          <cell r="AQ439">
            <v>289152000</v>
          </cell>
          <cell r="AR439">
            <v>289152000</v>
          </cell>
          <cell r="AS439">
            <v>141234065.23801646</v>
          </cell>
          <cell r="AT439">
            <v>23541123.521070551</v>
          </cell>
          <cell r="AU439">
            <v>72476280.126730591</v>
          </cell>
          <cell r="AV439">
            <v>43000349.375166051</v>
          </cell>
          <cell r="AW439">
            <v>5968152.3422989808</v>
          </cell>
          <cell r="AX439">
            <v>2932029.3967173523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</row>
        <row r="440">
          <cell r="AJ440">
            <v>443</v>
          </cell>
        </row>
        <row r="441">
          <cell r="AJ441">
            <v>444</v>
          </cell>
          <cell r="AK441" t="str">
            <v>Taxes Other Than Income Taxes</v>
          </cell>
        </row>
        <row r="442">
          <cell r="AJ442">
            <v>445</v>
          </cell>
          <cell r="AK442" t="str">
            <v>Property</v>
          </cell>
          <cell r="AL442" t="str">
            <v xml:space="preserve"> -Production</v>
          </cell>
          <cell r="AO442" t="str">
            <v>Sum</v>
          </cell>
          <cell r="AQ442">
            <v>7249000</v>
          </cell>
        </row>
        <row r="443">
          <cell r="AJ443">
            <v>446</v>
          </cell>
          <cell r="AL443" t="str">
            <v>P</v>
          </cell>
          <cell r="AM443" t="str">
            <v xml:space="preserve">Production Plant </v>
          </cell>
          <cell r="AN443" t="str">
            <v/>
          </cell>
          <cell r="AO443">
            <v>100</v>
          </cell>
          <cell r="AP443" t="str">
            <v>S01</v>
          </cell>
          <cell r="AR443">
            <v>7249000</v>
          </cell>
          <cell r="AS443">
            <v>3342563.4841498216</v>
          </cell>
          <cell r="AT443">
            <v>543179.99813530175</v>
          </cell>
          <cell r="AU443">
            <v>1921197.2901793988</v>
          </cell>
          <cell r="AV443">
            <v>1263758.2220307777</v>
          </cell>
          <cell r="AW443">
            <v>148718.68853492211</v>
          </cell>
          <cell r="AX443">
            <v>29582.316969776253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J444">
            <v>447</v>
          </cell>
          <cell r="AL444" t="str">
            <v xml:space="preserve"> -Transmission</v>
          </cell>
          <cell r="AO444" t="str">
            <v>Sum</v>
          </cell>
          <cell r="AQ444">
            <v>2423000</v>
          </cell>
        </row>
        <row r="445">
          <cell r="AJ445">
            <v>448</v>
          </cell>
          <cell r="AL445" t="str">
            <v>T</v>
          </cell>
          <cell r="AM445" t="str">
            <v>Transmission Plant</v>
          </cell>
          <cell r="AN445" t="str">
            <v/>
          </cell>
          <cell r="AO445">
            <v>100</v>
          </cell>
          <cell r="AP445" t="str">
            <v>S02</v>
          </cell>
          <cell r="AR445">
            <v>2423000</v>
          </cell>
          <cell r="AS445">
            <v>1117261.8736508514</v>
          </cell>
          <cell r="AT445">
            <v>181559.54414151426</v>
          </cell>
          <cell r="AU445">
            <v>642165.9586294227</v>
          </cell>
          <cell r="AV445">
            <v>422414.97751146025</v>
          </cell>
          <cell r="AW445">
            <v>49709.667860410605</v>
          </cell>
          <cell r="AX445">
            <v>9887.9782063412713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</row>
        <row r="446">
          <cell r="AJ446">
            <v>449</v>
          </cell>
          <cell r="AL446" t="str">
            <v xml:space="preserve"> -Distribution</v>
          </cell>
          <cell r="AO446" t="str">
            <v>Sum</v>
          </cell>
          <cell r="AQ446">
            <v>3564000</v>
          </cell>
        </row>
        <row r="447">
          <cell r="AJ447">
            <v>450</v>
          </cell>
          <cell r="AL447" t="str">
            <v>D</v>
          </cell>
          <cell r="AM447" t="str">
            <v>Distribution Plant</v>
          </cell>
          <cell r="AN447" t="str">
            <v/>
          </cell>
          <cell r="AO447">
            <v>100</v>
          </cell>
          <cell r="AP447" t="str">
            <v>S03</v>
          </cell>
          <cell r="AR447">
            <v>3564000</v>
          </cell>
          <cell r="AS447">
            <v>1949666.3905698627</v>
          </cell>
          <cell r="AT447">
            <v>341717.98122908286</v>
          </cell>
          <cell r="AU447">
            <v>906132.32026558334</v>
          </cell>
          <cell r="AV447">
            <v>109309.17512579207</v>
          </cell>
          <cell r="AW447">
            <v>85841.672619219695</v>
          </cell>
          <cell r="AX447">
            <v>171332.46019045962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</row>
        <row r="448">
          <cell r="AJ448">
            <v>451</v>
          </cell>
          <cell r="AL448" t="str">
            <v xml:space="preserve"> -Administrative &amp; General</v>
          </cell>
          <cell r="AO448" t="str">
            <v>Sum</v>
          </cell>
          <cell r="AQ448">
            <v>8000</v>
          </cell>
        </row>
        <row r="449">
          <cell r="AJ449">
            <v>452</v>
          </cell>
          <cell r="AL449" t="str">
            <v>O</v>
          </cell>
          <cell r="AM449" t="str">
            <v>General Plant</v>
          </cell>
          <cell r="AN449" t="str">
            <v/>
          </cell>
          <cell r="AO449">
            <v>100</v>
          </cell>
          <cell r="AP449" t="str">
            <v>S04</v>
          </cell>
          <cell r="AR449">
            <v>8000</v>
          </cell>
          <cell r="AS449">
            <v>4363.4485871075867</v>
          </cell>
          <cell r="AT449">
            <v>705.48938662741409</v>
          </cell>
          <cell r="AU449">
            <v>1814.6881053705295</v>
          </cell>
          <cell r="AV449">
            <v>797.0603021588887</v>
          </cell>
          <cell r="AW449">
            <v>163.06178906354825</v>
          </cell>
          <cell r="AX449">
            <v>156.25182967203219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</row>
        <row r="450">
          <cell r="AJ450">
            <v>453</v>
          </cell>
          <cell r="AK450" t="str">
            <v>Open</v>
          </cell>
          <cell r="AO450" t="str">
            <v>Sum</v>
          </cell>
          <cell r="AQ450">
            <v>0</v>
          </cell>
        </row>
        <row r="451">
          <cell r="AJ451">
            <v>454</v>
          </cell>
          <cell r="AK451" t="str">
            <v>Open</v>
          </cell>
          <cell r="AO451" t="str">
            <v>Sum</v>
          </cell>
          <cell r="AQ451">
            <v>0</v>
          </cell>
        </row>
        <row r="452">
          <cell r="AJ452">
            <v>455</v>
          </cell>
          <cell r="AK452" t="str">
            <v>Open</v>
          </cell>
          <cell r="AO452" t="str">
            <v>Sum</v>
          </cell>
          <cell r="AQ452">
            <v>0</v>
          </cell>
        </row>
        <row r="453">
          <cell r="AJ453">
            <v>456</v>
          </cell>
          <cell r="AK453" t="str">
            <v>Open</v>
          </cell>
          <cell r="AO453" t="str">
            <v>Sum</v>
          </cell>
          <cell r="AQ453">
            <v>0</v>
          </cell>
        </row>
        <row r="454">
          <cell r="AJ454">
            <v>457</v>
          </cell>
          <cell r="AK454" t="str">
            <v>State Kwh Generation-Production</v>
          </cell>
          <cell r="AO454" t="str">
            <v>P01</v>
          </cell>
          <cell r="AP454" t="str">
            <v/>
          </cell>
          <cell r="AQ454">
            <v>931000</v>
          </cell>
        </row>
        <row r="455">
          <cell r="AJ455">
            <v>458</v>
          </cell>
          <cell r="AL455" t="str">
            <v>P</v>
          </cell>
          <cell r="AM455" t="str">
            <v>Coincident Peak</v>
          </cell>
          <cell r="AN455" t="str">
            <v/>
          </cell>
          <cell r="AO455">
            <v>34.64</v>
          </cell>
          <cell r="AP455" t="str">
            <v>D01</v>
          </cell>
          <cell r="AR455">
            <v>322498.40000000002</v>
          </cell>
          <cell r="AS455">
            <v>162063.96130488071</v>
          </cell>
          <cell r="AT455">
            <v>24342.476611664802</v>
          </cell>
          <cell r="AU455">
            <v>80291.122668607073</v>
          </cell>
          <cell r="AV455">
            <v>49524.713923231262</v>
          </cell>
          <cell r="AW455">
            <v>5473.9551229139488</v>
          </cell>
          <cell r="AX455">
            <v>802.1703687022374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</row>
        <row r="456">
          <cell r="AJ456">
            <v>459</v>
          </cell>
          <cell r="AL456" t="str">
            <v>P</v>
          </cell>
          <cell r="AM456" t="str">
            <v>Generation Level Consumption</v>
          </cell>
          <cell r="AN456" t="str">
            <v/>
          </cell>
          <cell r="AO456">
            <v>65.36</v>
          </cell>
          <cell r="AP456" t="str">
            <v>E02</v>
          </cell>
          <cell r="AR456">
            <v>608501.6</v>
          </cell>
          <cell r="AS456">
            <v>267226.5068622437</v>
          </cell>
          <cell r="AT456">
            <v>45418.949552491089</v>
          </cell>
          <cell r="AU456">
            <v>166451.14207922303</v>
          </cell>
          <cell r="AV456">
            <v>112781.66001947178</v>
          </cell>
          <cell r="AW456">
            <v>13626.210282798911</v>
          </cell>
          <cell r="AX456">
            <v>2997.1312037714406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</row>
        <row r="457">
          <cell r="AJ457">
            <v>460</v>
          </cell>
          <cell r="AL457" t="str">
            <v>P</v>
          </cell>
          <cell r="AM457" t="str">
            <v>Open</v>
          </cell>
          <cell r="AN457" t="str">
            <v/>
          </cell>
          <cell r="AO457">
            <v>0</v>
          </cell>
          <cell r="AP457" t="str">
            <v>xxx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</row>
        <row r="458">
          <cell r="AJ458">
            <v>461</v>
          </cell>
          <cell r="AL458" t="str">
            <v>P</v>
          </cell>
          <cell r="AM458" t="str">
            <v>Open</v>
          </cell>
          <cell r="AN458" t="str">
            <v/>
          </cell>
          <cell r="AO458">
            <v>0</v>
          </cell>
          <cell r="AP458" t="str">
            <v>xxx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</row>
        <row r="459">
          <cell r="AJ459">
            <v>462</v>
          </cell>
          <cell r="AK459" t="str">
            <v>Montana/Oregon SIT-Production</v>
          </cell>
          <cell r="AO459" t="str">
            <v>P01</v>
          </cell>
          <cell r="AP459" t="str">
            <v/>
          </cell>
          <cell r="AQ459">
            <v>165000</v>
          </cell>
        </row>
        <row r="460">
          <cell r="AJ460">
            <v>463</v>
          </cell>
          <cell r="AL460" t="str">
            <v>P</v>
          </cell>
          <cell r="AM460" t="str">
            <v>Coincident Peak</v>
          </cell>
          <cell r="AN460" t="str">
            <v/>
          </cell>
          <cell r="AO460">
            <v>34.64</v>
          </cell>
          <cell r="AP460" t="str">
            <v>D01</v>
          </cell>
          <cell r="AR460">
            <v>57156</v>
          </cell>
          <cell r="AS460">
            <v>28722.399157148564</v>
          </cell>
          <cell r="AT460">
            <v>4314.1875842370482</v>
          </cell>
          <cell r="AU460">
            <v>14229.898217314892</v>
          </cell>
          <cell r="AV460">
            <v>8777.2049380592471</v>
          </cell>
          <cell r="AW460">
            <v>970.14242242835826</v>
          </cell>
          <cell r="AX460">
            <v>142.16768081188954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</row>
        <row r="461">
          <cell r="AJ461">
            <v>464</v>
          </cell>
          <cell r="AL461" t="str">
            <v>P</v>
          </cell>
          <cell r="AM461" t="str">
            <v>Generation Level Consumption</v>
          </cell>
          <cell r="AN461" t="str">
            <v/>
          </cell>
          <cell r="AO461">
            <v>65.36</v>
          </cell>
          <cell r="AP461" t="str">
            <v>E02</v>
          </cell>
          <cell r="AR461">
            <v>107844</v>
          </cell>
          <cell r="AS461">
            <v>47360.229465381541</v>
          </cell>
          <cell r="AT461">
            <v>8049.5453019989591</v>
          </cell>
          <cell r="AU461">
            <v>29499.933880850487</v>
          </cell>
          <cell r="AV461">
            <v>19988.156716662561</v>
          </cell>
          <cell r="AW461">
            <v>2414.9567096260157</v>
          </cell>
          <cell r="AX461">
            <v>531.17792548043792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</row>
        <row r="462">
          <cell r="AJ462">
            <v>465</v>
          </cell>
          <cell r="AL462" t="str">
            <v>P</v>
          </cell>
          <cell r="AM462" t="str">
            <v>Open</v>
          </cell>
          <cell r="AN462" t="str">
            <v/>
          </cell>
          <cell r="AO462">
            <v>0</v>
          </cell>
          <cell r="AP462" t="str">
            <v>xxx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</row>
        <row r="463">
          <cell r="AJ463">
            <v>466</v>
          </cell>
          <cell r="AL463" t="str">
            <v>P</v>
          </cell>
          <cell r="AM463" t="str">
            <v>Open</v>
          </cell>
          <cell r="AN463" t="str">
            <v/>
          </cell>
          <cell r="AO463">
            <v>0</v>
          </cell>
          <cell r="AP463" t="str">
            <v>xxx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</row>
        <row r="464">
          <cell r="AJ464">
            <v>467</v>
          </cell>
          <cell r="AK464" t="str">
            <v>Misc</v>
          </cell>
          <cell r="AL464" t="str">
            <v xml:space="preserve"> -Production</v>
          </cell>
          <cell r="AO464" t="str">
            <v>P01</v>
          </cell>
          <cell r="AP464" t="str">
            <v/>
          </cell>
          <cell r="AQ464">
            <v>6000</v>
          </cell>
        </row>
        <row r="465">
          <cell r="AJ465">
            <v>468</v>
          </cell>
          <cell r="AL465" t="str">
            <v>P</v>
          </cell>
          <cell r="AM465" t="str">
            <v>Coincident Peak</v>
          </cell>
          <cell r="AN465" t="str">
            <v/>
          </cell>
          <cell r="AO465">
            <v>34.64</v>
          </cell>
          <cell r="AP465" t="str">
            <v>D01</v>
          </cell>
          <cell r="AR465">
            <v>2078.4</v>
          </cell>
          <cell r="AS465">
            <v>1044.450878441766</v>
          </cell>
          <cell r="AT465">
            <v>156.87954851771087</v>
          </cell>
          <cell r="AU465">
            <v>517.45084426599612</v>
          </cell>
          <cell r="AV465">
            <v>319.17108865669985</v>
          </cell>
          <cell r="AW465">
            <v>35.277906270122116</v>
          </cell>
          <cell r="AX465">
            <v>5.169733847705074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</row>
        <row r="466">
          <cell r="AJ466">
            <v>469</v>
          </cell>
          <cell r="AL466" t="str">
            <v>P</v>
          </cell>
          <cell r="AM466" t="str">
            <v>Generation Level Consumption</v>
          </cell>
          <cell r="AN466" t="str">
            <v/>
          </cell>
          <cell r="AO466">
            <v>65.36</v>
          </cell>
          <cell r="AP466" t="str">
            <v>E02</v>
          </cell>
          <cell r="AR466">
            <v>3921.6</v>
          </cell>
          <cell r="AS466">
            <v>1722.1901623775104</v>
          </cell>
          <cell r="AT466">
            <v>292.71073825450759</v>
          </cell>
          <cell r="AU466">
            <v>1072.7248683945631</v>
          </cell>
          <cell r="AV466">
            <v>726.84206242409311</v>
          </cell>
          <cell r="AW466">
            <v>87.816607622764195</v>
          </cell>
          <cell r="AX466">
            <v>19.315560926561378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</row>
        <row r="467">
          <cell r="AJ467">
            <v>470</v>
          </cell>
          <cell r="AL467" t="str">
            <v>P</v>
          </cell>
          <cell r="AM467" t="str">
            <v>Open</v>
          </cell>
          <cell r="AN467" t="str">
            <v/>
          </cell>
          <cell r="AO467">
            <v>0</v>
          </cell>
          <cell r="AP467" t="str">
            <v>xxx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</row>
        <row r="468">
          <cell r="AJ468">
            <v>471</v>
          </cell>
          <cell r="AL468" t="str">
            <v>P</v>
          </cell>
          <cell r="AM468" t="str">
            <v>Open</v>
          </cell>
          <cell r="AN468" t="str">
            <v/>
          </cell>
          <cell r="AO468">
            <v>0</v>
          </cell>
          <cell r="AP468" t="str">
            <v>xxx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</row>
        <row r="469">
          <cell r="AJ469">
            <v>472</v>
          </cell>
          <cell r="AL469" t="str">
            <v xml:space="preserve"> -Distribution</v>
          </cell>
          <cell r="AO469" t="str">
            <v>Sum</v>
          </cell>
          <cell r="AQ469">
            <v>0</v>
          </cell>
        </row>
        <row r="470">
          <cell r="AJ470">
            <v>473</v>
          </cell>
          <cell r="AL470" t="str">
            <v>D</v>
          </cell>
          <cell r="AM470" t="str">
            <v>Distribution Plant</v>
          </cell>
          <cell r="AN470" t="str">
            <v/>
          </cell>
          <cell r="AO470">
            <v>100</v>
          </cell>
          <cell r="AP470" t="str">
            <v>S03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</row>
        <row r="471">
          <cell r="AJ471">
            <v>474</v>
          </cell>
          <cell r="AK471" t="str">
            <v>B&amp;O</v>
          </cell>
          <cell r="AL471" t="str">
            <v xml:space="preserve"> -Distribution</v>
          </cell>
          <cell r="AO471" t="str">
            <v>Sum</v>
          </cell>
          <cell r="AQ471">
            <v>0</v>
          </cell>
        </row>
        <row r="472">
          <cell r="AJ472">
            <v>475</v>
          </cell>
          <cell r="AL472" t="str">
            <v>x</v>
          </cell>
          <cell r="AM472" t="str">
            <v>Open</v>
          </cell>
          <cell r="AN472" t="str">
            <v/>
          </cell>
          <cell r="AO472">
            <v>100</v>
          </cell>
          <cell r="AP472" t="str">
            <v>xxx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</row>
        <row r="473">
          <cell r="AJ473">
            <v>476</v>
          </cell>
          <cell r="AK473" t="str">
            <v>Excise</v>
          </cell>
          <cell r="AL473" t="str">
            <v xml:space="preserve"> -Distribution</v>
          </cell>
          <cell r="AO473" t="str">
            <v>Sum</v>
          </cell>
          <cell r="AQ473">
            <v>16934000</v>
          </cell>
        </row>
        <row r="474">
          <cell r="AJ474">
            <v>477</v>
          </cell>
          <cell r="AL474" t="str">
            <v>R</v>
          </cell>
          <cell r="AM474" t="str">
            <v>Retail Sales Revenue</v>
          </cell>
          <cell r="AN474" t="str">
            <v/>
          </cell>
          <cell r="AO474">
            <v>100</v>
          </cell>
          <cell r="AP474" t="str">
            <v>R01</v>
          </cell>
          <cell r="AR474">
            <v>16934000</v>
          </cell>
          <cell r="AS474">
            <v>7541512.1479231426</v>
          </cell>
          <cell r="AT474">
            <v>1752505.9119104058</v>
          </cell>
          <cell r="AU474">
            <v>4861996.0681892373</v>
          </cell>
          <cell r="AV474">
            <v>2174507.8612558134</v>
          </cell>
          <cell r="AW474">
            <v>349732.01232062001</v>
          </cell>
          <cell r="AX474">
            <v>253745.99840077973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</row>
        <row r="475">
          <cell r="AJ475">
            <v>478</v>
          </cell>
          <cell r="AL475" t="str">
            <v>Total Taxes Other Than Income Taxes</v>
          </cell>
          <cell r="AP475" t="str">
            <v/>
          </cell>
          <cell r="AQ475">
            <v>31280000</v>
          </cell>
          <cell r="AR475">
            <v>31280000</v>
          </cell>
          <cell r="AS475">
            <v>14463507.082711259</v>
          </cell>
          <cell r="AT475">
            <v>2902243.6741400962</v>
          </cell>
          <cell r="AU475">
            <v>8625368.5979276691</v>
          </cell>
          <cell r="AV475">
            <v>4162905.0449745078</v>
          </cell>
          <cell r="AW475">
            <v>656773.46217589616</v>
          </cell>
          <cell r="AX475">
            <v>469202.13807056914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</row>
        <row r="476">
          <cell r="AJ476">
            <v>479</v>
          </cell>
        </row>
        <row r="477">
          <cell r="AJ477">
            <v>480</v>
          </cell>
          <cell r="AK477" t="str">
            <v>Depreciation Expense</v>
          </cell>
        </row>
        <row r="478">
          <cell r="AJ478">
            <v>481</v>
          </cell>
          <cell r="AL478" t="str">
            <v>Production Plant Depreciation Expense</v>
          </cell>
        </row>
        <row r="479">
          <cell r="AJ479">
            <v>482</v>
          </cell>
          <cell r="AK479" t="str">
            <v>31X</v>
          </cell>
          <cell r="AL479" t="str">
            <v>Steam Production Depr Exp</v>
          </cell>
          <cell r="AO479" t="str">
            <v>P01</v>
          </cell>
          <cell r="AP479" t="str">
            <v/>
          </cell>
          <cell r="AQ479">
            <v>6760000</v>
          </cell>
        </row>
        <row r="480">
          <cell r="AJ480">
            <v>483</v>
          </cell>
          <cell r="AL480" t="str">
            <v>P</v>
          </cell>
          <cell r="AM480" t="str">
            <v>Coincident Peak</v>
          </cell>
          <cell r="AN480" t="str">
            <v/>
          </cell>
          <cell r="AO480">
            <v>34.64</v>
          </cell>
          <cell r="AP480" t="str">
            <v>D01</v>
          </cell>
          <cell r="AR480">
            <v>2341664</v>
          </cell>
          <cell r="AS480">
            <v>1176747.9897110562</v>
          </cell>
          <cell r="AT480">
            <v>176750.95799662088</v>
          </cell>
          <cell r="AU480">
            <v>582994.61787302233</v>
          </cell>
          <cell r="AV480">
            <v>359599.42655321519</v>
          </cell>
          <cell r="AW480">
            <v>39746.441064337581</v>
          </cell>
          <cell r="AX480">
            <v>5824.5668017477165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</row>
        <row r="481">
          <cell r="AJ481">
            <v>484</v>
          </cell>
          <cell r="AL481" t="str">
            <v>P</v>
          </cell>
          <cell r="AM481" t="str">
            <v>Generation Level Consumption</v>
          </cell>
          <cell r="AN481" t="str">
            <v/>
          </cell>
          <cell r="AO481">
            <v>65.36</v>
          </cell>
          <cell r="AP481" t="str">
            <v>E02</v>
          </cell>
          <cell r="AR481">
            <v>4418336</v>
          </cell>
          <cell r="AS481">
            <v>1940334.2496119952</v>
          </cell>
          <cell r="AT481">
            <v>329787.43176674523</v>
          </cell>
          <cell r="AU481">
            <v>1208603.351724541</v>
          </cell>
          <cell r="AV481">
            <v>818908.72366447817</v>
          </cell>
          <cell r="AW481">
            <v>98940.04458831434</v>
          </cell>
          <cell r="AX481">
            <v>21762.198643925818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</row>
        <row r="482">
          <cell r="AJ482">
            <v>485</v>
          </cell>
          <cell r="AL482" t="str">
            <v>P</v>
          </cell>
          <cell r="AM482" t="str">
            <v>Open</v>
          </cell>
          <cell r="AN482" t="str">
            <v/>
          </cell>
          <cell r="AO482">
            <v>0</v>
          </cell>
          <cell r="AP482" t="str">
            <v>xxx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</row>
        <row r="483">
          <cell r="AJ483">
            <v>486</v>
          </cell>
          <cell r="AL483" t="str">
            <v>P</v>
          </cell>
          <cell r="AM483" t="str">
            <v>Open</v>
          </cell>
          <cell r="AN483" t="str">
            <v/>
          </cell>
          <cell r="AO483">
            <v>0</v>
          </cell>
          <cell r="AP483" t="str">
            <v>xxx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J484">
            <v>487</v>
          </cell>
          <cell r="AK484" t="str">
            <v>32X</v>
          </cell>
          <cell r="AL484" t="str">
            <v>Nuclear Production Depr Exp</v>
          </cell>
          <cell r="AO484" t="str">
            <v>P01</v>
          </cell>
          <cell r="AP484" t="str">
            <v/>
          </cell>
          <cell r="AQ484">
            <v>2450000</v>
          </cell>
        </row>
        <row r="485">
          <cell r="AJ485">
            <v>488</v>
          </cell>
          <cell r="AL485" t="str">
            <v>P</v>
          </cell>
          <cell r="AM485" t="str">
            <v>Coincident Peak</v>
          </cell>
          <cell r="AN485" t="str">
            <v/>
          </cell>
          <cell r="AO485">
            <v>34.64</v>
          </cell>
          <cell r="AP485" t="str">
            <v>D01</v>
          </cell>
          <cell r="AR485">
            <v>848680</v>
          </cell>
          <cell r="AS485">
            <v>426484.10869705444</v>
          </cell>
          <cell r="AT485">
            <v>64059.148978065263</v>
          </cell>
          <cell r="AU485">
            <v>211292.42807528176</v>
          </cell>
          <cell r="AV485">
            <v>130328.19453481911</v>
          </cell>
          <cell r="AW485">
            <v>14405.145060299865</v>
          </cell>
          <cell r="AX485">
            <v>2110.9746544795721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</row>
        <row r="486">
          <cell r="AJ486">
            <v>489</v>
          </cell>
          <cell r="AL486" t="str">
            <v>P</v>
          </cell>
          <cell r="AM486" t="str">
            <v>Generation Level Consumption</v>
          </cell>
          <cell r="AN486" t="str">
            <v/>
          </cell>
          <cell r="AO486">
            <v>65.36</v>
          </cell>
          <cell r="AP486" t="str">
            <v>E02</v>
          </cell>
          <cell r="AR486">
            <v>1601320</v>
          </cell>
          <cell r="AS486">
            <v>703227.64963748341</v>
          </cell>
          <cell r="AT486">
            <v>119523.55145392394</v>
          </cell>
          <cell r="AU486">
            <v>438029.32126111328</v>
          </cell>
          <cell r="AV486">
            <v>296793.84215650469</v>
          </cell>
          <cell r="AW486">
            <v>35858.448112628714</v>
          </cell>
          <cell r="AX486">
            <v>7887.1873783458959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</row>
        <row r="487">
          <cell r="AJ487">
            <v>490</v>
          </cell>
          <cell r="AL487" t="str">
            <v>P</v>
          </cell>
          <cell r="AM487" t="str">
            <v>Open</v>
          </cell>
          <cell r="AN487" t="str">
            <v/>
          </cell>
          <cell r="AO487">
            <v>0</v>
          </cell>
          <cell r="AP487" t="str">
            <v>xxx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</row>
        <row r="488">
          <cell r="AJ488">
            <v>491</v>
          </cell>
          <cell r="AL488" t="str">
            <v>P</v>
          </cell>
          <cell r="AM488" t="str">
            <v>Open</v>
          </cell>
          <cell r="AN488" t="str">
            <v/>
          </cell>
          <cell r="AO488">
            <v>0</v>
          </cell>
          <cell r="AP488" t="str">
            <v>xxx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</row>
        <row r="489">
          <cell r="AJ489">
            <v>492</v>
          </cell>
          <cell r="AK489" t="str">
            <v>33X</v>
          </cell>
          <cell r="AL489" t="str">
            <v>Hydraulic Production Depr Exp</v>
          </cell>
          <cell r="AO489" t="str">
            <v>P01</v>
          </cell>
          <cell r="AP489" t="str">
            <v/>
          </cell>
          <cell r="AQ489">
            <v>5981000</v>
          </cell>
        </row>
        <row r="490">
          <cell r="AJ490">
            <v>493</v>
          </cell>
          <cell r="AL490" t="str">
            <v>P</v>
          </cell>
          <cell r="AM490" t="str">
            <v>Coincident Peak</v>
          </cell>
          <cell r="AN490" t="str">
            <v/>
          </cell>
          <cell r="AO490">
            <v>34.64</v>
          </cell>
          <cell r="AP490" t="str">
            <v>D01</v>
          </cell>
          <cell r="AR490">
            <v>2071818.4</v>
          </cell>
          <cell r="AS490">
            <v>1041143.4506600336</v>
          </cell>
          <cell r="AT490">
            <v>156382.76328073809</v>
          </cell>
          <cell r="AU490">
            <v>515812.24992582045</v>
          </cell>
          <cell r="AV490">
            <v>318160.38020928699</v>
          </cell>
          <cell r="AW490">
            <v>35166.192900266731</v>
          </cell>
          <cell r="AX490">
            <v>5153.3630238540081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</row>
        <row r="491">
          <cell r="AJ491">
            <v>494</v>
          </cell>
          <cell r="AL491" t="str">
            <v>P</v>
          </cell>
          <cell r="AM491" t="str">
            <v>Generation Level Consumption</v>
          </cell>
          <cell r="AN491" t="str">
            <v/>
          </cell>
          <cell r="AO491">
            <v>65.36</v>
          </cell>
          <cell r="AP491" t="str">
            <v>E02</v>
          </cell>
          <cell r="AR491">
            <v>3909181.6</v>
          </cell>
          <cell r="AS491">
            <v>1716736.5601966484</v>
          </cell>
          <cell r="AT491">
            <v>291783.82091670163</v>
          </cell>
          <cell r="AU491">
            <v>1069327.9063113136</v>
          </cell>
          <cell r="AV491">
            <v>724540.39589308342</v>
          </cell>
          <cell r="AW491">
            <v>87538.521698625453</v>
          </cell>
          <cell r="AX491">
            <v>19254.394983627266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</row>
        <row r="492">
          <cell r="AJ492">
            <v>495</v>
          </cell>
          <cell r="AL492" t="str">
            <v>P</v>
          </cell>
          <cell r="AM492" t="str">
            <v>Open</v>
          </cell>
          <cell r="AN492" t="str">
            <v/>
          </cell>
          <cell r="AO492">
            <v>0</v>
          </cell>
          <cell r="AP492" t="str">
            <v>xxx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</row>
        <row r="493">
          <cell r="AJ493">
            <v>496</v>
          </cell>
          <cell r="AL493" t="str">
            <v>P</v>
          </cell>
          <cell r="AM493" t="str">
            <v>Open</v>
          </cell>
          <cell r="AN493" t="str">
            <v/>
          </cell>
          <cell r="AO493">
            <v>0</v>
          </cell>
          <cell r="AP493" t="str">
            <v>xxx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</row>
        <row r="494">
          <cell r="AJ494">
            <v>497</v>
          </cell>
          <cell r="AK494" t="str">
            <v>34X</v>
          </cell>
          <cell r="AL494" t="str">
            <v>Other Production Depr Exp</v>
          </cell>
          <cell r="AO494" t="str">
            <v>P01</v>
          </cell>
          <cell r="AP494" t="str">
            <v/>
          </cell>
          <cell r="AQ494">
            <v>5809000</v>
          </cell>
        </row>
        <row r="495">
          <cell r="AJ495">
            <v>498</v>
          </cell>
          <cell r="AL495" t="str">
            <v>P</v>
          </cell>
          <cell r="AM495" t="str">
            <v>Coincident Peak</v>
          </cell>
          <cell r="AN495" t="str">
            <v/>
          </cell>
          <cell r="AO495">
            <v>34.64</v>
          </cell>
          <cell r="AP495" t="str">
            <v>D01</v>
          </cell>
          <cell r="AR495">
            <v>2012237.6</v>
          </cell>
          <cell r="AS495">
            <v>1011202.5254780365</v>
          </cell>
          <cell r="AT495">
            <v>151885.54955656372</v>
          </cell>
          <cell r="AU495">
            <v>500978.65905686194</v>
          </cell>
          <cell r="AV495">
            <v>309010.80900112825</v>
          </cell>
          <cell r="AW495">
            <v>34154.892920523234</v>
          </cell>
          <cell r="AX495">
            <v>5005.1639868864631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</row>
        <row r="496">
          <cell r="AJ496">
            <v>499</v>
          </cell>
          <cell r="AL496" t="str">
            <v>P</v>
          </cell>
          <cell r="AM496" t="str">
            <v>Generation Level Consumption</v>
          </cell>
          <cell r="AN496" t="str">
            <v/>
          </cell>
          <cell r="AO496">
            <v>65.36</v>
          </cell>
          <cell r="AP496" t="str">
            <v>E02</v>
          </cell>
          <cell r="AR496">
            <v>3796762.4</v>
          </cell>
          <cell r="AS496">
            <v>1667367.1088751596</v>
          </cell>
          <cell r="AT496">
            <v>283392.77975340578</v>
          </cell>
          <cell r="AU496">
            <v>1038576.4600840028</v>
          </cell>
          <cell r="AV496">
            <v>703704.25677025947</v>
          </cell>
          <cell r="AW496">
            <v>85021.112280106216</v>
          </cell>
          <cell r="AX496">
            <v>18700.682237065841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</row>
        <row r="497">
          <cell r="AJ497">
            <v>500</v>
          </cell>
          <cell r="AL497" t="str">
            <v>P</v>
          </cell>
          <cell r="AM497" t="str">
            <v>Open</v>
          </cell>
          <cell r="AN497" t="str">
            <v/>
          </cell>
          <cell r="AO497">
            <v>0</v>
          </cell>
          <cell r="AP497" t="str">
            <v>xxx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</row>
        <row r="498">
          <cell r="AJ498">
            <v>501</v>
          </cell>
          <cell r="AL498" t="str">
            <v>P</v>
          </cell>
          <cell r="AM498" t="str">
            <v>Open</v>
          </cell>
          <cell r="AN498" t="str">
            <v/>
          </cell>
          <cell r="AO498">
            <v>0</v>
          </cell>
          <cell r="AP498" t="str">
            <v>xxx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</row>
        <row r="499">
          <cell r="AJ499">
            <v>502</v>
          </cell>
          <cell r="AL499" t="str">
            <v>Total Production Plant Depreciation Expense</v>
          </cell>
          <cell r="AP499" t="str">
            <v/>
          </cell>
          <cell r="AQ499">
            <v>21000000</v>
          </cell>
          <cell r="AR499">
            <v>21000000</v>
          </cell>
          <cell r="AS499">
            <v>9683243.6428674664</v>
          </cell>
          <cell r="AT499">
            <v>1573566.0037027646</v>
          </cell>
          <cell r="AU499">
            <v>5565614.9943119576</v>
          </cell>
          <cell r="AV499">
            <v>3661046.0287827756</v>
          </cell>
          <cell r="AW499">
            <v>430830.79862510215</v>
          </cell>
          <cell r="AX499">
            <v>85698.531709932577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</row>
        <row r="500">
          <cell r="AJ500">
            <v>503</v>
          </cell>
        </row>
        <row r="501">
          <cell r="AJ501">
            <v>504</v>
          </cell>
          <cell r="AL501" t="str">
            <v>Transmission Plant Depreciation Expense</v>
          </cell>
        </row>
        <row r="502">
          <cell r="AJ502">
            <v>505</v>
          </cell>
          <cell r="AK502">
            <v>350</v>
          </cell>
          <cell r="AL502" t="str">
            <v>Land &amp; Land Rights Depr Exp</v>
          </cell>
          <cell r="AO502" t="str">
            <v>T01</v>
          </cell>
          <cell r="AP502" t="str">
            <v/>
          </cell>
          <cell r="AQ502">
            <v>114000</v>
          </cell>
        </row>
        <row r="503">
          <cell r="AJ503">
            <v>506</v>
          </cell>
          <cell r="AL503" t="str">
            <v>T</v>
          </cell>
          <cell r="AM503" t="str">
            <v>Coincident Peak</v>
          </cell>
          <cell r="AN503" t="str">
            <v/>
          </cell>
          <cell r="AO503">
            <v>34.64</v>
          </cell>
          <cell r="AP503" t="str">
            <v>D01</v>
          </cell>
          <cell r="AR503">
            <v>39489.599999999999</v>
          </cell>
          <cell r="AS503">
            <v>19844.566690393553</v>
          </cell>
          <cell r="AT503">
            <v>2980.7114218365059</v>
          </cell>
          <cell r="AU503">
            <v>9831.5660410539258</v>
          </cell>
          <cell r="AV503">
            <v>6064.250684477297</v>
          </cell>
          <cell r="AW503">
            <v>670.28021913232021</v>
          </cell>
          <cell r="AX503">
            <v>98.22494310639641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</row>
        <row r="504">
          <cell r="AJ504">
            <v>507</v>
          </cell>
          <cell r="AL504" t="str">
            <v>T</v>
          </cell>
          <cell r="AM504" t="str">
            <v>Generation Level Consumption</v>
          </cell>
          <cell r="AN504" t="str">
            <v/>
          </cell>
          <cell r="AO504">
            <v>65.36</v>
          </cell>
          <cell r="AP504" t="str">
            <v>E02</v>
          </cell>
          <cell r="AR504">
            <v>74510.399999999994</v>
          </cell>
          <cell r="AS504">
            <v>32721.613085172696</v>
          </cell>
          <cell r="AT504">
            <v>5561.5040268356433</v>
          </cell>
          <cell r="AU504">
            <v>20381.772499496699</v>
          </cell>
          <cell r="AV504">
            <v>13809.999186057767</v>
          </cell>
          <cell r="AW504">
            <v>1668.5155448325197</v>
          </cell>
          <cell r="AX504">
            <v>366.99565760466618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</row>
        <row r="505">
          <cell r="AJ505">
            <v>508</v>
          </cell>
          <cell r="AL505" t="str">
            <v>T</v>
          </cell>
          <cell r="AM505" t="str">
            <v>Open</v>
          </cell>
          <cell r="AN505" t="str">
            <v/>
          </cell>
          <cell r="AO505">
            <v>0</v>
          </cell>
          <cell r="AP505" t="str">
            <v>xxx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</row>
        <row r="506">
          <cell r="AJ506">
            <v>509</v>
          </cell>
          <cell r="AK506">
            <v>352</v>
          </cell>
          <cell r="AL506" t="str">
            <v>Structures &amp; Improvements Depr Exp</v>
          </cell>
          <cell r="AO506" t="str">
            <v>T01</v>
          </cell>
          <cell r="AP506" t="str">
            <v/>
          </cell>
          <cell r="AQ506">
            <v>174000</v>
          </cell>
        </row>
        <row r="507">
          <cell r="AJ507">
            <v>510</v>
          </cell>
          <cell r="AL507" t="str">
            <v>T</v>
          </cell>
          <cell r="AM507" t="str">
            <v>Coincident Peak</v>
          </cell>
          <cell r="AN507" t="str">
            <v/>
          </cell>
          <cell r="AO507">
            <v>34.64</v>
          </cell>
          <cell r="AP507" t="str">
            <v>D01</v>
          </cell>
          <cell r="AR507">
            <v>60273.599999999999</v>
          </cell>
          <cell r="AS507">
            <v>30289.075474811212</v>
          </cell>
          <cell r="AT507">
            <v>4549.5069070136142</v>
          </cell>
          <cell r="AU507">
            <v>15006.074483713886</v>
          </cell>
          <cell r="AV507">
            <v>9255.9615710442959</v>
          </cell>
          <cell r="AW507">
            <v>1023.0592818335414</v>
          </cell>
          <cell r="AX507">
            <v>149.92228158344716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</row>
        <row r="508">
          <cell r="AJ508">
            <v>511</v>
          </cell>
          <cell r="AL508" t="str">
            <v>T</v>
          </cell>
          <cell r="AM508" t="str">
            <v>Generation Level Consumption</v>
          </cell>
          <cell r="AN508" t="str">
            <v/>
          </cell>
          <cell r="AO508">
            <v>65.36</v>
          </cell>
          <cell r="AP508" t="str">
            <v>E02</v>
          </cell>
          <cell r="AR508">
            <v>113726.39999999999</v>
          </cell>
          <cell r="AS508">
            <v>49943.514708947798</v>
          </cell>
          <cell r="AT508">
            <v>8488.6114093807191</v>
          </cell>
          <cell r="AU508">
            <v>31109.021183442328</v>
          </cell>
          <cell r="AV508">
            <v>21078.419810298699</v>
          </cell>
          <cell r="AW508">
            <v>2546.6816210601619</v>
          </cell>
          <cell r="AX508">
            <v>560.15126687027998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</row>
        <row r="509">
          <cell r="AJ509">
            <v>512</v>
          </cell>
          <cell r="AL509" t="str">
            <v>T</v>
          </cell>
          <cell r="AM509" t="str">
            <v>Open</v>
          </cell>
          <cell r="AN509" t="str">
            <v/>
          </cell>
          <cell r="AO509">
            <v>0</v>
          </cell>
          <cell r="AP509" t="str">
            <v>xxx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</row>
        <row r="510">
          <cell r="AJ510">
            <v>513</v>
          </cell>
          <cell r="AK510">
            <v>353</v>
          </cell>
          <cell r="AL510" t="str">
            <v>Station Equipment Depr Exp</v>
          </cell>
          <cell r="AO510" t="str">
            <v>T01</v>
          </cell>
          <cell r="AP510" t="str">
            <v/>
          </cell>
          <cell r="AQ510">
            <v>2977000</v>
          </cell>
        </row>
        <row r="511">
          <cell r="AJ511">
            <v>514</v>
          </cell>
          <cell r="AL511" t="str">
            <v>T</v>
          </cell>
          <cell r="AM511" t="str">
            <v>Coincident Peak</v>
          </cell>
          <cell r="AN511" t="str">
            <v/>
          </cell>
          <cell r="AO511">
            <v>34.64</v>
          </cell>
          <cell r="AP511" t="str">
            <v>D01</v>
          </cell>
          <cell r="AR511">
            <v>1031232.8</v>
          </cell>
          <cell r="AS511">
            <v>518221.71085352288</v>
          </cell>
          <cell r="AT511">
            <v>77838.402656204198</v>
          </cell>
          <cell r="AU511">
            <v>256741.86056331175</v>
          </cell>
          <cell r="AV511">
            <v>158362.05515516593</v>
          </cell>
          <cell r="AW511">
            <v>17503.721161025591</v>
          </cell>
          <cell r="AX511">
            <v>2565.0496107696677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</row>
        <row r="512">
          <cell r="AJ512">
            <v>515</v>
          </cell>
          <cell r="AL512" t="str">
            <v>T</v>
          </cell>
          <cell r="AM512" t="str">
            <v>Generation Level Consumption</v>
          </cell>
          <cell r="AN512" t="str">
            <v/>
          </cell>
          <cell r="AO512">
            <v>65.36</v>
          </cell>
          <cell r="AP512" t="str">
            <v>E02</v>
          </cell>
          <cell r="AR512">
            <v>1945767.2</v>
          </cell>
          <cell r="AS512">
            <v>854493.35223297472</v>
          </cell>
          <cell r="AT512">
            <v>145233.31129727818</v>
          </cell>
          <cell r="AU512">
            <v>532250.3222017691</v>
          </cell>
          <cell r="AV512">
            <v>360634.8033060875</v>
          </cell>
          <cell r="AW512">
            <v>43571.673482161503</v>
          </cell>
          <cell r="AX512">
            <v>9583.7374797288703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</row>
        <row r="513">
          <cell r="AJ513">
            <v>516</v>
          </cell>
          <cell r="AL513" t="str">
            <v>T</v>
          </cell>
          <cell r="AM513" t="str">
            <v>Open</v>
          </cell>
          <cell r="AN513" t="str">
            <v/>
          </cell>
          <cell r="AO513">
            <v>0</v>
          </cell>
          <cell r="AP513" t="str">
            <v>xxx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</row>
        <row r="514">
          <cell r="AJ514">
            <v>517</v>
          </cell>
          <cell r="AK514">
            <v>354</v>
          </cell>
          <cell r="AL514" t="str">
            <v>Towers &amp; Fixtures Depr Exp</v>
          </cell>
          <cell r="AO514" t="str">
            <v>T01</v>
          </cell>
          <cell r="AP514" t="str">
            <v/>
          </cell>
          <cell r="AQ514">
            <v>209000</v>
          </cell>
        </row>
        <row r="515">
          <cell r="AJ515">
            <v>518</v>
          </cell>
          <cell r="AL515" t="str">
            <v>T</v>
          </cell>
          <cell r="AM515" t="str">
            <v>Coincident Peak</v>
          </cell>
          <cell r="AN515" t="str">
            <v/>
          </cell>
          <cell r="AO515">
            <v>34.64</v>
          </cell>
          <cell r="AP515" t="str">
            <v>D01</v>
          </cell>
          <cell r="AR515">
            <v>72397.600000000006</v>
          </cell>
          <cell r="AS515">
            <v>36381.705599054847</v>
          </cell>
          <cell r="AT515">
            <v>5464.637606700262</v>
          </cell>
          <cell r="AU515">
            <v>18024.537741932199</v>
          </cell>
          <cell r="AV515">
            <v>11117.792921541713</v>
          </cell>
          <cell r="AW515">
            <v>1228.8470684092538</v>
          </cell>
          <cell r="AX515">
            <v>180.07906236172676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</row>
        <row r="516">
          <cell r="AJ516">
            <v>519</v>
          </cell>
          <cell r="AL516" t="str">
            <v>T</v>
          </cell>
          <cell r="AM516" t="str">
            <v>Generation Level Consumption</v>
          </cell>
          <cell r="AN516" t="str">
            <v/>
          </cell>
          <cell r="AO516">
            <v>65.36</v>
          </cell>
          <cell r="AP516" t="str">
            <v>E02</v>
          </cell>
          <cell r="AR516">
            <v>136602.4</v>
          </cell>
          <cell r="AS516">
            <v>59989.623989483276</v>
          </cell>
          <cell r="AT516">
            <v>10196.090715865346</v>
          </cell>
          <cell r="AU516">
            <v>37366.582915743944</v>
          </cell>
          <cell r="AV516">
            <v>25318.331841105908</v>
          </cell>
          <cell r="AW516">
            <v>3058.9451655262865</v>
          </cell>
          <cell r="AX516">
            <v>672.8253722752213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</row>
        <row r="517">
          <cell r="AJ517">
            <v>520</v>
          </cell>
          <cell r="AL517" t="str">
            <v>T</v>
          </cell>
          <cell r="AM517" t="str">
            <v>Open</v>
          </cell>
          <cell r="AN517" t="str">
            <v/>
          </cell>
          <cell r="AO517">
            <v>0</v>
          </cell>
          <cell r="AP517" t="str">
            <v>xxx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</row>
        <row r="518">
          <cell r="AJ518">
            <v>521</v>
          </cell>
          <cell r="AK518">
            <v>355</v>
          </cell>
          <cell r="AL518" t="str">
            <v>Poles &amp; Fixtures Depr Exp</v>
          </cell>
          <cell r="AO518" t="str">
            <v>T01</v>
          </cell>
          <cell r="AP518" t="str">
            <v/>
          </cell>
          <cell r="AQ518">
            <v>1597000</v>
          </cell>
        </row>
        <row r="519">
          <cell r="AJ519">
            <v>522</v>
          </cell>
          <cell r="AL519" t="str">
            <v>T</v>
          </cell>
          <cell r="AM519" t="str">
            <v>Coincident Peak</v>
          </cell>
          <cell r="AN519" t="str">
            <v/>
          </cell>
          <cell r="AO519">
            <v>34.64</v>
          </cell>
          <cell r="AP519" t="str">
            <v>D01</v>
          </cell>
          <cell r="AR519">
            <v>553200.80000000005</v>
          </cell>
          <cell r="AS519">
            <v>277998.00881191675</v>
          </cell>
          <cell r="AT519">
            <v>41756.106497130706</v>
          </cell>
          <cell r="AU519">
            <v>137728.16638213265</v>
          </cell>
          <cell r="AV519">
            <v>84952.704764124952</v>
          </cell>
          <cell r="AW519">
            <v>9389.8027188975047</v>
          </cell>
          <cell r="AX519">
            <v>1376.0108257975007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</row>
        <row r="520">
          <cell r="AJ520">
            <v>523</v>
          </cell>
          <cell r="AL520" t="str">
            <v>T</v>
          </cell>
          <cell r="AM520" t="str">
            <v>Generation Level Consumption</v>
          </cell>
          <cell r="AN520" t="str">
            <v/>
          </cell>
          <cell r="AO520">
            <v>65.36</v>
          </cell>
          <cell r="AP520" t="str">
            <v>E02</v>
          </cell>
          <cell r="AR520">
            <v>1043799.2</v>
          </cell>
          <cell r="AS520">
            <v>458389.61488614732</v>
          </cell>
          <cell r="AT520">
            <v>77909.841498741429</v>
          </cell>
          <cell r="AU520">
            <v>285523.60247101955</v>
          </cell>
          <cell r="AV520">
            <v>193461.1289485461</v>
          </cell>
          <cell r="AW520">
            <v>23373.853728925737</v>
          </cell>
          <cell r="AX520">
            <v>5141.1584666197532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</row>
        <row r="521">
          <cell r="AJ521">
            <v>524</v>
          </cell>
          <cell r="AL521" t="str">
            <v>T</v>
          </cell>
          <cell r="AM521" t="str">
            <v>Open</v>
          </cell>
          <cell r="AN521" t="str">
            <v/>
          </cell>
          <cell r="AO521">
            <v>0</v>
          </cell>
          <cell r="AP521" t="str">
            <v>xxx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</row>
        <row r="522">
          <cell r="AJ522">
            <v>525</v>
          </cell>
          <cell r="AK522">
            <v>356</v>
          </cell>
          <cell r="AL522" t="str">
            <v>Overhead Conductors &amp; Devices Depr Exp</v>
          </cell>
          <cell r="AO522" t="str">
            <v>T01</v>
          </cell>
          <cell r="AP522" t="str">
            <v/>
          </cell>
          <cell r="AQ522">
            <v>1763000</v>
          </cell>
        </row>
        <row r="523">
          <cell r="AJ523">
            <v>526</v>
          </cell>
          <cell r="AL523" t="str">
            <v>T</v>
          </cell>
          <cell r="AM523" t="str">
            <v>Coincident Peak</v>
          </cell>
          <cell r="AN523" t="str">
            <v/>
          </cell>
          <cell r="AO523">
            <v>34.64</v>
          </cell>
          <cell r="AP523" t="str">
            <v>D01</v>
          </cell>
          <cell r="AR523">
            <v>610703.19999999995</v>
          </cell>
          <cell r="AS523">
            <v>306894.48311547219</v>
          </cell>
          <cell r="AT523">
            <v>46096.440672787372</v>
          </cell>
          <cell r="AU523">
            <v>152044.30640682517</v>
          </cell>
          <cell r="AV523">
            <v>93783.104883626962</v>
          </cell>
          <cell r="AW523">
            <v>10365.82479237088</v>
          </cell>
          <cell r="AX523">
            <v>1519.0401289173408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</row>
        <row r="524">
          <cell r="AJ524">
            <v>527</v>
          </cell>
          <cell r="AL524" t="str">
            <v>T</v>
          </cell>
          <cell r="AM524" t="str">
            <v>Generation Level Consumption</v>
          </cell>
          <cell r="AN524" t="str">
            <v/>
          </cell>
          <cell r="AO524">
            <v>65.36</v>
          </cell>
          <cell r="AP524" t="str">
            <v>E02</v>
          </cell>
          <cell r="AR524">
            <v>1152296.8</v>
          </cell>
          <cell r="AS524">
            <v>506036.87604525848</v>
          </cell>
          <cell r="AT524">
            <v>86008.171923782822</v>
          </cell>
          <cell r="AU524">
            <v>315202.32382993581</v>
          </cell>
          <cell r="AV524">
            <v>213570.42600894603</v>
          </cell>
          <cell r="AW524">
            <v>25803.446539822216</v>
          </cell>
          <cell r="AX524">
            <v>5675.5556522546185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</row>
        <row r="525">
          <cell r="AJ525">
            <v>528</v>
          </cell>
          <cell r="AL525" t="str">
            <v>T</v>
          </cell>
          <cell r="AM525" t="str">
            <v>Open</v>
          </cell>
          <cell r="AN525" t="str">
            <v/>
          </cell>
          <cell r="AO525">
            <v>0</v>
          </cell>
          <cell r="AP525" t="str">
            <v>xxx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</row>
        <row r="526">
          <cell r="AJ526">
            <v>529</v>
          </cell>
          <cell r="AK526">
            <v>357</v>
          </cell>
          <cell r="AL526" t="str">
            <v>Underground Conduit Depr Exp</v>
          </cell>
          <cell r="AO526" t="str">
            <v>T01</v>
          </cell>
          <cell r="AP526" t="str">
            <v/>
          </cell>
          <cell r="AQ526">
            <v>27000</v>
          </cell>
        </row>
        <row r="527">
          <cell r="AJ527">
            <v>530</v>
          </cell>
          <cell r="AL527" t="str">
            <v>T</v>
          </cell>
          <cell r="AM527" t="str">
            <v>Coincident Peak</v>
          </cell>
          <cell r="AN527" t="str">
            <v/>
          </cell>
          <cell r="AO527">
            <v>34.64</v>
          </cell>
          <cell r="AP527" t="str">
            <v>D01</v>
          </cell>
          <cell r="AR527">
            <v>9352.7999999999993</v>
          </cell>
          <cell r="AS527">
            <v>4700.0289529879465</v>
          </cell>
          <cell r="AT527">
            <v>705.95796832969882</v>
          </cell>
          <cell r="AU527">
            <v>2328.5287991969822</v>
          </cell>
          <cell r="AV527">
            <v>1436.2698989551493</v>
          </cell>
          <cell r="AW527">
            <v>158.75057821554952</v>
          </cell>
          <cell r="AX527">
            <v>23.263802314672834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</row>
        <row r="528">
          <cell r="AJ528">
            <v>531</v>
          </cell>
          <cell r="AL528" t="str">
            <v>T</v>
          </cell>
          <cell r="AM528" t="str">
            <v>Generation Level Consumption</v>
          </cell>
          <cell r="AN528" t="str">
            <v/>
          </cell>
          <cell r="AO528">
            <v>65.36</v>
          </cell>
          <cell r="AP528" t="str">
            <v>E02</v>
          </cell>
          <cell r="AR528">
            <v>17647.2</v>
          </cell>
          <cell r="AS528">
            <v>7749.8557306987977</v>
          </cell>
          <cell r="AT528">
            <v>1317.1983221452842</v>
          </cell>
          <cell r="AU528">
            <v>4827.2619077755344</v>
          </cell>
          <cell r="AV528">
            <v>3270.7892809084192</v>
          </cell>
          <cell r="AW528">
            <v>395.17473430243894</v>
          </cell>
          <cell r="AX528">
            <v>86.920024169526201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</row>
        <row r="529">
          <cell r="AJ529">
            <v>532</v>
          </cell>
          <cell r="AL529" t="str">
            <v>T</v>
          </cell>
          <cell r="AM529" t="str">
            <v>Open</v>
          </cell>
          <cell r="AN529" t="str">
            <v/>
          </cell>
          <cell r="AO529">
            <v>0</v>
          </cell>
          <cell r="AP529" t="str">
            <v>xxx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</row>
        <row r="530">
          <cell r="AJ530">
            <v>533</v>
          </cell>
          <cell r="AK530">
            <v>358</v>
          </cell>
          <cell r="AL530" t="str">
            <v>Underground Conductors &amp; Devices Depr Exp</v>
          </cell>
          <cell r="AO530" t="str">
            <v>T01</v>
          </cell>
          <cell r="AP530" t="str">
            <v/>
          </cell>
          <cell r="AQ530">
            <v>26000</v>
          </cell>
        </row>
        <row r="531">
          <cell r="AJ531">
            <v>534</v>
          </cell>
          <cell r="AL531" t="str">
            <v>T</v>
          </cell>
          <cell r="AM531" t="str">
            <v>Coincident Peak</v>
          </cell>
          <cell r="AN531" t="str">
            <v/>
          </cell>
          <cell r="AO531">
            <v>34.64</v>
          </cell>
          <cell r="AP531" t="str">
            <v>D01</v>
          </cell>
          <cell r="AR531">
            <v>9006.4</v>
          </cell>
          <cell r="AS531">
            <v>4525.9538065809857</v>
          </cell>
          <cell r="AT531">
            <v>679.8113769100803</v>
          </cell>
          <cell r="AU531">
            <v>2242.2869918193164</v>
          </cell>
          <cell r="AV531">
            <v>1383.0747175123661</v>
          </cell>
          <cell r="AW531">
            <v>152.87092717052917</v>
          </cell>
          <cell r="AX531">
            <v>22.402180006721988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</row>
        <row r="532">
          <cell r="AJ532">
            <v>535</v>
          </cell>
          <cell r="AL532" t="str">
            <v>T</v>
          </cell>
          <cell r="AM532" t="str">
            <v>Generation Level Consumption</v>
          </cell>
          <cell r="AN532" t="str">
            <v/>
          </cell>
          <cell r="AO532">
            <v>65.36</v>
          </cell>
          <cell r="AP532" t="str">
            <v>E02</v>
          </cell>
          <cell r="AR532">
            <v>16993.599999999999</v>
          </cell>
          <cell r="AS532">
            <v>7462.8240369692112</v>
          </cell>
          <cell r="AT532">
            <v>1268.4131991028662</v>
          </cell>
          <cell r="AU532">
            <v>4648.4744297097732</v>
          </cell>
          <cell r="AV532">
            <v>3149.6489371710695</v>
          </cell>
          <cell r="AW532">
            <v>380.53863303197818</v>
          </cell>
          <cell r="AX532">
            <v>83.700764015099296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</row>
        <row r="533">
          <cell r="AJ533">
            <v>536</v>
          </cell>
          <cell r="AL533" t="str">
            <v>T</v>
          </cell>
          <cell r="AM533" t="str">
            <v>Open</v>
          </cell>
          <cell r="AN533" t="str">
            <v/>
          </cell>
          <cell r="AO533">
            <v>0</v>
          </cell>
          <cell r="AP533" t="str">
            <v>xxx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</row>
        <row r="534">
          <cell r="AJ534">
            <v>537</v>
          </cell>
          <cell r="AK534">
            <v>359</v>
          </cell>
          <cell r="AL534" t="str">
            <v>Roads &amp; Trails Depr Exp</v>
          </cell>
          <cell r="AO534" t="str">
            <v>T01</v>
          </cell>
          <cell r="AP534" t="str">
            <v/>
          </cell>
          <cell r="AQ534">
            <v>20000</v>
          </cell>
        </row>
        <row r="535">
          <cell r="AJ535">
            <v>538</v>
          </cell>
          <cell r="AL535" t="str">
            <v>T</v>
          </cell>
          <cell r="AM535" t="str">
            <v>Coincident Peak</v>
          </cell>
          <cell r="AN535" t="str">
            <v/>
          </cell>
          <cell r="AO535">
            <v>34.64</v>
          </cell>
          <cell r="AP535" t="str">
            <v>D01</v>
          </cell>
          <cell r="AR535">
            <v>6928</v>
          </cell>
          <cell r="AS535">
            <v>3481.5029281392199</v>
          </cell>
          <cell r="AT535">
            <v>522.93182839236954</v>
          </cell>
          <cell r="AU535">
            <v>1724.8361475533204</v>
          </cell>
          <cell r="AV535">
            <v>1063.9036288556663</v>
          </cell>
          <cell r="AW535">
            <v>117.59302090040705</v>
          </cell>
          <cell r="AX535">
            <v>17.232446159016913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</row>
        <row r="536">
          <cell r="AJ536">
            <v>539</v>
          </cell>
          <cell r="AL536" t="str">
            <v>T</v>
          </cell>
          <cell r="AM536" t="str">
            <v>Generation Level Consumption</v>
          </cell>
          <cell r="AN536" t="str">
            <v/>
          </cell>
          <cell r="AO536">
            <v>65.36</v>
          </cell>
          <cell r="AP536" t="str">
            <v>E02</v>
          </cell>
          <cell r="AR536">
            <v>13072</v>
          </cell>
          <cell r="AS536">
            <v>5740.6338745917019</v>
          </cell>
          <cell r="AT536">
            <v>975.70246084835867</v>
          </cell>
          <cell r="AU536">
            <v>3575.7495613152105</v>
          </cell>
          <cell r="AV536">
            <v>2422.806874746977</v>
          </cell>
          <cell r="AW536">
            <v>292.72202540921404</v>
          </cell>
          <cell r="AX536">
            <v>64.385203088537921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</row>
        <row r="537">
          <cell r="AJ537">
            <v>540</v>
          </cell>
          <cell r="AL537" t="str">
            <v>T</v>
          </cell>
          <cell r="AM537" t="str">
            <v>Open</v>
          </cell>
          <cell r="AN537" t="str">
            <v/>
          </cell>
          <cell r="AO537">
            <v>0</v>
          </cell>
          <cell r="AP537" t="str">
            <v>xxx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</row>
        <row r="538">
          <cell r="AJ538">
            <v>541</v>
          </cell>
          <cell r="AL538" t="str">
            <v>Total Transmission Plant Depreciation Expense</v>
          </cell>
          <cell r="AP538" t="str">
            <v/>
          </cell>
          <cell r="AQ538">
            <v>6907000</v>
          </cell>
          <cell r="AR538">
            <v>6907000</v>
          </cell>
          <cell r="AS538">
            <v>3184864.9448231244</v>
          </cell>
          <cell r="AT538">
            <v>517553.35178928543</v>
          </cell>
          <cell r="AU538">
            <v>1830557.2745577469</v>
          </cell>
          <cell r="AV538">
            <v>1204135.4724191728</v>
          </cell>
          <cell r="AW538">
            <v>141702.30124302767</v>
          </cell>
          <cell r="AX538">
            <v>28186.655167643064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</row>
        <row r="539">
          <cell r="AJ539">
            <v>542</v>
          </cell>
        </row>
        <row r="540">
          <cell r="AJ540">
            <v>543</v>
          </cell>
          <cell r="AL540" t="str">
            <v>Distribution Plant Depreciation Expense</v>
          </cell>
        </row>
        <row r="541">
          <cell r="AJ541">
            <v>544</v>
          </cell>
          <cell r="AK541">
            <v>360</v>
          </cell>
          <cell r="AL541" t="str">
            <v>Land &amp; Land Rights Depr Exp</v>
          </cell>
          <cell r="AO541" t="str">
            <v>X01</v>
          </cell>
          <cell r="AP541" t="str">
            <v/>
          </cell>
          <cell r="AQ541">
            <v>1000</v>
          </cell>
        </row>
        <row r="542">
          <cell r="AJ542">
            <v>545</v>
          </cell>
          <cell r="AL542" t="str">
            <v>D</v>
          </cell>
          <cell r="AM542" t="str">
            <v>NCP-All</v>
          </cell>
          <cell r="AN542" t="str">
            <v/>
          </cell>
          <cell r="AO542">
            <v>0</v>
          </cell>
          <cell r="AP542" t="str">
            <v>D02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</row>
        <row r="543">
          <cell r="AJ543">
            <v>546</v>
          </cell>
          <cell r="AL543" t="str">
            <v>D</v>
          </cell>
          <cell r="AM543" t="str">
            <v>NCP-w/o DA</v>
          </cell>
          <cell r="AN543" t="str">
            <v/>
          </cell>
          <cell r="AO543">
            <v>0</v>
          </cell>
          <cell r="AP543" t="str">
            <v>D03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</row>
        <row r="544">
          <cell r="AJ544">
            <v>547</v>
          </cell>
          <cell r="AL544" t="str">
            <v>D</v>
          </cell>
          <cell r="AM544" t="str">
            <v xml:space="preserve">DA Sch 25 </v>
          </cell>
          <cell r="AN544" t="str">
            <v/>
          </cell>
          <cell r="AO544">
            <v>0</v>
          </cell>
          <cell r="AP544" t="str">
            <v>D04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</row>
        <row r="545">
          <cell r="AJ545">
            <v>548</v>
          </cell>
          <cell r="AL545" t="str">
            <v>D</v>
          </cell>
          <cell r="AM545" t="str">
            <v>DA Street and Area Lights</v>
          </cell>
          <cell r="AN545" t="str">
            <v/>
          </cell>
          <cell r="AO545">
            <v>0</v>
          </cell>
          <cell r="AP545" t="str">
            <v>D07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</row>
        <row r="546">
          <cell r="AJ546">
            <v>549</v>
          </cell>
          <cell r="AL546" t="str">
            <v>D</v>
          </cell>
          <cell r="AM546" t="str">
            <v>Avg Customers-Secondary</v>
          </cell>
          <cell r="AN546" t="str">
            <v/>
          </cell>
          <cell r="AO546">
            <v>0</v>
          </cell>
          <cell r="AP546" t="str">
            <v>C02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</row>
        <row r="547">
          <cell r="AJ547">
            <v>550</v>
          </cell>
          <cell r="AL547" t="str">
            <v>D</v>
          </cell>
          <cell r="AM547" t="str">
            <v>Wt Customers-Meters</v>
          </cell>
          <cell r="AN547" t="str">
            <v/>
          </cell>
          <cell r="AO547">
            <v>0</v>
          </cell>
          <cell r="AP547" t="str">
            <v>C04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</row>
        <row r="548">
          <cell r="AJ548">
            <v>551</v>
          </cell>
          <cell r="AL548" t="str">
            <v>D</v>
          </cell>
          <cell r="AM548" t="str">
            <v>DA Street &amp; Area Lights</v>
          </cell>
          <cell r="AN548" t="str">
            <v/>
          </cell>
          <cell r="AO548">
            <v>0</v>
          </cell>
          <cell r="AP548" t="str">
            <v>C05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</row>
        <row r="549">
          <cell r="AJ549">
            <v>552</v>
          </cell>
          <cell r="AL549" t="str">
            <v>D</v>
          </cell>
          <cell r="AM549" t="str">
            <v>DA Sch 25I</v>
          </cell>
          <cell r="AN549" t="str">
            <v/>
          </cell>
          <cell r="AO549">
            <v>0</v>
          </cell>
          <cell r="AP549" t="str">
            <v>D05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</row>
        <row r="550">
          <cell r="AJ550">
            <v>553</v>
          </cell>
          <cell r="AL550" t="str">
            <v>D</v>
          </cell>
          <cell r="AM550" t="str">
            <v>NCP-Secondary</v>
          </cell>
          <cell r="AN550" t="str">
            <v/>
          </cell>
          <cell r="AO550">
            <v>0</v>
          </cell>
          <cell r="AP550" t="str">
            <v>D06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</row>
        <row r="551">
          <cell r="AJ551">
            <v>554</v>
          </cell>
          <cell r="AL551" t="str">
            <v>D</v>
          </cell>
          <cell r="AM551" t="str">
            <v>NCP-Primary</v>
          </cell>
          <cell r="AN551" t="str">
            <v/>
          </cell>
          <cell r="AO551">
            <v>100</v>
          </cell>
          <cell r="AP551" t="str">
            <v>D08</v>
          </cell>
          <cell r="AR551">
            <v>1000</v>
          </cell>
          <cell r="AS551">
            <v>498.86965747226833</v>
          </cell>
          <cell r="AT551">
            <v>88.367351695108468</v>
          </cell>
          <cell r="AU551">
            <v>290.58973379445496</v>
          </cell>
          <cell r="AV551">
            <v>90.261220080882069</v>
          </cell>
          <cell r="AW551">
            <v>25.230299056916369</v>
          </cell>
          <cell r="AX551">
            <v>6.6817379003697557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</row>
        <row r="552">
          <cell r="AJ552">
            <v>555</v>
          </cell>
          <cell r="AK552">
            <v>361</v>
          </cell>
          <cell r="AL552" t="str">
            <v>Structures &amp; Improvements Depr Exp</v>
          </cell>
          <cell r="AO552" t="str">
            <v>X02</v>
          </cell>
          <cell r="AP552" t="str">
            <v/>
          </cell>
          <cell r="AQ552">
            <v>174000</v>
          </cell>
        </row>
        <row r="553">
          <cell r="AJ553">
            <v>556</v>
          </cell>
          <cell r="AL553" t="str">
            <v>D</v>
          </cell>
          <cell r="AM553" t="str">
            <v>NCP-All</v>
          </cell>
          <cell r="AN553" t="str">
            <v/>
          </cell>
          <cell r="AO553">
            <v>0</v>
          </cell>
          <cell r="AP553" t="str">
            <v>D02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</row>
        <row r="554">
          <cell r="AJ554">
            <v>557</v>
          </cell>
          <cell r="AL554" t="str">
            <v>D</v>
          </cell>
          <cell r="AM554" t="str">
            <v>NCP-w/o DA</v>
          </cell>
          <cell r="AN554" t="str">
            <v/>
          </cell>
          <cell r="AO554">
            <v>9237</v>
          </cell>
          <cell r="AP554" t="str">
            <v>D03</v>
          </cell>
          <cell r="AR554">
            <v>160739.87398739875</v>
          </cell>
          <cell r="AS554">
            <v>88144.253766293754</v>
          </cell>
          <cell r="AT554">
            <v>15613.445628133748</v>
          </cell>
          <cell r="AU554">
            <v>51343.702415659616</v>
          </cell>
          <cell r="AV554">
            <v>0</v>
          </cell>
          <cell r="AW554">
            <v>4457.8896498549684</v>
          </cell>
          <cell r="AX554">
            <v>1180.5825274566714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</row>
        <row r="555">
          <cell r="AJ555">
            <v>558</v>
          </cell>
          <cell r="AL555" t="str">
            <v>D</v>
          </cell>
          <cell r="AM555" t="str">
            <v xml:space="preserve">DA Sch 25 </v>
          </cell>
          <cell r="AN555" t="str">
            <v/>
          </cell>
          <cell r="AO555">
            <v>762</v>
          </cell>
          <cell r="AP555" t="str">
            <v>D04</v>
          </cell>
          <cell r="AR555">
            <v>13260.12601260126</v>
          </cell>
          <cell r="AS555">
            <v>0</v>
          </cell>
          <cell r="AT555">
            <v>0</v>
          </cell>
          <cell r="AU555">
            <v>0</v>
          </cell>
          <cell r="AV555">
            <v>13260.12601260126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</row>
        <row r="556">
          <cell r="AJ556">
            <v>559</v>
          </cell>
          <cell r="AL556" t="str">
            <v>D</v>
          </cell>
          <cell r="AM556" t="str">
            <v>DA Street and Area Lights</v>
          </cell>
          <cell r="AN556" t="str">
            <v/>
          </cell>
          <cell r="AO556">
            <v>0</v>
          </cell>
          <cell r="AP556" t="str">
            <v>D07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</row>
        <row r="557">
          <cell r="AJ557">
            <v>560</v>
          </cell>
          <cell r="AL557" t="str">
            <v>D</v>
          </cell>
          <cell r="AM557" t="str">
            <v>Avg Customers-Secondary</v>
          </cell>
          <cell r="AN557" t="str">
            <v/>
          </cell>
          <cell r="AO557">
            <v>0</v>
          </cell>
          <cell r="AP557" t="str">
            <v>C02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</row>
        <row r="558">
          <cell r="AJ558">
            <v>561</v>
          </cell>
          <cell r="AL558" t="str">
            <v>D</v>
          </cell>
          <cell r="AM558" t="str">
            <v>Wt Customers-Meters</v>
          </cell>
          <cell r="AN558" t="str">
            <v/>
          </cell>
          <cell r="AO558">
            <v>0</v>
          </cell>
          <cell r="AP558" t="str">
            <v>C04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</row>
        <row r="559">
          <cell r="AJ559">
            <v>562</v>
          </cell>
          <cell r="AL559" t="str">
            <v>D</v>
          </cell>
          <cell r="AM559" t="str">
            <v>DA Street &amp; Area Lights</v>
          </cell>
          <cell r="AN559" t="str">
            <v/>
          </cell>
          <cell r="AO559">
            <v>0</v>
          </cell>
          <cell r="AP559" t="str">
            <v>C05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</row>
        <row r="560">
          <cell r="AJ560">
            <v>563</v>
          </cell>
          <cell r="AL560" t="str">
            <v>D</v>
          </cell>
          <cell r="AM560" t="str">
            <v>DA Sch 25I</v>
          </cell>
          <cell r="AN560" t="str">
            <v/>
          </cell>
          <cell r="AO560">
            <v>0</v>
          </cell>
          <cell r="AP560" t="str">
            <v>D05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</row>
        <row r="561">
          <cell r="AJ561">
            <v>564</v>
          </cell>
          <cell r="AL561" t="str">
            <v>D</v>
          </cell>
          <cell r="AM561" t="str">
            <v>NCP-Secondary</v>
          </cell>
          <cell r="AN561" t="str">
            <v/>
          </cell>
          <cell r="AO561">
            <v>0</v>
          </cell>
          <cell r="AP561" t="str">
            <v>D06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</row>
        <row r="562">
          <cell r="AJ562">
            <v>565</v>
          </cell>
          <cell r="AL562" t="str">
            <v>D</v>
          </cell>
          <cell r="AM562" t="str">
            <v>NCP-Primary</v>
          </cell>
          <cell r="AN562" t="str">
            <v/>
          </cell>
          <cell r="AO562">
            <v>0</v>
          </cell>
          <cell r="AP562" t="str">
            <v>D08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</row>
        <row r="563">
          <cell r="AJ563">
            <v>566</v>
          </cell>
          <cell r="AK563">
            <v>362</v>
          </cell>
          <cell r="AL563" t="str">
            <v>Station Equipment Depr Exp</v>
          </cell>
          <cell r="AO563" t="str">
            <v>X03</v>
          </cell>
          <cell r="AP563" t="str">
            <v/>
          </cell>
          <cell r="AQ563">
            <v>1573000</v>
          </cell>
        </row>
        <row r="564">
          <cell r="AJ564">
            <v>567</v>
          </cell>
          <cell r="AL564" t="str">
            <v>D</v>
          </cell>
          <cell r="AM564" t="str">
            <v>NCP-All</v>
          </cell>
          <cell r="AN564" t="str">
            <v/>
          </cell>
          <cell r="AO564">
            <v>0</v>
          </cell>
          <cell r="AP564" t="str">
            <v>D02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</row>
        <row r="565">
          <cell r="AJ565">
            <v>568</v>
          </cell>
          <cell r="AL565" t="str">
            <v>D</v>
          </cell>
          <cell r="AM565" t="str">
            <v>NCP-w/o DA</v>
          </cell>
          <cell r="AN565" t="str">
            <v/>
          </cell>
          <cell r="AO565">
            <v>62866</v>
          </cell>
          <cell r="AP565" t="str">
            <v>D03</v>
          </cell>
          <cell r="AR565">
            <v>1456723.4989099051</v>
          </cell>
          <cell r="AS565">
            <v>798817.3846976147</v>
          </cell>
          <cell r="AT565">
            <v>141498.63740242584</v>
          </cell>
          <cell r="AU565">
            <v>465308.17758257099</v>
          </cell>
          <cell r="AV565">
            <v>0</v>
          </cell>
          <cell r="AW565">
            <v>40400.134996995665</v>
          </cell>
          <cell r="AX565">
            <v>10699.16423029798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</row>
        <row r="566">
          <cell r="AJ566">
            <v>569</v>
          </cell>
          <cell r="AL566" t="str">
            <v>D</v>
          </cell>
          <cell r="AM566" t="str">
            <v xml:space="preserve">DA Sch 25 </v>
          </cell>
          <cell r="AN566" t="str">
            <v/>
          </cell>
          <cell r="AO566">
            <v>5018</v>
          </cell>
          <cell r="AP566" t="str">
            <v>D04</v>
          </cell>
          <cell r="AR566">
            <v>116276.50109009487</v>
          </cell>
          <cell r="AS566">
            <v>0</v>
          </cell>
          <cell r="AT566">
            <v>0</v>
          </cell>
          <cell r="AU566">
            <v>0</v>
          </cell>
          <cell r="AV566">
            <v>116276.50109009487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</row>
        <row r="567">
          <cell r="AJ567">
            <v>570</v>
          </cell>
          <cell r="AL567" t="str">
            <v>D</v>
          </cell>
          <cell r="AM567" t="str">
            <v>DA Street and Area Lights</v>
          </cell>
          <cell r="AN567" t="str">
            <v/>
          </cell>
          <cell r="AO567">
            <v>0</v>
          </cell>
          <cell r="AP567" t="str">
            <v>D07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</row>
        <row r="568">
          <cell r="AJ568">
            <v>571</v>
          </cell>
          <cell r="AL568" t="str">
            <v>D</v>
          </cell>
          <cell r="AM568" t="str">
            <v>Avg Customers-Secondary</v>
          </cell>
          <cell r="AN568" t="str">
            <v/>
          </cell>
          <cell r="AO568">
            <v>0</v>
          </cell>
          <cell r="AP568" t="str">
            <v>C02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</row>
        <row r="569">
          <cell r="AJ569">
            <v>572</v>
          </cell>
          <cell r="AL569" t="str">
            <v>D</v>
          </cell>
          <cell r="AM569" t="str">
            <v>Wt Customers-Meters</v>
          </cell>
          <cell r="AN569" t="str">
            <v/>
          </cell>
          <cell r="AO569">
            <v>0</v>
          </cell>
          <cell r="AP569" t="str">
            <v>C04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</row>
        <row r="570">
          <cell r="AJ570">
            <v>573</v>
          </cell>
          <cell r="AL570" t="str">
            <v>D</v>
          </cell>
          <cell r="AM570" t="str">
            <v>DA Street &amp; Area Lights</v>
          </cell>
          <cell r="AN570" t="str">
            <v/>
          </cell>
          <cell r="AO570">
            <v>0</v>
          </cell>
          <cell r="AP570" t="str">
            <v>C05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</row>
        <row r="571">
          <cell r="AJ571">
            <v>574</v>
          </cell>
          <cell r="AL571" t="str">
            <v>D</v>
          </cell>
          <cell r="AM571" t="str">
            <v>DA Sch 25I</v>
          </cell>
          <cell r="AN571" t="str">
            <v/>
          </cell>
          <cell r="AO571">
            <v>0</v>
          </cell>
          <cell r="AP571" t="str">
            <v>D05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</row>
        <row r="572">
          <cell r="AJ572">
            <v>575</v>
          </cell>
          <cell r="AL572" t="str">
            <v>D</v>
          </cell>
          <cell r="AM572" t="str">
            <v>NCP-Secondary</v>
          </cell>
          <cell r="AN572" t="str">
            <v/>
          </cell>
          <cell r="AO572">
            <v>0</v>
          </cell>
          <cell r="AP572" t="str">
            <v>D06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</row>
        <row r="573">
          <cell r="AJ573">
            <v>576</v>
          </cell>
          <cell r="AL573" t="str">
            <v>D</v>
          </cell>
          <cell r="AM573" t="str">
            <v>NCP-Primary</v>
          </cell>
          <cell r="AN573" t="str">
            <v/>
          </cell>
          <cell r="AO573">
            <v>0</v>
          </cell>
          <cell r="AP573" t="str">
            <v>D08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</row>
        <row r="574">
          <cell r="AJ574">
            <v>577</v>
          </cell>
          <cell r="AK574">
            <v>363</v>
          </cell>
          <cell r="AL574" t="str">
            <v>Storage Battery Equipment Depr Exp</v>
          </cell>
          <cell r="AO574" t="str">
            <v>X01</v>
          </cell>
          <cell r="AP574" t="str">
            <v/>
          </cell>
          <cell r="AQ574">
            <v>0</v>
          </cell>
        </row>
        <row r="575">
          <cell r="AJ575">
            <v>578</v>
          </cell>
          <cell r="AL575" t="str">
            <v>D</v>
          </cell>
          <cell r="AM575" t="str">
            <v>NCP-All</v>
          </cell>
          <cell r="AN575" t="str">
            <v/>
          </cell>
          <cell r="AO575">
            <v>0</v>
          </cell>
          <cell r="AP575" t="str">
            <v>D02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</row>
        <row r="576">
          <cell r="AJ576">
            <v>579</v>
          </cell>
          <cell r="AL576" t="str">
            <v>D</v>
          </cell>
          <cell r="AM576" t="str">
            <v>NCP-w/o DA</v>
          </cell>
          <cell r="AN576" t="str">
            <v/>
          </cell>
          <cell r="AO576">
            <v>0</v>
          </cell>
          <cell r="AP576" t="str">
            <v>D03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</row>
        <row r="577">
          <cell r="AJ577">
            <v>580</v>
          </cell>
          <cell r="AL577" t="str">
            <v>D</v>
          </cell>
          <cell r="AM577" t="str">
            <v xml:space="preserve">DA Sch 25 </v>
          </cell>
          <cell r="AN577" t="str">
            <v/>
          </cell>
          <cell r="AO577">
            <v>0</v>
          </cell>
          <cell r="AP577" t="str">
            <v>D04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</row>
        <row r="578">
          <cell r="AJ578">
            <v>581</v>
          </cell>
          <cell r="AL578" t="str">
            <v>D</v>
          </cell>
          <cell r="AM578" t="str">
            <v>DA Street and Area Lights</v>
          </cell>
          <cell r="AN578" t="str">
            <v/>
          </cell>
          <cell r="AO578">
            <v>0</v>
          </cell>
          <cell r="AP578" t="str">
            <v>D07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</row>
        <row r="579">
          <cell r="AJ579">
            <v>582</v>
          </cell>
          <cell r="AL579" t="str">
            <v>D</v>
          </cell>
          <cell r="AM579" t="str">
            <v>Avg Customers-Secondary</v>
          </cell>
          <cell r="AN579" t="str">
            <v/>
          </cell>
          <cell r="AO579">
            <v>0</v>
          </cell>
          <cell r="AP579" t="str">
            <v>C02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</row>
        <row r="580">
          <cell r="AJ580">
            <v>583</v>
          </cell>
          <cell r="AL580" t="str">
            <v>D</v>
          </cell>
          <cell r="AM580" t="str">
            <v>Wt Customers-Meters</v>
          </cell>
          <cell r="AN580" t="str">
            <v/>
          </cell>
          <cell r="AO580">
            <v>0</v>
          </cell>
          <cell r="AP580" t="str">
            <v>C04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</row>
        <row r="581">
          <cell r="AJ581">
            <v>584</v>
          </cell>
          <cell r="AL581" t="str">
            <v>D</v>
          </cell>
          <cell r="AM581" t="str">
            <v>DA Street &amp; Area Lights</v>
          </cell>
          <cell r="AN581" t="str">
            <v/>
          </cell>
          <cell r="AO581">
            <v>0</v>
          </cell>
          <cell r="AP581" t="str">
            <v>C05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</row>
        <row r="582">
          <cell r="AJ582">
            <v>585</v>
          </cell>
          <cell r="AL582" t="str">
            <v>D</v>
          </cell>
          <cell r="AM582" t="str">
            <v>DA Sch 25I</v>
          </cell>
          <cell r="AN582" t="str">
            <v/>
          </cell>
          <cell r="AO582">
            <v>0</v>
          </cell>
          <cell r="AP582" t="str">
            <v>D05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</row>
        <row r="583">
          <cell r="AJ583">
            <v>586</v>
          </cell>
          <cell r="AL583" t="str">
            <v>D</v>
          </cell>
          <cell r="AM583" t="str">
            <v>NCP-Secondary</v>
          </cell>
          <cell r="AN583" t="str">
            <v/>
          </cell>
          <cell r="AO583">
            <v>0</v>
          </cell>
          <cell r="AP583" t="str">
            <v>D06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</row>
        <row r="584">
          <cell r="AJ584">
            <v>587</v>
          </cell>
          <cell r="AL584" t="str">
            <v>D</v>
          </cell>
          <cell r="AM584" t="str">
            <v>NCP-Primary</v>
          </cell>
          <cell r="AN584" t="str">
            <v/>
          </cell>
          <cell r="AO584">
            <v>100</v>
          </cell>
          <cell r="AP584" t="str">
            <v>D08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</row>
        <row r="585">
          <cell r="AJ585">
            <v>588</v>
          </cell>
          <cell r="AK585">
            <v>364</v>
          </cell>
          <cell r="AL585" t="str">
            <v>Poles, Towers &amp; Fixtures Depr Exp</v>
          </cell>
          <cell r="AO585" t="str">
            <v>X05</v>
          </cell>
          <cell r="AP585" t="str">
            <v/>
          </cell>
          <cell r="AQ585">
            <v>3593000</v>
          </cell>
        </row>
        <row r="586">
          <cell r="AJ586">
            <v>589</v>
          </cell>
          <cell r="AL586" t="str">
            <v>D</v>
          </cell>
          <cell r="AM586" t="str">
            <v>NCP-All</v>
          </cell>
          <cell r="AN586" t="str">
            <v/>
          </cell>
          <cell r="AO586">
            <v>0</v>
          </cell>
          <cell r="AP586" t="str">
            <v>D02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</row>
        <row r="587">
          <cell r="AJ587">
            <v>590</v>
          </cell>
          <cell r="AL587" t="str">
            <v>D</v>
          </cell>
          <cell r="AM587" t="str">
            <v>NCP-w/o DA</v>
          </cell>
          <cell r="AN587" t="str">
            <v/>
          </cell>
          <cell r="AO587">
            <v>88.5</v>
          </cell>
          <cell r="AP587" t="str">
            <v>D03</v>
          </cell>
          <cell r="AR587">
            <v>3179805</v>
          </cell>
          <cell r="AS587">
            <v>1743696.3952659466</v>
          </cell>
          <cell r="AT587">
            <v>308869.92283856077</v>
          </cell>
          <cell r="AU587">
            <v>1015696.713017366</v>
          </cell>
          <cell r="AV587">
            <v>0</v>
          </cell>
          <cell r="AW587">
            <v>88187.326805845005</v>
          </cell>
          <cell r="AX587">
            <v>23354.642072281695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</row>
        <row r="588">
          <cell r="AJ588">
            <v>591</v>
          </cell>
          <cell r="AL588" t="str">
            <v>D</v>
          </cell>
          <cell r="AM588" t="str">
            <v xml:space="preserve">DA Sch 25 </v>
          </cell>
          <cell r="AN588" t="str">
            <v/>
          </cell>
          <cell r="AO588">
            <v>3.34</v>
          </cell>
          <cell r="AP588" t="str">
            <v>D04</v>
          </cell>
          <cell r="AR588">
            <v>120006.2</v>
          </cell>
          <cell r="AS588">
            <v>0</v>
          </cell>
          <cell r="AT588">
            <v>0</v>
          </cell>
          <cell r="AU588">
            <v>0</v>
          </cell>
          <cell r="AV588">
            <v>120006.2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</row>
        <row r="589">
          <cell r="AJ589">
            <v>592</v>
          </cell>
          <cell r="AL589" t="str">
            <v>D</v>
          </cell>
          <cell r="AM589" t="str">
            <v>DA Street and Area Lights</v>
          </cell>
          <cell r="AN589" t="str">
            <v/>
          </cell>
          <cell r="AO589">
            <v>7.72</v>
          </cell>
          <cell r="AP589" t="str">
            <v>D07</v>
          </cell>
          <cell r="AR589">
            <v>277379.59999999998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277379.59999999998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</row>
        <row r="590">
          <cell r="AJ590">
            <v>593</v>
          </cell>
          <cell r="AL590" t="str">
            <v>D</v>
          </cell>
          <cell r="AM590" t="str">
            <v>Avg Customers-Secondary</v>
          </cell>
          <cell r="AN590" t="str">
            <v/>
          </cell>
          <cell r="AO590">
            <v>0</v>
          </cell>
          <cell r="AP590" t="str">
            <v>C02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</row>
        <row r="591">
          <cell r="AJ591">
            <v>594</v>
          </cell>
          <cell r="AL591" t="str">
            <v>D</v>
          </cell>
          <cell r="AM591" t="str">
            <v>Wt Customers-Meters</v>
          </cell>
          <cell r="AN591" t="str">
            <v/>
          </cell>
          <cell r="AO591">
            <v>0</v>
          </cell>
          <cell r="AP591" t="str">
            <v>C04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</row>
        <row r="592">
          <cell r="AJ592">
            <v>595</v>
          </cell>
          <cell r="AL592" t="str">
            <v>D</v>
          </cell>
          <cell r="AM592" t="str">
            <v>DA Street &amp; Area Lights</v>
          </cell>
          <cell r="AN592" t="str">
            <v/>
          </cell>
          <cell r="AO592">
            <v>0</v>
          </cell>
          <cell r="AP592" t="str">
            <v>C05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</row>
        <row r="593">
          <cell r="AJ593">
            <v>596</v>
          </cell>
          <cell r="AL593" t="str">
            <v>D</v>
          </cell>
          <cell r="AM593" t="str">
            <v>DA Sch 25I</v>
          </cell>
          <cell r="AN593" t="str">
            <v/>
          </cell>
          <cell r="AO593">
            <v>0</v>
          </cell>
          <cell r="AP593" t="str">
            <v>D05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</row>
        <row r="594">
          <cell r="AJ594">
            <v>597</v>
          </cell>
          <cell r="AL594" t="str">
            <v>D</v>
          </cell>
          <cell r="AM594" t="str">
            <v>NCP-Secondary</v>
          </cell>
          <cell r="AN594" t="str">
            <v/>
          </cell>
          <cell r="AO594">
            <v>0.44</v>
          </cell>
          <cell r="AP594" t="str">
            <v>D06</v>
          </cell>
          <cell r="AR594">
            <v>15809.2</v>
          </cell>
          <cell r="AS594">
            <v>8861.2061529563653</v>
          </cell>
          <cell r="AT594">
            <v>1569.6310826534539</v>
          </cell>
          <cell r="AU594">
            <v>4811.5230418219789</v>
          </cell>
          <cell r="AV594">
            <v>0</v>
          </cell>
          <cell r="AW594">
            <v>448.15489957214845</v>
          </cell>
          <cell r="AX594">
            <v>118.68482299605394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</row>
        <row r="595">
          <cell r="AJ595">
            <v>598</v>
          </cell>
          <cell r="AL595" t="str">
            <v>D</v>
          </cell>
          <cell r="AM595" t="str">
            <v>NCP-Primary</v>
          </cell>
          <cell r="AN595" t="str">
            <v/>
          </cell>
          <cell r="AO595">
            <v>0</v>
          </cell>
          <cell r="AP595" t="str">
            <v>D08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</row>
        <row r="596">
          <cell r="AJ596">
            <v>599</v>
          </cell>
          <cell r="AK596">
            <v>365</v>
          </cell>
          <cell r="AL596" t="str">
            <v>Overhead Conductors &amp; Devices Depr Exp</v>
          </cell>
          <cell r="AO596" t="str">
            <v>X06</v>
          </cell>
          <cell r="AP596" t="str">
            <v/>
          </cell>
          <cell r="AQ596">
            <v>2357000</v>
          </cell>
        </row>
        <row r="597">
          <cell r="AJ597">
            <v>600</v>
          </cell>
          <cell r="AL597" t="str">
            <v>D</v>
          </cell>
          <cell r="AM597" t="str">
            <v>NCP-All</v>
          </cell>
          <cell r="AN597" t="str">
            <v/>
          </cell>
          <cell r="AO597">
            <v>0</v>
          </cell>
          <cell r="AP597" t="str">
            <v>D02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</row>
        <row r="598">
          <cell r="AJ598">
            <v>601</v>
          </cell>
          <cell r="AL598" t="str">
            <v>D</v>
          </cell>
          <cell r="AM598" t="str">
            <v>NCP-w/o DA</v>
          </cell>
          <cell r="AN598" t="str">
            <v/>
          </cell>
          <cell r="AO598">
            <v>96.06</v>
          </cell>
          <cell r="AP598" t="str">
            <v>D03</v>
          </cell>
          <cell r="AR598">
            <v>2264134.2000000002</v>
          </cell>
          <cell r="AS598">
            <v>1241573.8207023225</v>
          </cell>
          <cell r="AT598">
            <v>219926.36518596159</v>
          </cell>
          <cell r="AU598">
            <v>723212.16702602943</v>
          </cell>
          <cell r="AV598">
            <v>0</v>
          </cell>
          <cell r="AW598">
            <v>62792.511687883518</v>
          </cell>
          <cell r="AX598">
            <v>16629.335397803283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</row>
        <row r="599">
          <cell r="AJ599">
            <v>602</v>
          </cell>
          <cell r="AL599" t="str">
            <v>D</v>
          </cell>
          <cell r="AM599" t="str">
            <v xml:space="preserve">DA Sch 25 </v>
          </cell>
          <cell r="AN599" t="str">
            <v/>
          </cell>
          <cell r="AO599">
            <v>3.67</v>
          </cell>
          <cell r="AP599" t="str">
            <v>D04</v>
          </cell>
          <cell r="AR599">
            <v>86501.9</v>
          </cell>
          <cell r="AS599">
            <v>0</v>
          </cell>
          <cell r="AT599">
            <v>0</v>
          </cell>
          <cell r="AU599">
            <v>0</v>
          </cell>
          <cell r="AV599">
            <v>86501.9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</row>
        <row r="600">
          <cell r="AJ600">
            <v>603</v>
          </cell>
          <cell r="AL600" t="str">
            <v>D</v>
          </cell>
          <cell r="AM600" t="str">
            <v>DA Street and Area Lights</v>
          </cell>
          <cell r="AN600" t="str">
            <v/>
          </cell>
          <cell r="AO600">
            <v>0</v>
          </cell>
          <cell r="AP600" t="str">
            <v>D07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</row>
        <row r="601">
          <cell r="AJ601">
            <v>604</v>
          </cell>
          <cell r="AL601" t="str">
            <v>D</v>
          </cell>
          <cell r="AM601" t="str">
            <v>Avg Customers-Secondary</v>
          </cell>
          <cell r="AN601" t="str">
            <v/>
          </cell>
          <cell r="AO601">
            <v>0</v>
          </cell>
          <cell r="AP601" t="str">
            <v>C02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</row>
        <row r="602">
          <cell r="AJ602">
            <v>605</v>
          </cell>
          <cell r="AL602" t="str">
            <v>D</v>
          </cell>
          <cell r="AM602" t="str">
            <v>Wt Customers-Meters</v>
          </cell>
          <cell r="AN602" t="str">
            <v/>
          </cell>
          <cell r="AO602">
            <v>0</v>
          </cell>
          <cell r="AP602" t="str">
            <v>C04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</row>
        <row r="603">
          <cell r="AJ603">
            <v>606</v>
          </cell>
          <cell r="AL603" t="str">
            <v>D</v>
          </cell>
          <cell r="AM603" t="str">
            <v>DA Street &amp; Area Lights</v>
          </cell>
          <cell r="AN603" t="str">
            <v/>
          </cell>
          <cell r="AO603">
            <v>0</v>
          </cell>
          <cell r="AP603" t="str">
            <v>C05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</row>
        <row r="604">
          <cell r="AJ604">
            <v>607</v>
          </cell>
          <cell r="AL604" t="str">
            <v>D</v>
          </cell>
          <cell r="AM604" t="str">
            <v>DA Sch 25I</v>
          </cell>
          <cell r="AN604" t="str">
            <v/>
          </cell>
          <cell r="AO604">
            <v>0</v>
          </cell>
          <cell r="AP604" t="str">
            <v>D05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</row>
        <row r="605">
          <cell r="AJ605">
            <v>608</v>
          </cell>
          <cell r="AL605" t="str">
            <v>D</v>
          </cell>
          <cell r="AM605" t="str">
            <v>NCP-Secondary</v>
          </cell>
          <cell r="AN605" t="str">
            <v/>
          </cell>
          <cell r="AO605">
            <v>0.27</v>
          </cell>
          <cell r="AP605" t="str">
            <v>D06</v>
          </cell>
          <cell r="AR605">
            <v>6363.9</v>
          </cell>
          <cell r="AS605">
            <v>3567.0261516584651</v>
          </cell>
          <cell r="AT605">
            <v>631.84571305937766</v>
          </cell>
          <cell r="AU605">
            <v>1936.8501559756905</v>
          </cell>
          <cell r="AV605">
            <v>0</v>
          </cell>
          <cell r="AW605">
            <v>180.40210544412085</v>
          </cell>
          <cell r="AX605">
            <v>47.775873862345186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</row>
        <row r="606">
          <cell r="AJ606">
            <v>609</v>
          </cell>
          <cell r="AL606" t="str">
            <v>D</v>
          </cell>
          <cell r="AM606" t="str">
            <v>NCP-Primary</v>
          </cell>
          <cell r="AN606" t="str">
            <v/>
          </cell>
          <cell r="AO606">
            <v>0</v>
          </cell>
          <cell r="AP606" t="str">
            <v>D08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</row>
        <row r="607">
          <cell r="AJ607">
            <v>610</v>
          </cell>
          <cell r="AK607">
            <v>366</v>
          </cell>
          <cell r="AL607" t="str">
            <v>Underground Conduit Depr Exp</v>
          </cell>
          <cell r="AO607" t="str">
            <v>X07</v>
          </cell>
          <cell r="AP607" t="str">
            <v/>
          </cell>
          <cell r="AQ607">
            <v>1288000</v>
          </cell>
        </row>
        <row r="608">
          <cell r="AJ608">
            <v>611</v>
          </cell>
          <cell r="AL608" t="str">
            <v>D</v>
          </cell>
          <cell r="AM608" t="str">
            <v>NCP-All</v>
          </cell>
          <cell r="AN608" t="str">
            <v/>
          </cell>
          <cell r="AO608">
            <v>0</v>
          </cell>
          <cell r="AP608" t="str">
            <v>D02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</row>
        <row r="609">
          <cell r="AJ609">
            <v>612</v>
          </cell>
          <cell r="AL609" t="str">
            <v>D</v>
          </cell>
          <cell r="AM609" t="str">
            <v>NCP-w/o DA</v>
          </cell>
          <cell r="AN609" t="str">
            <v/>
          </cell>
          <cell r="AO609">
            <v>74.819999999999993</v>
          </cell>
          <cell r="AP609" t="str">
            <v>D03</v>
          </cell>
          <cell r="AR609">
            <v>963681.6</v>
          </cell>
          <cell r="AS609">
            <v>528450.0565613677</v>
          </cell>
          <cell r="AT609">
            <v>93607.080130052243</v>
          </cell>
          <cell r="AU609">
            <v>307820.20706153871</v>
          </cell>
          <cell r="AV609">
            <v>0</v>
          </cell>
          <cell r="AW609">
            <v>26726.325732546367</v>
          </cell>
          <cell r="AX609">
            <v>7077.9305144949894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</row>
        <row r="610">
          <cell r="AJ610">
            <v>613</v>
          </cell>
          <cell r="AL610" t="str">
            <v>D</v>
          </cell>
          <cell r="AM610" t="str">
            <v xml:space="preserve">DA Sch 25 </v>
          </cell>
          <cell r="AN610" t="str">
            <v/>
          </cell>
          <cell r="AO610">
            <v>4.71</v>
          </cell>
          <cell r="AP610" t="str">
            <v>D04</v>
          </cell>
          <cell r="AR610">
            <v>60664.80000000001</v>
          </cell>
          <cell r="AS610">
            <v>0</v>
          </cell>
          <cell r="AT610">
            <v>0</v>
          </cell>
          <cell r="AU610">
            <v>0</v>
          </cell>
          <cell r="AV610">
            <v>60664.80000000001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</row>
        <row r="611">
          <cell r="AJ611">
            <v>614</v>
          </cell>
          <cell r="AL611" t="str">
            <v>D</v>
          </cell>
          <cell r="AM611" t="str">
            <v>DA Street and Area Lights</v>
          </cell>
          <cell r="AN611" t="str">
            <v/>
          </cell>
          <cell r="AO611">
            <v>0</v>
          </cell>
          <cell r="AP611" t="str">
            <v>D07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</row>
        <row r="612">
          <cell r="AJ612">
            <v>615</v>
          </cell>
          <cell r="AL612" t="str">
            <v>D</v>
          </cell>
          <cell r="AM612" t="str">
            <v>Avg Customers-Secondary</v>
          </cell>
          <cell r="AN612" t="str">
            <v/>
          </cell>
          <cell r="AO612">
            <v>0</v>
          </cell>
          <cell r="AP612" t="str">
            <v>C02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</row>
        <row r="613">
          <cell r="AJ613">
            <v>616</v>
          </cell>
          <cell r="AL613" t="str">
            <v>D</v>
          </cell>
          <cell r="AM613" t="str">
            <v>Wt Customers-Meters</v>
          </cell>
          <cell r="AN613" t="str">
            <v/>
          </cell>
          <cell r="AO613">
            <v>0</v>
          </cell>
          <cell r="AP613" t="str">
            <v>C04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</row>
        <row r="614">
          <cell r="AJ614">
            <v>617</v>
          </cell>
          <cell r="AL614" t="str">
            <v>D</v>
          </cell>
          <cell r="AM614" t="str">
            <v>DA Street &amp; Area Lights</v>
          </cell>
          <cell r="AN614" t="str">
            <v/>
          </cell>
          <cell r="AO614">
            <v>0</v>
          </cell>
          <cell r="AP614" t="str">
            <v>C05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</row>
        <row r="615">
          <cell r="AJ615">
            <v>618</v>
          </cell>
          <cell r="AL615" t="str">
            <v>D</v>
          </cell>
          <cell r="AM615" t="str">
            <v>DA Sch 25I</v>
          </cell>
          <cell r="AN615" t="str">
            <v/>
          </cell>
          <cell r="AO615">
            <v>0</v>
          </cell>
          <cell r="AP615" t="str">
            <v>D05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</row>
        <row r="616">
          <cell r="AJ616">
            <v>619</v>
          </cell>
          <cell r="AL616" t="str">
            <v>D</v>
          </cell>
          <cell r="AM616" t="str">
            <v>NCP-Secondary</v>
          </cell>
          <cell r="AN616" t="str">
            <v/>
          </cell>
          <cell r="AO616">
            <v>20.47</v>
          </cell>
          <cell r="AP616" t="str">
            <v>D06</v>
          </cell>
          <cell r="AR616">
            <v>263653.60000000003</v>
          </cell>
          <cell r="AS616">
            <v>147780.3369284402</v>
          </cell>
          <cell r="AT616">
            <v>26177.092175029775</v>
          </cell>
          <cell r="AU616">
            <v>80242.856783348645</v>
          </cell>
          <cell r="AV616">
            <v>0</v>
          </cell>
          <cell r="AW616">
            <v>7473.980506909611</v>
          </cell>
          <cell r="AX616">
            <v>1979.333606271817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</row>
        <row r="617">
          <cell r="AJ617">
            <v>620</v>
          </cell>
          <cell r="AL617" t="str">
            <v>D</v>
          </cell>
          <cell r="AM617" t="str">
            <v>NCP-Primary</v>
          </cell>
          <cell r="AN617" t="str">
            <v/>
          </cell>
          <cell r="AO617">
            <v>0</v>
          </cell>
          <cell r="AP617" t="str">
            <v>D08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</row>
        <row r="618">
          <cell r="AJ618">
            <v>621</v>
          </cell>
          <cell r="AK618">
            <v>367</v>
          </cell>
          <cell r="AL618" t="str">
            <v>Underground Conductors &amp; Devices Depr Exp</v>
          </cell>
          <cell r="AO618" t="str">
            <v>X08</v>
          </cell>
          <cell r="AP618" t="str">
            <v/>
          </cell>
          <cell r="AQ618">
            <v>5237000</v>
          </cell>
        </row>
        <row r="619">
          <cell r="AJ619">
            <v>622</v>
          </cell>
          <cell r="AL619" t="str">
            <v>D</v>
          </cell>
          <cell r="AM619" t="str">
            <v>NCP-All</v>
          </cell>
          <cell r="AN619" t="str">
            <v/>
          </cell>
          <cell r="AO619">
            <v>0</v>
          </cell>
          <cell r="AP619" t="str">
            <v>D02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</row>
        <row r="620">
          <cell r="AJ620">
            <v>623</v>
          </cell>
          <cell r="AL620" t="str">
            <v>D</v>
          </cell>
          <cell r="AM620" t="str">
            <v>NCP-w/o DA</v>
          </cell>
          <cell r="AN620" t="str">
            <v/>
          </cell>
          <cell r="AO620">
            <v>76.95</v>
          </cell>
          <cell r="AP620" t="str">
            <v>D03</v>
          </cell>
          <cell r="AR620">
            <v>4029871.5</v>
          </cell>
          <cell r="AS620">
            <v>2209843.8136725281</v>
          </cell>
          <cell r="AT620">
            <v>391441.01580264047</v>
          </cell>
          <cell r="AU620">
            <v>1287225.8633571437</v>
          </cell>
          <cell r="AV620">
            <v>0</v>
          </cell>
          <cell r="AW620">
            <v>111762.70084362432</v>
          </cell>
          <cell r="AX620">
            <v>29598.106324063567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</row>
        <row r="621">
          <cell r="AJ621">
            <v>624</v>
          </cell>
          <cell r="AL621" t="str">
            <v>D</v>
          </cell>
          <cell r="AM621" t="str">
            <v xml:space="preserve">DA Sch 25 </v>
          </cell>
          <cell r="AN621" t="str">
            <v/>
          </cell>
          <cell r="AO621">
            <v>5.18</v>
          </cell>
          <cell r="AP621" t="str">
            <v>D04</v>
          </cell>
          <cell r="AR621">
            <v>271276.59999999998</v>
          </cell>
          <cell r="AS621">
            <v>0</v>
          </cell>
          <cell r="AT621">
            <v>0</v>
          </cell>
          <cell r="AU621">
            <v>0</v>
          </cell>
          <cell r="AV621">
            <v>271276.59999999998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</row>
        <row r="622">
          <cell r="AJ622">
            <v>625</v>
          </cell>
          <cell r="AL622" t="str">
            <v>D</v>
          </cell>
          <cell r="AM622" t="str">
            <v>DA Street and Area Lights</v>
          </cell>
          <cell r="AN622" t="str">
            <v/>
          </cell>
          <cell r="AO622">
            <v>0</v>
          </cell>
          <cell r="AP622" t="str">
            <v>D07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</row>
        <row r="623">
          <cell r="AJ623">
            <v>626</v>
          </cell>
          <cell r="AL623" t="str">
            <v>D</v>
          </cell>
          <cell r="AM623" t="str">
            <v>Avg Customers-Secondary</v>
          </cell>
          <cell r="AN623" t="str">
            <v/>
          </cell>
          <cell r="AO623">
            <v>0</v>
          </cell>
          <cell r="AP623" t="str">
            <v>C02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</row>
        <row r="624">
          <cell r="AJ624">
            <v>627</v>
          </cell>
          <cell r="AL624" t="str">
            <v>D</v>
          </cell>
          <cell r="AM624" t="str">
            <v>Wt Customers-Meters</v>
          </cell>
          <cell r="AN624" t="str">
            <v/>
          </cell>
          <cell r="AO624">
            <v>0</v>
          </cell>
          <cell r="AP624" t="str">
            <v>C04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</row>
        <row r="625">
          <cell r="AJ625">
            <v>628</v>
          </cell>
          <cell r="AL625" t="str">
            <v>D</v>
          </cell>
          <cell r="AM625" t="str">
            <v>DA Street &amp; Area Lights</v>
          </cell>
          <cell r="AN625" t="str">
            <v/>
          </cell>
          <cell r="AO625">
            <v>0</v>
          </cell>
          <cell r="AP625" t="str">
            <v>C05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</row>
        <row r="626">
          <cell r="AJ626">
            <v>629</v>
          </cell>
          <cell r="AL626" t="str">
            <v>D</v>
          </cell>
          <cell r="AM626" t="str">
            <v>DA Sch 25I</v>
          </cell>
          <cell r="AN626" t="str">
            <v/>
          </cell>
          <cell r="AO626">
            <v>0</v>
          </cell>
          <cell r="AP626" t="str">
            <v>D05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</row>
        <row r="627">
          <cell r="AJ627">
            <v>630</v>
          </cell>
          <cell r="AL627" t="str">
            <v>D</v>
          </cell>
          <cell r="AM627" t="str">
            <v>NCP-Secondary</v>
          </cell>
          <cell r="AN627" t="str">
            <v/>
          </cell>
          <cell r="AO627">
            <v>17.87</v>
          </cell>
          <cell r="AP627" t="str">
            <v>D06</v>
          </cell>
          <cell r="AR627">
            <v>935851.9</v>
          </cell>
          <cell r="AS627">
            <v>524553.84298610338</v>
          </cell>
          <cell r="AT627">
            <v>92916.92375327606</v>
          </cell>
          <cell r="AU627">
            <v>284826.11268014053</v>
          </cell>
          <cell r="AV627">
            <v>0</v>
          </cell>
          <cell r="AW627">
            <v>26529.274995502892</v>
          </cell>
          <cell r="AX627">
            <v>7025.7455849771504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</row>
        <row r="628">
          <cell r="AJ628">
            <v>631</v>
          </cell>
          <cell r="AL628" t="str">
            <v>D</v>
          </cell>
          <cell r="AM628" t="str">
            <v>NCP-Primary</v>
          </cell>
          <cell r="AN628" t="str">
            <v/>
          </cell>
          <cell r="AO628">
            <v>0</v>
          </cell>
          <cell r="AP628" t="str">
            <v>D08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</row>
        <row r="629">
          <cell r="AJ629">
            <v>632</v>
          </cell>
          <cell r="AK629">
            <v>368</v>
          </cell>
          <cell r="AL629" t="str">
            <v>Line Transformers Depr Exp</v>
          </cell>
          <cell r="AO629" t="str">
            <v>X09</v>
          </cell>
          <cell r="AP629" t="str">
            <v/>
          </cell>
          <cell r="AQ629">
            <v>2276000</v>
          </cell>
        </row>
        <row r="630">
          <cell r="AJ630">
            <v>633</v>
          </cell>
          <cell r="AL630" t="str">
            <v>D</v>
          </cell>
          <cell r="AM630" t="str">
            <v>NCP-All</v>
          </cell>
          <cell r="AN630" t="str">
            <v/>
          </cell>
          <cell r="AO630">
            <v>0</v>
          </cell>
          <cell r="AP630" t="str">
            <v>D02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</row>
        <row r="631">
          <cell r="AJ631">
            <v>634</v>
          </cell>
          <cell r="AL631" t="str">
            <v>D</v>
          </cell>
          <cell r="AM631" t="str">
            <v>NCP-w/o DA</v>
          </cell>
          <cell r="AN631" t="str">
            <v/>
          </cell>
          <cell r="AO631">
            <v>0</v>
          </cell>
          <cell r="AP631" t="str">
            <v>D03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</row>
        <row r="632">
          <cell r="AJ632">
            <v>635</v>
          </cell>
          <cell r="AL632" t="str">
            <v>D</v>
          </cell>
          <cell r="AM632" t="str">
            <v xml:space="preserve">DA Sch 25 </v>
          </cell>
          <cell r="AN632" t="str">
            <v/>
          </cell>
          <cell r="AO632">
            <v>0</v>
          </cell>
          <cell r="AP632" t="str">
            <v>D04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</row>
        <row r="633">
          <cell r="AJ633">
            <v>636</v>
          </cell>
          <cell r="AL633" t="str">
            <v>D</v>
          </cell>
          <cell r="AM633" t="str">
            <v>DA Street and Area Lights</v>
          </cell>
          <cell r="AN633" t="str">
            <v/>
          </cell>
          <cell r="AO633">
            <v>0</v>
          </cell>
          <cell r="AP633" t="str">
            <v>D07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</row>
        <row r="634">
          <cell r="AJ634">
            <v>637</v>
          </cell>
          <cell r="AL634" t="str">
            <v>D</v>
          </cell>
          <cell r="AM634" t="str">
            <v>Avg Customers-Secondary</v>
          </cell>
          <cell r="AN634" t="str">
            <v/>
          </cell>
          <cell r="AO634">
            <v>0</v>
          </cell>
          <cell r="AP634" t="str">
            <v>C02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</row>
        <row r="635">
          <cell r="AJ635">
            <v>638</v>
          </cell>
          <cell r="AL635" t="str">
            <v>D</v>
          </cell>
          <cell r="AM635" t="str">
            <v>Wt Customers-Meters</v>
          </cell>
          <cell r="AN635" t="str">
            <v/>
          </cell>
          <cell r="AO635">
            <v>0</v>
          </cell>
          <cell r="AP635" t="str">
            <v>C04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</row>
        <row r="636">
          <cell r="AJ636">
            <v>639</v>
          </cell>
          <cell r="AL636" t="str">
            <v>D</v>
          </cell>
          <cell r="AM636" t="str">
            <v>DA Street &amp; Area Lights</v>
          </cell>
          <cell r="AN636" t="str">
            <v/>
          </cell>
          <cell r="AO636">
            <v>0</v>
          </cell>
          <cell r="AP636" t="str">
            <v>C05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</row>
        <row r="637">
          <cell r="AJ637">
            <v>640</v>
          </cell>
          <cell r="AL637" t="str">
            <v>D</v>
          </cell>
          <cell r="AM637" t="str">
            <v>DA Sch 25I</v>
          </cell>
          <cell r="AN637" t="str">
            <v/>
          </cell>
          <cell r="AO637">
            <v>0</v>
          </cell>
          <cell r="AP637" t="str">
            <v>D05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</row>
        <row r="638">
          <cell r="AJ638">
            <v>641</v>
          </cell>
          <cell r="AL638" t="str">
            <v>D</v>
          </cell>
          <cell r="AM638" t="str">
            <v>NCP-Secondary</v>
          </cell>
          <cell r="AN638" t="str">
            <v/>
          </cell>
          <cell r="AO638">
            <v>100</v>
          </cell>
          <cell r="AP638" t="str">
            <v>D06</v>
          </cell>
          <cell r="AR638">
            <v>2276000</v>
          </cell>
          <cell r="AS638">
            <v>1275719.5306611774</v>
          </cell>
          <cell r="AT638">
            <v>225974.77064742433</v>
          </cell>
          <cell r="AU638">
            <v>692699.59537401155</v>
          </cell>
          <cell r="AV638">
            <v>0</v>
          </cell>
          <cell r="AW638">
            <v>64519.428650798895</v>
          </cell>
          <cell r="AX638">
            <v>17086.674666587729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</row>
        <row r="639">
          <cell r="AJ639">
            <v>642</v>
          </cell>
          <cell r="AL639" t="str">
            <v>D</v>
          </cell>
          <cell r="AM639" t="str">
            <v>NCP-Primary</v>
          </cell>
          <cell r="AN639" t="str">
            <v/>
          </cell>
          <cell r="AO639">
            <v>0</v>
          </cell>
          <cell r="AP639" t="str">
            <v>D08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</row>
        <row r="640">
          <cell r="AJ640">
            <v>643</v>
          </cell>
          <cell r="AK640">
            <v>369</v>
          </cell>
          <cell r="AL640" t="str">
            <v>Services Depr Exp</v>
          </cell>
          <cell r="AO640" t="str">
            <v>X10</v>
          </cell>
          <cell r="AP640" t="str">
            <v/>
          </cell>
          <cell r="AQ640">
            <v>1190000</v>
          </cell>
        </row>
        <row r="641">
          <cell r="AJ641">
            <v>644</v>
          </cell>
          <cell r="AL641" t="str">
            <v>D</v>
          </cell>
          <cell r="AM641" t="str">
            <v>NCP-All</v>
          </cell>
          <cell r="AN641" t="str">
            <v/>
          </cell>
          <cell r="AO641">
            <v>0</v>
          </cell>
          <cell r="AP641" t="str">
            <v>D02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</row>
        <row r="642">
          <cell r="AJ642">
            <v>645</v>
          </cell>
          <cell r="AL642" t="str">
            <v>D</v>
          </cell>
          <cell r="AM642" t="str">
            <v>NCP-w/o DA</v>
          </cell>
          <cell r="AN642" t="str">
            <v/>
          </cell>
          <cell r="AO642">
            <v>0</v>
          </cell>
          <cell r="AP642" t="str">
            <v>D03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</row>
        <row r="643">
          <cell r="AJ643">
            <v>646</v>
          </cell>
          <cell r="AL643" t="str">
            <v>D</v>
          </cell>
          <cell r="AM643" t="str">
            <v xml:space="preserve">DA Sch 25 </v>
          </cell>
          <cell r="AN643" t="str">
            <v/>
          </cell>
          <cell r="AO643">
            <v>0</v>
          </cell>
          <cell r="AP643" t="str">
            <v>D04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</row>
        <row r="644">
          <cell r="AJ644">
            <v>647</v>
          </cell>
          <cell r="AL644" t="str">
            <v>D</v>
          </cell>
          <cell r="AM644" t="str">
            <v>DA Street and Area Lights</v>
          </cell>
          <cell r="AN644" t="str">
            <v/>
          </cell>
          <cell r="AO644">
            <v>0</v>
          </cell>
          <cell r="AP644" t="str">
            <v>D07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</row>
        <row r="645">
          <cell r="AJ645">
            <v>648</v>
          </cell>
          <cell r="AL645" t="str">
            <v>D</v>
          </cell>
          <cell r="AM645" t="str">
            <v>Avg Customers-Secondary</v>
          </cell>
          <cell r="AN645" t="str">
            <v/>
          </cell>
          <cell r="AO645">
            <v>100</v>
          </cell>
          <cell r="AP645" t="str">
            <v>C02</v>
          </cell>
          <cell r="AR645">
            <v>1190000</v>
          </cell>
          <cell r="AS645">
            <v>1021436.8851407226</v>
          </cell>
          <cell r="AT645">
            <v>139951.14631155721</v>
          </cell>
          <cell r="AU645">
            <v>16497.850665830221</v>
          </cell>
          <cell r="AV645">
            <v>0</v>
          </cell>
          <cell r="AW645">
            <v>12114.117881889988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</row>
        <row r="646">
          <cell r="AJ646">
            <v>649</v>
          </cell>
          <cell r="AL646" t="str">
            <v>D</v>
          </cell>
          <cell r="AM646" t="str">
            <v>Wt Customers-Meters</v>
          </cell>
          <cell r="AN646" t="str">
            <v/>
          </cell>
          <cell r="AO646">
            <v>0</v>
          </cell>
          <cell r="AP646" t="str">
            <v>C04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</row>
        <row r="647">
          <cell r="AJ647">
            <v>650</v>
          </cell>
          <cell r="AL647" t="str">
            <v>D</v>
          </cell>
          <cell r="AM647" t="str">
            <v>DA Street &amp; Area Lights</v>
          </cell>
          <cell r="AN647" t="str">
            <v/>
          </cell>
          <cell r="AO647">
            <v>0</v>
          </cell>
          <cell r="AP647" t="str">
            <v>C05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</row>
        <row r="648">
          <cell r="AJ648">
            <v>651</v>
          </cell>
          <cell r="AL648" t="str">
            <v>D</v>
          </cell>
          <cell r="AM648" t="str">
            <v>DA Sch 25I</v>
          </cell>
          <cell r="AN648" t="str">
            <v/>
          </cell>
          <cell r="AO648">
            <v>0</v>
          </cell>
          <cell r="AP648" t="str">
            <v>D05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</row>
        <row r="649">
          <cell r="AJ649">
            <v>652</v>
          </cell>
          <cell r="AL649" t="str">
            <v>D</v>
          </cell>
          <cell r="AM649" t="str">
            <v>NCP-Secondary</v>
          </cell>
          <cell r="AN649" t="str">
            <v/>
          </cell>
          <cell r="AO649">
            <v>0</v>
          </cell>
          <cell r="AP649" t="str">
            <v>D06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</row>
        <row r="650">
          <cell r="AJ650">
            <v>653</v>
          </cell>
          <cell r="AL650" t="str">
            <v>D</v>
          </cell>
          <cell r="AM650" t="str">
            <v>NCP-Primary</v>
          </cell>
          <cell r="AN650" t="str">
            <v/>
          </cell>
          <cell r="AO650">
            <v>0</v>
          </cell>
          <cell r="AP650" t="str">
            <v>D08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</row>
        <row r="651">
          <cell r="AJ651">
            <v>654</v>
          </cell>
          <cell r="AK651">
            <v>370</v>
          </cell>
          <cell r="AL651" t="str">
            <v>Meters Depr Exp</v>
          </cell>
          <cell r="AO651" t="str">
            <v>X11</v>
          </cell>
          <cell r="AP651" t="str">
            <v/>
          </cell>
          <cell r="AQ651">
            <v>402000</v>
          </cell>
        </row>
        <row r="652">
          <cell r="AJ652">
            <v>655</v>
          </cell>
          <cell r="AL652" t="str">
            <v>D</v>
          </cell>
          <cell r="AM652" t="str">
            <v>NCP-All</v>
          </cell>
          <cell r="AN652" t="str">
            <v/>
          </cell>
          <cell r="AO652">
            <v>0</v>
          </cell>
          <cell r="AP652" t="str">
            <v>D02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</row>
        <row r="653">
          <cell r="AJ653">
            <v>656</v>
          </cell>
          <cell r="AL653" t="str">
            <v>D</v>
          </cell>
          <cell r="AM653" t="str">
            <v>NCP-w/o DA</v>
          </cell>
          <cell r="AN653" t="str">
            <v/>
          </cell>
          <cell r="AO653">
            <v>0</v>
          </cell>
          <cell r="AP653" t="str">
            <v>D03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</row>
        <row r="654">
          <cell r="AJ654">
            <v>657</v>
          </cell>
          <cell r="AL654" t="str">
            <v>D</v>
          </cell>
          <cell r="AM654" t="str">
            <v xml:space="preserve">DA Sch 25 </v>
          </cell>
          <cell r="AN654" t="str">
            <v/>
          </cell>
          <cell r="AO654">
            <v>0</v>
          </cell>
          <cell r="AP654" t="str">
            <v>D04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</row>
        <row r="655">
          <cell r="AJ655">
            <v>658</v>
          </cell>
          <cell r="AL655" t="str">
            <v>D</v>
          </cell>
          <cell r="AM655" t="str">
            <v>DA Street and Area Lights</v>
          </cell>
          <cell r="AN655" t="str">
            <v/>
          </cell>
          <cell r="AO655">
            <v>0</v>
          </cell>
          <cell r="AP655" t="str">
            <v>D07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</row>
        <row r="656">
          <cell r="AJ656">
            <v>659</v>
          </cell>
          <cell r="AL656" t="str">
            <v>D</v>
          </cell>
          <cell r="AM656" t="str">
            <v>Avg Customers-Secondary</v>
          </cell>
          <cell r="AN656" t="str">
            <v/>
          </cell>
          <cell r="AO656">
            <v>0</v>
          </cell>
          <cell r="AP656" t="str">
            <v>C02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</row>
        <row r="657">
          <cell r="AJ657">
            <v>660</v>
          </cell>
          <cell r="AL657" t="str">
            <v>D</v>
          </cell>
          <cell r="AM657" t="str">
            <v>Wt Customers-Meters</v>
          </cell>
          <cell r="AN657" t="str">
            <v/>
          </cell>
          <cell r="AO657">
            <v>100</v>
          </cell>
          <cell r="AP657" t="str">
            <v>C04</v>
          </cell>
          <cell r="AR657">
            <v>402000</v>
          </cell>
          <cell r="AS657">
            <v>241813.49268977324</v>
          </cell>
          <cell r="AT657">
            <v>87468.03704460313</v>
          </cell>
          <cell r="AU657">
            <v>56910.650196250434</v>
          </cell>
          <cell r="AV657">
            <v>1439.747441063809</v>
          </cell>
          <cell r="AW657">
            <v>14368.072628309405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</row>
        <row r="658">
          <cell r="AJ658">
            <v>661</v>
          </cell>
          <cell r="AL658" t="str">
            <v>D</v>
          </cell>
          <cell r="AM658" t="str">
            <v>DA Street &amp; Area Lights</v>
          </cell>
          <cell r="AN658" t="str">
            <v/>
          </cell>
          <cell r="AO658">
            <v>0</v>
          </cell>
          <cell r="AP658" t="str">
            <v>C05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</row>
        <row r="659">
          <cell r="AJ659">
            <v>662</v>
          </cell>
          <cell r="AL659" t="str">
            <v>D</v>
          </cell>
          <cell r="AM659" t="str">
            <v>DA Sch 25I</v>
          </cell>
          <cell r="AN659" t="str">
            <v/>
          </cell>
          <cell r="AO659">
            <v>0</v>
          </cell>
          <cell r="AP659" t="str">
            <v>D05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</row>
        <row r="660">
          <cell r="AJ660">
            <v>663</v>
          </cell>
          <cell r="AL660" t="str">
            <v>D</v>
          </cell>
          <cell r="AM660" t="str">
            <v>NCP-Secondary</v>
          </cell>
          <cell r="AN660" t="str">
            <v/>
          </cell>
          <cell r="AO660">
            <v>0</v>
          </cell>
          <cell r="AP660" t="str">
            <v>D06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</row>
        <row r="661">
          <cell r="AJ661">
            <v>664</v>
          </cell>
          <cell r="AL661" t="str">
            <v>D</v>
          </cell>
          <cell r="AM661" t="str">
            <v>NCP-Primary</v>
          </cell>
          <cell r="AN661" t="str">
            <v/>
          </cell>
          <cell r="AO661">
            <v>0</v>
          </cell>
          <cell r="AP661" t="str">
            <v>D08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</row>
        <row r="662">
          <cell r="AJ662">
            <v>665</v>
          </cell>
          <cell r="AK662">
            <v>371</v>
          </cell>
          <cell r="AL662" t="str">
            <v>Installations on Customer Premises Depr Exp</v>
          </cell>
          <cell r="AO662" t="str">
            <v>X10</v>
          </cell>
          <cell r="AP662" t="str">
            <v/>
          </cell>
          <cell r="AQ662">
            <v>0</v>
          </cell>
        </row>
        <row r="663">
          <cell r="AJ663">
            <v>666</v>
          </cell>
          <cell r="AL663" t="str">
            <v>D</v>
          </cell>
          <cell r="AM663" t="str">
            <v>NCP-All</v>
          </cell>
          <cell r="AN663" t="str">
            <v/>
          </cell>
          <cell r="AO663">
            <v>0</v>
          </cell>
          <cell r="AP663" t="str">
            <v>D02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</row>
        <row r="664">
          <cell r="AJ664">
            <v>667</v>
          </cell>
          <cell r="AL664" t="str">
            <v>D</v>
          </cell>
          <cell r="AM664" t="str">
            <v>NCP-w/o DA</v>
          </cell>
          <cell r="AN664" t="str">
            <v/>
          </cell>
          <cell r="AO664">
            <v>0</v>
          </cell>
          <cell r="AP664" t="str">
            <v>D03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</row>
        <row r="665">
          <cell r="AJ665">
            <v>668</v>
          </cell>
          <cell r="AL665" t="str">
            <v>D</v>
          </cell>
          <cell r="AM665" t="str">
            <v xml:space="preserve">DA Sch 25 </v>
          </cell>
          <cell r="AN665" t="str">
            <v/>
          </cell>
          <cell r="AO665">
            <v>0</v>
          </cell>
          <cell r="AP665" t="str">
            <v>D04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</row>
        <row r="666">
          <cell r="AJ666">
            <v>669</v>
          </cell>
          <cell r="AL666" t="str">
            <v>D</v>
          </cell>
          <cell r="AM666" t="str">
            <v>DA Street and Area Lights</v>
          </cell>
          <cell r="AN666" t="str">
            <v/>
          </cell>
          <cell r="AO666">
            <v>0</v>
          </cell>
          <cell r="AP666" t="str">
            <v>D07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</row>
        <row r="667">
          <cell r="AJ667">
            <v>670</v>
          </cell>
          <cell r="AL667" t="str">
            <v>D</v>
          </cell>
          <cell r="AM667" t="str">
            <v>Avg Customers-Secondary</v>
          </cell>
          <cell r="AN667" t="str">
            <v/>
          </cell>
          <cell r="AO667">
            <v>100</v>
          </cell>
          <cell r="AP667" t="str">
            <v>C02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</row>
        <row r="668">
          <cell r="AJ668">
            <v>671</v>
          </cell>
          <cell r="AL668" t="str">
            <v>D</v>
          </cell>
          <cell r="AM668" t="str">
            <v>Wt Customers-Meters</v>
          </cell>
          <cell r="AN668" t="str">
            <v/>
          </cell>
          <cell r="AO668">
            <v>0</v>
          </cell>
          <cell r="AP668" t="str">
            <v>C04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</row>
        <row r="669">
          <cell r="AJ669">
            <v>672</v>
          </cell>
          <cell r="AL669" t="str">
            <v>D</v>
          </cell>
          <cell r="AM669" t="str">
            <v>DA Street &amp; Area Lights</v>
          </cell>
          <cell r="AN669" t="str">
            <v/>
          </cell>
          <cell r="AO669">
            <v>0</v>
          </cell>
          <cell r="AP669" t="str">
            <v>C05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</row>
        <row r="670">
          <cell r="AJ670">
            <v>673</v>
          </cell>
          <cell r="AL670" t="str">
            <v>D</v>
          </cell>
          <cell r="AM670" t="str">
            <v>DA Sch 25I</v>
          </cell>
          <cell r="AN670" t="str">
            <v/>
          </cell>
          <cell r="AO670">
            <v>0</v>
          </cell>
          <cell r="AP670" t="str">
            <v>D05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</row>
        <row r="671">
          <cell r="AJ671">
            <v>674</v>
          </cell>
          <cell r="AL671" t="str">
            <v>D</v>
          </cell>
          <cell r="AM671" t="str">
            <v>NCP-Secondary</v>
          </cell>
          <cell r="AN671" t="str">
            <v/>
          </cell>
          <cell r="AO671">
            <v>0</v>
          </cell>
          <cell r="AP671" t="str">
            <v>D06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</row>
        <row r="672">
          <cell r="AJ672">
            <v>675</v>
          </cell>
          <cell r="AL672" t="str">
            <v>D</v>
          </cell>
          <cell r="AM672" t="str">
            <v>NCP-Primary</v>
          </cell>
          <cell r="AN672" t="str">
            <v/>
          </cell>
          <cell r="AO672">
            <v>0</v>
          </cell>
          <cell r="AP672" t="str">
            <v>D08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</row>
        <row r="673">
          <cell r="AJ673">
            <v>676</v>
          </cell>
          <cell r="AK673">
            <v>372</v>
          </cell>
          <cell r="AL673" t="str">
            <v>Leased Property on Customer Premises Depr Exp</v>
          </cell>
          <cell r="AO673" t="str">
            <v>X10</v>
          </cell>
          <cell r="AP673" t="str">
            <v/>
          </cell>
          <cell r="AQ673">
            <v>0</v>
          </cell>
        </row>
        <row r="674">
          <cell r="AJ674">
            <v>677</v>
          </cell>
          <cell r="AL674" t="str">
            <v>D</v>
          </cell>
          <cell r="AM674" t="str">
            <v>NCP-All</v>
          </cell>
          <cell r="AN674" t="str">
            <v/>
          </cell>
          <cell r="AO674">
            <v>0</v>
          </cell>
          <cell r="AP674" t="str">
            <v>D02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</row>
        <row r="675">
          <cell r="AJ675">
            <v>678</v>
          </cell>
          <cell r="AL675" t="str">
            <v>D</v>
          </cell>
          <cell r="AM675" t="str">
            <v>NCP-w/o DA</v>
          </cell>
          <cell r="AN675" t="str">
            <v/>
          </cell>
          <cell r="AO675">
            <v>0</v>
          </cell>
          <cell r="AP675" t="str">
            <v>D03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</row>
        <row r="676">
          <cell r="AJ676">
            <v>679</v>
          </cell>
          <cell r="AL676" t="str">
            <v>D</v>
          </cell>
          <cell r="AM676" t="str">
            <v xml:space="preserve">DA Sch 25 </v>
          </cell>
          <cell r="AN676" t="str">
            <v/>
          </cell>
          <cell r="AO676">
            <v>0</v>
          </cell>
          <cell r="AP676" t="str">
            <v>D04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</row>
        <row r="677">
          <cell r="AJ677">
            <v>680</v>
          </cell>
          <cell r="AL677" t="str">
            <v>D</v>
          </cell>
          <cell r="AM677" t="str">
            <v>DA Street and Area Lights</v>
          </cell>
          <cell r="AN677" t="str">
            <v/>
          </cell>
          <cell r="AO677">
            <v>0</v>
          </cell>
          <cell r="AP677" t="str">
            <v>D07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</row>
        <row r="678">
          <cell r="AJ678">
            <v>681</v>
          </cell>
          <cell r="AL678" t="str">
            <v>D</v>
          </cell>
          <cell r="AM678" t="str">
            <v>Avg Customers-Secondary</v>
          </cell>
          <cell r="AN678" t="str">
            <v/>
          </cell>
          <cell r="AO678">
            <v>100</v>
          </cell>
          <cell r="AP678" t="str">
            <v>C02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</row>
        <row r="679">
          <cell r="AJ679">
            <v>682</v>
          </cell>
          <cell r="AL679" t="str">
            <v>D</v>
          </cell>
          <cell r="AM679" t="str">
            <v>Wt Customers-Meters</v>
          </cell>
          <cell r="AN679" t="str">
            <v/>
          </cell>
          <cell r="AO679">
            <v>0</v>
          </cell>
          <cell r="AP679" t="str">
            <v>C04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</row>
        <row r="680">
          <cell r="AJ680">
            <v>683</v>
          </cell>
          <cell r="AL680" t="str">
            <v>D</v>
          </cell>
          <cell r="AM680" t="str">
            <v>DA Street &amp; Area Lights</v>
          </cell>
          <cell r="AN680" t="str">
            <v/>
          </cell>
          <cell r="AO680">
            <v>0</v>
          </cell>
          <cell r="AP680" t="str">
            <v>C05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</row>
        <row r="681">
          <cell r="AJ681">
            <v>684</v>
          </cell>
          <cell r="AL681" t="str">
            <v>D</v>
          </cell>
          <cell r="AM681" t="str">
            <v>DA Sch 25I</v>
          </cell>
          <cell r="AN681" t="str">
            <v/>
          </cell>
          <cell r="AO681">
            <v>0</v>
          </cell>
          <cell r="AP681" t="str">
            <v>D05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</row>
        <row r="682">
          <cell r="AJ682">
            <v>685</v>
          </cell>
          <cell r="AL682" t="str">
            <v>D</v>
          </cell>
          <cell r="AM682" t="str">
            <v>NCP-Secondary</v>
          </cell>
          <cell r="AN682" t="str">
            <v/>
          </cell>
          <cell r="AO682">
            <v>0</v>
          </cell>
          <cell r="AP682" t="str">
            <v>D06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</row>
        <row r="683">
          <cell r="AJ683">
            <v>686</v>
          </cell>
          <cell r="AL683" t="str">
            <v>D</v>
          </cell>
          <cell r="AM683" t="str">
            <v>NCP-Primary</v>
          </cell>
          <cell r="AN683" t="str">
            <v/>
          </cell>
          <cell r="AO683">
            <v>0</v>
          </cell>
          <cell r="AP683" t="str">
            <v>D08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</row>
        <row r="684">
          <cell r="AJ684">
            <v>687</v>
          </cell>
          <cell r="AK684">
            <v>373</v>
          </cell>
          <cell r="AL684" t="str">
            <v>Street Lights &amp; Signal Systems Depr Exp</v>
          </cell>
          <cell r="AO684" t="str">
            <v>X12</v>
          </cell>
          <cell r="AP684" t="str">
            <v/>
          </cell>
          <cell r="AQ684">
            <v>317000</v>
          </cell>
        </row>
        <row r="685">
          <cell r="AJ685">
            <v>688</v>
          </cell>
          <cell r="AL685" t="str">
            <v>D</v>
          </cell>
          <cell r="AM685" t="str">
            <v>NCP-All</v>
          </cell>
          <cell r="AN685" t="str">
            <v/>
          </cell>
          <cell r="AO685">
            <v>0</v>
          </cell>
          <cell r="AP685" t="str">
            <v>D02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</row>
        <row r="686">
          <cell r="AJ686">
            <v>689</v>
          </cell>
          <cell r="AL686" t="str">
            <v>D</v>
          </cell>
          <cell r="AM686" t="str">
            <v>NCP-w/o DA</v>
          </cell>
          <cell r="AN686" t="str">
            <v/>
          </cell>
          <cell r="AO686">
            <v>0</v>
          </cell>
          <cell r="AP686" t="str">
            <v>D03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</row>
        <row r="687">
          <cell r="AJ687">
            <v>690</v>
          </cell>
          <cell r="AL687" t="str">
            <v>D</v>
          </cell>
          <cell r="AM687" t="str">
            <v xml:space="preserve">DA Sch 25 </v>
          </cell>
          <cell r="AN687" t="str">
            <v/>
          </cell>
          <cell r="AO687">
            <v>0</v>
          </cell>
          <cell r="AP687" t="str">
            <v>D04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</row>
        <row r="688">
          <cell r="AJ688">
            <v>691</v>
          </cell>
          <cell r="AL688" t="str">
            <v>D</v>
          </cell>
          <cell r="AM688" t="str">
            <v>DA Street and Area Lights</v>
          </cell>
          <cell r="AN688" t="str">
            <v/>
          </cell>
          <cell r="AO688">
            <v>0</v>
          </cell>
          <cell r="AP688" t="str">
            <v>D07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</row>
        <row r="689">
          <cell r="AJ689">
            <v>692</v>
          </cell>
          <cell r="AL689" t="str">
            <v>D</v>
          </cell>
          <cell r="AM689" t="str">
            <v>Avg Customers-Secondary</v>
          </cell>
          <cell r="AN689" t="str">
            <v/>
          </cell>
          <cell r="AO689">
            <v>0</v>
          </cell>
          <cell r="AP689" t="str">
            <v>C02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</row>
        <row r="690">
          <cell r="AJ690">
            <v>693</v>
          </cell>
          <cell r="AL690" t="str">
            <v>D</v>
          </cell>
          <cell r="AM690" t="str">
            <v>Wt Customers-Meters</v>
          </cell>
          <cell r="AN690" t="str">
            <v/>
          </cell>
          <cell r="AO690">
            <v>0</v>
          </cell>
          <cell r="AP690" t="str">
            <v>C04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</row>
        <row r="691">
          <cell r="AJ691">
            <v>694</v>
          </cell>
          <cell r="AL691" t="str">
            <v>D</v>
          </cell>
          <cell r="AM691" t="str">
            <v>DA Street &amp; Area Lights</v>
          </cell>
          <cell r="AN691" t="str">
            <v/>
          </cell>
          <cell r="AO691">
            <v>100</v>
          </cell>
          <cell r="AP691" t="str">
            <v>C05</v>
          </cell>
          <cell r="AR691">
            <v>317000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317000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</row>
        <row r="692">
          <cell r="AJ692">
            <v>695</v>
          </cell>
          <cell r="AL692" t="str">
            <v>D</v>
          </cell>
          <cell r="AM692" t="str">
            <v>DA Sch 25I</v>
          </cell>
          <cell r="AN692" t="str">
            <v/>
          </cell>
          <cell r="AO692">
            <v>0</v>
          </cell>
          <cell r="AP692" t="str">
            <v>D05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</row>
        <row r="693">
          <cell r="AJ693">
            <v>696</v>
          </cell>
          <cell r="AL693" t="str">
            <v>D</v>
          </cell>
          <cell r="AM693" t="str">
            <v>NCP-Secondary</v>
          </cell>
          <cell r="AN693" t="str">
            <v/>
          </cell>
          <cell r="AO693">
            <v>0</v>
          </cell>
          <cell r="AP693" t="str">
            <v>D06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</row>
        <row r="694">
          <cell r="AJ694">
            <v>697</v>
          </cell>
          <cell r="AL694" t="str">
            <v>D</v>
          </cell>
          <cell r="AM694" t="str">
            <v>NCP-Primary</v>
          </cell>
          <cell r="AN694" t="str">
            <v/>
          </cell>
          <cell r="AO694">
            <v>0</v>
          </cell>
          <cell r="AP694" t="str">
            <v>D08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</row>
        <row r="695">
          <cell r="AJ695">
            <v>698</v>
          </cell>
          <cell r="AL695" t="str">
            <v>Total Distribution Plant Depreciation Expense</v>
          </cell>
          <cell r="AP695" t="str">
            <v/>
          </cell>
          <cell r="AQ695">
            <v>18408000</v>
          </cell>
          <cell r="AR695">
            <v>18408000</v>
          </cell>
          <cell r="AS695">
            <v>9834756.9150343779</v>
          </cell>
          <cell r="AT695">
            <v>1745734.2810670729</v>
          </cell>
          <cell r="AU695">
            <v>4988822.8590914821</v>
          </cell>
          <cell r="AV695">
            <v>669516.13576384063</v>
          </cell>
          <cell r="AW695">
            <v>459985.55168423383</v>
          </cell>
          <cell r="AX695">
            <v>709184.25735899364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</row>
        <row r="696">
          <cell r="AJ696">
            <v>699</v>
          </cell>
        </row>
        <row r="697">
          <cell r="AJ697">
            <v>700</v>
          </cell>
          <cell r="AL697" t="str">
            <v>General Plant Depreciation Expense</v>
          </cell>
        </row>
        <row r="698">
          <cell r="AJ698">
            <v>701</v>
          </cell>
          <cell r="AK698" t="str">
            <v>303.1X</v>
          </cell>
          <cell r="AL698" t="str">
            <v>Computer Software Amort Exp</v>
          </cell>
          <cell r="AO698" t="str">
            <v>M04</v>
          </cell>
          <cell r="AQ698">
            <v>3062000</v>
          </cell>
        </row>
        <row r="699">
          <cell r="AJ699">
            <v>702</v>
          </cell>
          <cell r="AL699" t="str">
            <v>O</v>
          </cell>
          <cell r="AM699" t="str">
            <v>P/T/D Plant</v>
          </cell>
          <cell r="AO699">
            <v>0</v>
          </cell>
          <cell r="AP699" t="str">
            <v>S05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</row>
        <row r="700">
          <cell r="AJ700">
            <v>703</v>
          </cell>
          <cell r="AL700" t="str">
            <v>O</v>
          </cell>
          <cell r="AM700" t="str">
            <v>Labor P/T/D Total</v>
          </cell>
          <cell r="AN700" t="str">
            <v/>
          </cell>
          <cell r="AO700">
            <v>0</v>
          </cell>
          <cell r="AP700" t="str">
            <v>S21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</row>
        <row r="701">
          <cell r="AJ701">
            <v>704</v>
          </cell>
          <cell r="AL701" t="str">
            <v>O</v>
          </cell>
          <cell r="AM701" t="str">
            <v>Labor O&amp;M excl A&amp;G</v>
          </cell>
          <cell r="AO701">
            <v>0</v>
          </cell>
          <cell r="AP701" t="str">
            <v>S22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</row>
        <row r="702">
          <cell r="AJ702">
            <v>705</v>
          </cell>
          <cell r="AL702" t="str">
            <v>O</v>
          </cell>
          <cell r="AM702" t="str">
            <v>P/T/D/G Plant</v>
          </cell>
          <cell r="AO702">
            <v>100</v>
          </cell>
          <cell r="AP702" t="str">
            <v>S06</v>
          </cell>
          <cell r="AR702">
            <v>3062000</v>
          </cell>
          <cell r="AS702">
            <v>1519462.353678992</v>
          </cell>
          <cell r="AT702">
            <v>254210.11489756592</v>
          </cell>
          <cell r="AU702">
            <v>792544.91904061998</v>
          </cell>
          <cell r="AV702">
            <v>367163.36905746884</v>
          </cell>
          <cell r="AW702">
            <v>66565.716819320238</v>
          </cell>
          <cell r="AX702">
            <v>62053.526506032838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</row>
        <row r="703">
          <cell r="AJ703">
            <v>706</v>
          </cell>
          <cell r="AK703">
            <v>389</v>
          </cell>
          <cell r="AL703" t="str">
            <v>Land &amp; Land Rights Depr Exp</v>
          </cell>
          <cell r="AO703" t="str">
            <v>M02</v>
          </cell>
          <cell r="AQ703">
            <v>11000</v>
          </cell>
        </row>
        <row r="704">
          <cell r="AJ704">
            <v>707</v>
          </cell>
          <cell r="AL704" t="str">
            <v>O</v>
          </cell>
          <cell r="AM704" t="str">
            <v>P/T/D Plant</v>
          </cell>
          <cell r="AO704">
            <v>0</v>
          </cell>
          <cell r="AP704" t="str">
            <v>S05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</row>
        <row r="705">
          <cell r="AJ705">
            <v>708</v>
          </cell>
          <cell r="AL705" t="str">
            <v>O</v>
          </cell>
          <cell r="AM705" t="str">
            <v>Labor P/T/D Total</v>
          </cell>
          <cell r="AN705" t="str">
            <v/>
          </cell>
          <cell r="AO705">
            <v>0</v>
          </cell>
          <cell r="AP705" t="str">
            <v>S21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</row>
        <row r="706">
          <cell r="AJ706">
            <v>709</v>
          </cell>
          <cell r="AL706" t="str">
            <v>O</v>
          </cell>
          <cell r="AM706" t="str">
            <v>Labor O&amp;M excl A&amp;G</v>
          </cell>
          <cell r="AO706">
            <v>100</v>
          </cell>
          <cell r="AP706" t="str">
            <v>S22</v>
          </cell>
          <cell r="AR706">
            <v>11000</v>
          </cell>
          <cell r="AS706">
            <v>6152.9787198659787</v>
          </cell>
          <cell r="AT706">
            <v>984.32528626835926</v>
          </cell>
          <cell r="AU706">
            <v>2388.6921920642949</v>
          </cell>
          <cell r="AV706">
            <v>1049.2337732965252</v>
          </cell>
          <cell r="AW706">
            <v>219.08313290784614</v>
          </cell>
          <cell r="AX706">
            <v>205.68689559699425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</row>
        <row r="707">
          <cell r="AJ707">
            <v>710</v>
          </cell>
          <cell r="AL707" t="str">
            <v>O</v>
          </cell>
          <cell r="AM707" t="str">
            <v>Corporate Cost Allocator</v>
          </cell>
          <cell r="AO707">
            <v>0</v>
          </cell>
          <cell r="AP707" t="str">
            <v>S23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</row>
        <row r="708">
          <cell r="AJ708">
            <v>711</v>
          </cell>
          <cell r="AK708">
            <v>390</v>
          </cell>
          <cell r="AL708" t="str">
            <v>Structures &amp; Improvements Depr Exp</v>
          </cell>
          <cell r="AO708" t="str">
            <v>M02</v>
          </cell>
          <cell r="AQ708">
            <v>489000</v>
          </cell>
        </row>
        <row r="709">
          <cell r="AJ709">
            <v>712</v>
          </cell>
          <cell r="AL709" t="str">
            <v>O</v>
          </cell>
          <cell r="AM709" t="str">
            <v>P/T/D Plant</v>
          </cell>
          <cell r="AO709">
            <v>0</v>
          </cell>
          <cell r="AP709" t="str">
            <v>S05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</row>
        <row r="710">
          <cell r="AJ710">
            <v>713</v>
          </cell>
          <cell r="AL710" t="str">
            <v>O</v>
          </cell>
          <cell r="AM710" t="str">
            <v>Labor P/T/D Total</v>
          </cell>
          <cell r="AN710" t="str">
            <v/>
          </cell>
          <cell r="AO710">
            <v>0</v>
          </cell>
          <cell r="AP710" t="str">
            <v>S21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</row>
        <row r="711">
          <cell r="AJ711">
            <v>714</v>
          </cell>
          <cell r="AL711" t="str">
            <v>O</v>
          </cell>
          <cell r="AM711" t="str">
            <v>Labor O&amp;M excl A&amp;G</v>
          </cell>
          <cell r="AO711">
            <v>100</v>
          </cell>
          <cell r="AP711" t="str">
            <v>S22</v>
          </cell>
          <cell r="AR711">
            <v>489000</v>
          </cell>
          <cell r="AS711">
            <v>273527.87218313309</v>
          </cell>
          <cell r="AT711">
            <v>43757.733180475247</v>
          </cell>
          <cell r="AU711">
            <v>106188.22562904003</v>
          </cell>
          <cell r="AV711">
            <v>46643.210467454614</v>
          </cell>
          <cell r="AW711">
            <v>9739.2410901760686</v>
          </cell>
          <cell r="AX711">
            <v>9143.7174497209271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</row>
        <row r="712">
          <cell r="AJ712">
            <v>715</v>
          </cell>
          <cell r="AL712" t="str">
            <v>O</v>
          </cell>
          <cell r="AM712" t="str">
            <v>Corporate Cost Allocator</v>
          </cell>
          <cell r="AO712">
            <v>0</v>
          </cell>
          <cell r="AP712" t="str">
            <v>S23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</row>
        <row r="713">
          <cell r="AJ713">
            <v>716</v>
          </cell>
          <cell r="AK713">
            <v>391</v>
          </cell>
          <cell r="AL713" t="str">
            <v>Office Furniture &amp; Equipment Depr Exp</v>
          </cell>
          <cell r="AO713" t="str">
            <v>M02</v>
          </cell>
          <cell r="AQ713">
            <v>2966000</v>
          </cell>
        </row>
        <row r="714">
          <cell r="AJ714">
            <v>717</v>
          </cell>
          <cell r="AL714" t="str">
            <v>O</v>
          </cell>
          <cell r="AM714" t="str">
            <v>P/T/D Plant</v>
          </cell>
          <cell r="AO714">
            <v>0</v>
          </cell>
          <cell r="AP714" t="str">
            <v>S05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</row>
        <row r="715">
          <cell r="AJ715">
            <v>718</v>
          </cell>
          <cell r="AL715" t="str">
            <v>O</v>
          </cell>
          <cell r="AM715" t="str">
            <v>Labor P/T/D Total</v>
          </cell>
          <cell r="AN715" t="str">
            <v/>
          </cell>
          <cell r="AO715">
            <v>0</v>
          </cell>
          <cell r="AP715" t="str">
            <v>S21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</row>
        <row r="716">
          <cell r="AJ716">
            <v>719</v>
          </cell>
          <cell r="AL716" t="str">
            <v>O</v>
          </cell>
          <cell r="AM716" t="str">
            <v>Labor O&amp;M excl A&amp;G</v>
          </cell>
          <cell r="AO716">
            <v>100</v>
          </cell>
          <cell r="AP716" t="str">
            <v>S22</v>
          </cell>
          <cell r="AR716">
            <v>2966000</v>
          </cell>
          <cell r="AS716">
            <v>1659066.8075565903</v>
          </cell>
          <cell r="AT716">
            <v>265409.89082472306</v>
          </cell>
          <cell r="AU716">
            <v>644078.27651479084</v>
          </cell>
          <cell r="AV716">
            <v>282911.57923613576</v>
          </cell>
          <cell r="AW716">
            <v>59072.779291333783</v>
          </cell>
          <cell r="AX716">
            <v>55460.666576425901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</row>
        <row r="717">
          <cell r="AJ717">
            <v>720</v>
          </cell>
          <cell r="AL717" t="str">
            <v>O</v>
          </cell>
          <cell r="AM717" t="str">
            <v>Corporate Cost Allocator</v>
          </cell>
          <cell r="AO717">
            <v>0</v>
          </cell>
          <cell r="AP717" t="str">
            <v>S23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</row>
        <row r="718">
          <cell r="AJ718">
            <v>721</v>
          </cell>
          <cell r="AK718">
            <v>392</v>
          </cell>
          <cell r="AL718" t="str">
            <v>Transportation Equipment Depr Exp</v>
          </cell>
          <cell r="AO718" t="str">
            <v>M02</v>
          </cell>
          <cell r="AQ718">
            <v>89000</v>
          </cell>
        </row>
        <row r="719">
          <cell r="AJ719">
            <v>722</v>
          </cell>
          <cell r="AL719" t="str">
            <v>O</v>
          </cell>
          <cell r="AM719" t="str">
            <v>P/T/D Plant</v>
          </cell>
          <cell r="AO719">
            <v>0</v>
          </cell>
          <cell r="AP719" t="str">
            <v>S05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</row>
        <row r="720">
          <cell r="AJ720">
            <v>723</v>
          </cell>
          <cell r="AL720" t="str">
            <v>O</v>
          </cell>
          <cell r="AM720" t="str">
            <v>Labor P/T/D Total</v>
          </cell>
          <cell r="AN720" t="str">
            <v/>
          </cell>
          <cell r="AO720">
            <v>0</v>
          </cell>
          <cell r="AP720" t="str">
            <v>S21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</row>
        <row r="721">
          <cell r="AJ721">
            <v>724</v>
          </cell>
          <cell r="AL721" t="str">
            <v>O</v>
          </cell>
          <cell r="AM721" t="str">
            <v>Labor O&amp;M excl A&amp;G</v>
          </cell>
          <cell r="AO721">
            <v>100</v>
          </cell>
          <cell r="AP721" t="str">
            <v>S22</v>
          </cell>
          <cell r="AR721">
            <v>89000</v>
          </cell>
          <cell r="AS721">
            <v>49783.191460733833</v>
          </cell>
          <cell r="AT721">
            <v>7964.0864070803618</v>
          </cell>
          <cell r="AU721">
            <v>19326.691372156569</v>
          </cell>
          <cell r="AV721">
            <v>8489.2550748537033</v>
          </cell>
          <cell r="AW721">
            <v>1772.5817117089368</v>
          </cell>
          <cell r="AX721">
            <v>1664.1939734665898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</row>
        <row r="722">
          <cell r="AJ722">
            <v>725</v>
          </cell>
          <cell r="AL722" t="str">
            <v>O</v>
          </cell>
          <cell r="AM722" t="str">
            <v>Corporate Cost Allocator</v>
          </cell>
          <cell r="AO722">
            <v>0</v>
          </cell>
          <cell r="AP722" t="str">
            <v>S23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</row>
        <row r="723">
          <cell r="AJ723">
            <v>726</v>
          </cell>
          <cell r="AK723">
            <v>393</v>
          </cell>
          <cell r="AL723" t="str">
            <v>Stores Equipment Depr Exp</v>
          </cell>
          <cell r="AO723" t="str">
            <v>M01</v>
          </cell>
          <cell r="AQ723">
            <v>26000</v>
          </cell>
        </row>
        <row r="724">
          <cell r="AJ724">
            <v>727</v>
          </cell>
          <cell r="AL724" t="str">
            <v>O</v>
          </cell>
          <cell r="AM724" t="str">
            <v>P/T/D Plant</v>
          </cell>
          <cell r="AO724">
            <v>100</v>
          </cell>
          <cell r="AP724" t="str">
            <v>S05</v>
          </cell>
          <cell r="AR724">
            <v>26000</v>
          </cell>
          <cell r="AS724">
            <v>12813.393053067814</v>
          </cell>
          <cell r="AT724">
            <v>2149.2385547400613</v>
          </cell>
          <cell r="AU724">
            <v>6787.2891456664329</v>
          </cell>
          <cell r="AV724">
            <v>3154.1830019541185</v>
          </cell>
          <cell r="AW724">
            <v>567.66567307944706</v>
          </cell>
          <cell r="AX724">
            <v>528.23057149212616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</row>
        <row r="725">
          <cell r="AJ725">
            <v>728</v>
          </cell>
          <cell r="AL725" t="str">
            <v>O</v>
          </cell>
          <cell r="AM725" t="str">
            <v>Labor P/T/D Total</v>
          </cell>
          <cell r="AN725" t="str">
            <v/>
          </cell>
          <cell r="AO725">
            <v>0</v>
          </cell>
          <cell r="AP725" t="str">
            <v>S21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</row>
        <row r="726">
          <cell r="AJ726">
            <v>729</v>
          </cell>
          <cell r="AL726" t="str">
            <v>O</v>
          </cell>
          <cell r="AM726" t="str">
            <v>Labor O&amp;M excl A&amp;G</v>
          </cell>
          <cell r="AO726">
            <v>0</v>
          </cell>
          <cell r="AP726" t="str">
            <v>S22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</row>
        <row r="727">
          <cell r="AJ727">
            <v>730</v>
          </cell>
          <cell r="AL727" t="str">
            <v>O</v>
          </cell>
          <cell r="AM727" t="str">
            <v>Corporate Cost Allocator</v>
          </cell>
          <cell r="AO727">
            <v>0</v>
          </cell>
          <cell r="AP727" t="str">
            <v>S23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</row>
        <row r="728">
          <cell r="AJ728">
            <v>731</v>
          </cell>
          <cell r="AK728">
            <v>394</v>
          </cell>
          <cell r="AL728" t="str">
            <v>Tools, Shop &amp; Garage Equipment Depr Exp</v>
          </cell>
          <cell r="AO728" t="str">
            <v>M03</v>
          </cell>
          <cell r="AQ728">
            <v>181000</v>
          </cell>
        </row>
        <row r="729">
          <cell r="AJ729">
            <v>732</v>
          </cell>
          <cell r="AL729" t="str">
            <v>O</v>
          </cell>
          <cell r="AM729" t="str">
            <v>P/T/D Plant</v>
          </cell>
          <cell r="AO729">
            <v>0</v>
          </cell>
          <cell r="AP729" t="str">
            <v>S05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</row>
        <row r="730">
          <cell r="AJ730">
            <v>733</v>
          </cell>
          <cell r="AL730" t="str">
            <v>O</v>
          </cell>
          <cell r="AM730" t="str">
            <v>Labor P/T/D Total</v>
          </cell>
          <cell r="AN730" t="str">
            <v/>
          </cell>
          <cell r="AO730">
            <v>100</v>
          </cell>
          <cell r="AP730" t="str">
            <v>S21</v>
          </cell>
          <cell r="AR730">
            <v>181000</v>
          </cell>
          <cell r="AS730">
            <v>89973.507863024279</v>
          </cell>
          <cell r="AT730">
            <v>15150.336203142684</v>
          </cell>
          <cell r="AU730">
            <v>47153.031599236994</v>
          </cell>
          <cell r="AV730">
            <v>20666.416039783744</v>
          </cell>
          <cell r="AW730">
            <v>3983.9208569060106</v>
          </cell>
          <cell r="AX730">
            <v>4072.787437906291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</row>
        <row r="731">
          <cell r="AJ731">
            <v>734</v>
          </cell>
          <cell r="AL731" t="str">
            <v>O</v>
          </cell>
          <cell r="AM731" t="str">
            <v>Labor O&amp;M excl A&amp;G</v>
          </cell>
          <cell r="AO731">
            <v>0</v>
          </cell>
          <cell r="AP731" t="str">
            <v>S22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</row>
        <row r="732">
          <cell r="AJ732">
            <v>735</v>
          </cell>
          <cell r="AL732" t="str">
            <v>O</v>
          </cell>
          <cell r="AM732" t="str">
            <v>Corporate Cost Allocator</v>
          </cell>
          <cell r="AO732">
            <v>0</v>
          </cell>
          <cell r="AP732" t="str">
            <v>S23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</row>
        <row r="733">
          <cell r="AJ733">
            <v>736</v>
          </cell>
          <cell r="AK733">
            <v>395</v>
          </cell>
          <cell r="AL733" t="str">
            <v>Laboratory Equipment Depr Exp</v>
          </cell>
          <cell r="AO733" t="str">
            <v>M03</v>
          </cell>
          <cell r="AQ733">
            <v>74000</v>
          </cell>
        </row>
        <row r="734">
          <cell r="AJ734">
            <v>737</v>
          </cell>
          <cell r="AL734" t="str">
            <v>O</v>
          </cell>
          <cell r="AM734" t="str">
            <v>P/T/D Plant</v>
          </cell>
          <cell r="AO734">
            <v>0</v>
          </cell>
          <cell r="AP734" t="str">
            <v>S05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</row>
        <row r="735">
          <cell r="AJ735">
            <v>738</v>
          </cell>
          <cell r="AL735" t="str">
            <v>O</v>
          </cell>
          <cell r="AM735" t="str">
            <v>Labor P/T/D Total</v>
          </cell>
          <cell r="AN735" t="str">
            <v/>
          </cell>
          <cell r="AO735">
            <v>100</v>
          </cell>
          <cell r="AP735" t="str">
            <v>S21</v>
          </cell>
          <cell r="AR735">
            <v>74000</v>
          </cell>
          <cell r="AS735">
            <v>36784.749071070699</v>
          </cell>
          <cell r="AT735">
            <v>6194.0601051522572</v>
          </cell>
          <cell r="AU735">
            <v>19278.035018472583</v>
          </cell>
          <cell r="AV735">
            <v>8449.2529665414204</v>
          </cell>
          <cell r="AW735">
            <v>1628.7853227129547</v>
          </cell>
          <cell r="AX735">
            <v>1665.1175160500859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</row>
        <row r="736">
          <cell r="AJ736">
            <v>739</v>
          </cell>
          <cell r="AL736" t="str">
            <v>O</v>
          </cell>
          <cell r="AM736" t="str">
            <v>Labor O&amp;M excl A&amp;G</v>
          </cell>
          <cell r="AO736">
            <v>0</v>
          </cell>
          <cell r="AP736" t="str">
            <v>S22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</row>
        <row r="737">
          <cell r="AJ737">
            <v>740</v>
          </cell>
          <cell r="AL737" t="str">
            <v>O</v>
          </cell>
          <cell r="AM737" t="str">
            <v>Corporate Cost Allocator</v>
          </cell>
          <cell r="AO737">
            <v>0</v>
          </cell>
          <cell r="AP737" t="str">
            <v>S23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</row>
        <row r="738">
          <cell r="AJ738">
            <v>741</v>
          </cell>
          <cell r="AK738">
            <v>396</v>
          </cell>
          <cell r="AL738" t="str">
            <v>Power Operated Equipment Depr Exp</v>
          </cell>
          <cell r="AO738" t="str">
            <v>M03</v>
          </cell>
          <cell r="AQ738">
            <v>148000</v>
          </cell>
        </row>
        <row r="739">
          <cell r="AJ739">
            <v>742</v>
          </cell>
          <cell r="AL739" t="str">
            <v>O</v>
          </cell>
          <cell r="AM739" t="str">
            <v>P/T/D Plant</v>
          </cell>
          <cell r="AO739">
            <v>0</v>
          </cell>
          <cell r="AP739" t="str">
            <v>S05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</row>
        <row r="740">
          <cell r="AJ740">
            <v>743</v>
          </cell>
          <cell r="AL740" t="str">
            <v>O</v>
          </cell>
          <cell r="AM740" t="str">
            <v>Labor P/T/D Total</v>
          </cell>
          <cell r="AN740" t="str">
            <v/>
          </cell>
          <cell r="AO740">
            <v>100</v>
          </cell>
          <cell r="AP740" t="str">
            <v>S21</v>
          </cell>
          <cell r="AR740">
            <v>148000</v>
          </cell>
          <cell r="AS740">
            <v>73569.498142141398</v>
          </cell>
          <cell r="AT740">
            <v>12388.120210304514</v>
          </cell>
          <cell r="AU740">
            <v>38556.070036945166</v>
          </cell>
          <cell r="AV740">
            <v>16898.505933082841</v>
          </cell>
          <cell r="AW740">
            <v>3257.5706454259093</v>
          </cell>
          <cell r="AX740">
            <v>3330.2350321001718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</row>
        <row r="741">
          <cell r="AJ741">
            <v>744</v>
          </cell>
          <cell r="AL741" t="str">
            <v>O</v>
          </cell>
          <cell r="AM741" t="str">
            <v>Labor O&amp;M excl A&amp;G</v>
          </cell>
          <cell r="AO741">
            <v>0</v>
          </cell>
          <cell r="AP741" t="str">
            <v>S22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</row>
        <row r="742">
          <cell r="AJ742">
            <v>745</v>
          </cell>
          <cell r="AL742" t="str">
            <v>O</v>
          </cell>
          <cell r="AM742" t="str">
            <v>Corporate Cost Allocator</v>
          </cell>
          <cell r="AO742">
            <v>0</v>
          </cell>
          <cell r="AP742" t="str">
            <v>S23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</row>
        <row r="743">
          <cell r="AJ743">
            <v>746</v>
          </cell>
          <cell r="AK743">
            <v>397</v>
          </cell>
          <cell r="AL743" t="str">
            <v>Communication Equipment Depr Exp</v>
          </cell>
          <cell r="AO743" t="str">
            <v>M02</v>
          </cell>
          <cell r="AQ743">
            <v>2016000</v>
          </cell>
        </row>
        <row r="744">
          <cell r="AJ744">
            <v>747</v>
          </cell>
          <cell r="AL744" t="str">
            <v>O</v>
          </cell>
          <cell r="AM744" t="str">
            <v>P/T/D Plant</v>
          </cell>
          <cell r="AO744">
            <v>0</v>
          </cell>
          <cell r="AP744" t="str">
            <v>S05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</row>
        <row r="745">
          <cell r="AJ745">
            <v>748</v>
          </cell>
          <cell r="AL745" t="str">
            <v>O</v>
          </cell>
          <cell r="AM745" t="str">
            <v>Labor P/T/D Total</v>
          </cell>
          <cell r="AN745" t="str">
            <v/>
          </cell>
          <cell r="AO745">
            <v>0</v>
          </cell>
          <cell r="AP745" t="str">
            <v>S21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</row>
        <row r="746">
          <cell r="AJ746">
            <v>749</v>
          </cell>
          <cell r="AL746" t="str">
            <v>O</v>
          </cell>
          <cell r="AM746" t="str">
            <v>Labor O&amp;M excl A&amp;G</v>
          </cell>
          <cell r="AO746">
            <v>100</v>
          </cell>
          <cell r="AP746" t="str">
            <v>S22</v>
          </cell>
          <cell r="AR746">
            <v>2016000</v>
          </cell>
          <cell r="AS746">
            <v>1127673.1908408923</v>
          </cell>
          <cell r="AT746">
            <v>180399.97973791021</v>
          </cell>
          <cell r="AU746">
            <v>437782.13265469263</v>
          </cell>
          <cell r="AV746">
            <v>192295.93517870861</v>
          </cell>
          <cell r="AW746">
            <v>40151.963267474348</v>
          </cell>
          <cell r="AX746">
            <v>37696.798320321854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</row>
        <row r="747">
          <cell r="AJ747">
            <v>750</v>
          </cell>
          <cell r="AL747" t="str">
            <v>O</v>
          </cell>
          <cell r="AM747" t="str">
            <v>Corporate Cost Allocator</v>
          </cell>
          <cell r="AO747">
            <v>0</v>
          </cell>
          <cell r="AP747" t="str">
            <v>S23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</row>
        <row r="748">
          <cell r="AJ748">
            <v>751</v>
          </cell>
          <cell r="AK748">
            <v>398</v>
          </cell>
          <cell r="AL748" t="str">
            <v>Miscellaneous Equipment Depr Exp</v>
          </cell>
          <cell r="AO748" t="str">
            <v>M02</v>
          </cell>
          <cell r="AQ748">
            <v>-9000</v>
          </cell>
        </row>
        <row r="749">
          <cell r="AJ749">
            <v>752</v>
          </cell>
          <cell r="AL749" t="str">
            <v>O</v>
          </cell>
          <cell r="AM749" t="str">
            <v>P/T/D Plant</v>
          </cell>
          <cell r="AO749">
            <v>0</v>
          </cell>
          <cell r="AP749" t="str">
            <v>S05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</row>
        <row r="750">
          <cell r="AJ750">
            <v>753</v>
          </cell>
          <cell r="AL750" t="str">
            <v>O</v>
          </cell>
          <cell r="AM750" t="str">
            <v>Labor P/T/D Total</v>
          </cell>
          <cell r="AN750" t="str">
            <v/>
          </cell>
          <cell r="AO750">
            <v>0</v>
          </cell>
          <cell r="AP750" t="str">
            <v>S21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</row>
        <row r="751">
          <cell r="AJ751">
            <v>754</v>
          </cell>
          <cell r="AL751" t="str">
            <v>O</v>
          </cell>
          <cell r="AM751" t="str">
            <v>Labor O&amp;M excl A&amp;G</v>
          </cell>
          <cell r="AO751">
            <v>100</v>
          </cell>
          <cell r="AP751" t="str">
            <v>S22</v>
          </cell>
          <cell r="AR751">
            <v>-9000</v>
          </cell>
          <cell r="AS751">
            <v>-5034.2553162539825</v>
          </cell>
          <cell r="AT751">
            <v>-805.35705240138486</v>
          </cell>
          <cell r="AU751">
            <v>-1954.3845207798777</v>
          </cell>
          <cell r="AV751">
            <v>-858.46399633352053</v>
          </cell>
          <cell r="AW751">
            <v>-179.24983601551048</v>
          </cell>
          <cell r="AX751">
            <v>-168.28927821572256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</row>
        <row r="752">
          <cell r="AJ752">
            <v>755</v>
          </cell>
          <cell r="AL752" t="str">
            <v>O</v>
          </cell>
          <cell r="AM752" t="str">
            <v>Corporate Cost Allocator</v>
          </cell>
          <cell r="AO752">
            <v>0</v>
          </cell>
          <cell r="AP752" t="str">
            <v>S23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</row>
        <row r="753">
          <cell r="AJ753">
            <v>756</v>
          </cell>
          <cell r="AL753" t="str">
            <v>Total General Plant Depreciation Expense</v>
          </cell>
          <cell r="AN753" t="str">
            <v/>
          </cell>
          <cell r="AQ753">
            <v>9053000</v>
          </cell>
          <cell r="AR753">
            <v>9053000</v>
          </cell>
          <cell r="AS753">
            <v>4843773.2872532578</v>
          </cell>
          <cell r="AT753">
            <v>787802.52835496143</v>
          </cell>
          <cell r="AU753">
            <v>2112128.9786829054</v>
          </cell>
          <cell r="AV753">
            <v>946862.4767329467</v>
          </cell>
          <cell r="AW753">
            <v>186780.05797503004</v>
          </cell>
          <cell r="AX753">
            <v>175652.67100089806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</row>
        <row r="754">
          <cell r="AJ754">
            <v>757</v>
          </cell>
          <cell r="AL754" t="str">
            <v>Total Depreciation Expense</v>
          </cell>
          <cell r="AN754" t="str">
            <v/>
          </cell>
          <cell r="AQ754">
            <v>55368000</v>
          </cell>
          <cell r="AR754">
            <v>55368000</v>
          </cell>
          <cell r="AS754">
            <v>27546638.789978225</v>
          </cell>
          <cell r="AT754">
            <v>4624656.1649140846</v>
          </cell>
          <cell r="AU754">
            <v>14497124.106644092</v>
          </cell>
          <cell r="AV754">
            <v>6481560.1136987358</v>
          </cell>
          <cell r="AW754">
            <v>1219298.7095273938</v>
          </cell>
          <cell r="AX754">
            <v>998722.11523746746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</row>
        <row r="755">
          <cell r="AJ755">
            <v>758</v>
          </cell>
        </row>
        <row r="756">
          <cell r="AJ756">
            <v>759</v>
          </cell>
          <cell r="AK756" t="str">
            <v>Amortization</v>
          </cell>
        </row>
        <row r="757">
          <cell r="AJ757">
            <v>760</v>
          </cell>
          <cell r="AK757" t="str">
            <v xml:space="preserve">  Amortization of Misc Intangible Plant 303000</v>
          </cell>
          <cell r="AO757" t="str">
            <v>Manual Input</v>
          </cell>
          <cell r="AQ757">
            <v>92000</v>
          </cell>
        </row>
        <row r="758">
          <cell r="AJ758">
            <v>761</v>
          </cell>
          <cell r="AL758" t="str">
            <v>P</v>
          </cell>
          <cell r="AM758" t="str">
            <v xml:space="preserve">Production Plant </v>
          </cell>
          <cell r="AO758">
            <v>0</v>
          </cell>
          <cell r="AP758" t="str">
            <v>S01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</row>
        <row r="759">
          <cell r="AJ759">
            <v>762</v>
          </cell>
          <cell r="AL759" t="str">
            <v>T</v>
          </cell>
          <cell r="AM759" t="str">
            <v>Transmission Plant</v>
          </cell>
          <cell r="AN759" t="str">
            <v/>
          </cell>
          <cell r="AO759">
            <v>70</v>
          </cell>
          <cell r="AP759" t="str">
            <v>S02</v>
          </cell>
          <cell r="AR759">
            <v>70000</v>
          </cell>
          <cell r="AS759">
            <v>32277.478809558233</v>
          </cell>
          <cell r="AT759">
            <v>5245.2200123425491</v>
          </cell>
          <cell r="AU759">
            <v>18552.049981039865</v>
          </cell>
          <cell r="AV759">
            <v>12203.486762609253</v>
          </cell>
          <cell r="AW759">
            <v>1436.1026620836742</v>
          </cell>
          <cell r="AX759">
            <v>285.66177236644199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</row>
        <row r="760">
          <cell r="AJ760">
            <v>763</v>
          </cell>
          <cell r="AL760" t="str">
            <v>D</v>
          </cell>
          <cell r="AM760" t="str">
            <v>Distribution Plant</v>
          </cell>
          <cell r="AO760">
            <v>22</v>
          </cell>
          <cell r="AP760" t="str">
            <v>S03</v>
          </cell>
          <cell r="AR760">
            <v>22000</v>
          </cell>
          <cell r="AS760">
            <v>12034.977719567054</v>
          </cell>
          <cell r="AT760">
            <v>2109.3702545005112</v>
          </cell>
          <cell r="AU760">
            <v>5593.4093843554529</v>
          </cell>
          <cell r="AV760">
            <v>674.74799460365477</v>
          </cell>
          <cell r="AW760">
            <v>529.88686801987467</v>
          </cell>
          <cell r="AX760">
            <v>1057.6077789534545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</row>
        <row r="761">
          <cell r="AJ761">
            <v>764</v>
          </cell>
          <cell r="AL761" t="str">
            <v>O</v>
          </cell>
          <cell r="AM761" t="str">
            <v>P/T/D/G Plant</v>
          </cell>
          <cell r="AO761">
            <v>0</v>
          </cell>
          <cell r="AP761" t="str">
            <v>S06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</row>
        <row r="762">
          <cell r="AJ762">
            <v>765</v>
          </cell>
          <cell r="AK762" t="str">
            <v xml:space="preserve">  Amortization of Hydro Relicensing Costs 302000</v>
          </cell>
          <cell r="AO762" t="str">
            <v>P01</v>
          </cell>
          <cell r="AP762" t="str">
            <v/>
          </cell>
          <cell r="AQ762">
            <v>1561000</v>
          </cell>
        </row>
        <row r="763">
          <cell r="AJ763">
            <v>766</v>
          </cell>
          <cell r="AL763" t="str">
            <v>P</v>
          </cell>
          <cell r="AM763" t="str">
            <v>Coincident Peak</v>
          </cell>
          <cell r="AN763" t="str">
            <v/>
          </cell>
          <cell r="AO763">
            <v>34.64</v>
          </cell>
          <cell r="AP763" t="str">
            <v>D01</v>
          </cell>
          <cell r="AR763">
            <v>540730.4</v>
          </cell>
          <cell r="AS763">
            <v>271731.30354126613</v>
          </cell>
          <cell r="AT763">
            <v>40814.829206024442</v>
          </cell>
          <cell r="AU763">
            <v>134623.46131653665</v>
          </cell>
          <cell r="AV763">
            <v>83037.678232184757</v>
          </cell>
          <cell r="AW763">
            <v>9178.1352812767709</v>
          </cell>
          <cell r="AX763">
            <v>1344.9924227112701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</row>
        <row r="764">
          <cell r="AJ764">
            <v>767</v>
          </cell>
          <cell r="AL764" t="str">
            <v>P</v>
          </cell>
          <cell r="AM764" t="str">
            <v>Generation Level Consumption</v>
          </cell>
          <cell r="AN764" t="str">
            <v/>
          </cell>
          <cell r="AO764">
            <v>65.36</v>
          </cell>
          <cell r="AP764" t="str">
            <v>E02</v>
          </cell>
          <cell r="AR764">
            <v>1020269.6</v>
          </cell>
          <cell r="AS764">
            <v>448056.47391188232</v>
          </cell>
          <cell r="AT764">
            <v>76153.577069214385</v>
          </cell>
          <cell r="AU764">
            <v>279087.25326065219</v>
          </cell>
          <cell r="AV764">
            <v>189100.07657400155</v>
          </cell>
          <cell r="AW764">
            <v>22846.954083189154</v>
          </cell>
          <cell r="AX764">
            <v>5025.2651010603849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</row>
        <row r="765">
          <cell r="AJ765">
            <v>768</v>
          </cell>
          <cell r="AL765" t="str">
            <v>P</v>
          </cell>
          <cell r="AM765" t="str">
            <v>Open</v>
          </cell>
          <cell r="AN765" t="str">
            <v/>
          </cell>
          <cell r="AO765">
            <v>0</v>
          </cell>
          <cell r="AP765" t="str">
            <v>xxx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</row>
        <row r="766">
          <cell r="AJ766">
            <v>769</v>
          </cell>
          <cell r="AL766" t="str">
            <v>P</v>
          </cell>
          <cell r="AM766" t="str">
            <v>Open</v>
          </cell>
          <cell r="AN766" t="str">
            <v/>
          </cell>
          <cell r="AO766">
            <v>0</v>
          </cell>
          <cell r="AP766" t="str">
            <v>xxx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</row>
        <row r="767">
          <cell r="AJ767">
            <v>770</v>
          </cell>
          <cell r="AK767" t="str">
            <v xml:space="preserve">  Amortization of Cancelled Small Gen</v>
          </cell>
          <cell r="AO767" t="str">
            <v>P01</v>
          </cell>
          <cell r="AP767" t="str">
            <v/>
          </cell>
          <cell r="AQ767">
            <v>153000</v>
          </cell>
        </row>
        <row r="768">
          <cell r="AJ768">
            <v>771</v>
          </cell>
          <cell r="AL768" t="str">
            <v>P</v>
          </cell>
          <cell r="AM768" t="str">
            <v>Coincident Peak</v>
          </cell>
          <cell r="AN768" t="str">
            <v/>
          </cell>
          <cell r="AO768">
            <v>34.64</v>
          </cell>
          <cell r="AP768" t="str">
            <v>D01</v>
          </cell>
          <cell r="AR768">
            <v>52999.199999999997</v>
          </cell>
          <cell r="AS768">
            <v>26633.497400265031</v>
          </cell>
          <cell r="AT768">
            <v>4000.4284872016265</v>
          </cell>
          <cell r="AU768">
            <v>13194.9965287829</v>
          </cell>
          <cell r="AV768">
            <v>8138.8627607458457</v>
          </cell>
          <cell r="AW768">
            <v>899.58660988811391</v>
          </cell>
          <cell r="AX768">
            <v>131.82821311647939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</row>
        <row r="769">
          <cell r="AJ769">
            <v>772</v>
          </cell>
          <cell r="AL769" t="str">
            <v>P</v>
          </cell>
          <cell r="AM769" t="str">
            <v>Generation Level Consumption</v>
          </cell>
          <cell r="AN769" t="str">
            <v/>
          </cell>
          <cell r="AO769">
            <v>65.36</v>
          </cell>
          <cell r="AP769" t="str">
            <v>E02</v>
          </cell>
          <cell r="AR769">
            <v>100000.8</v>
          </cell>
          <cell r="AS769">
            <v>43915.849140626517</v>
          </cell>
          <cell r="AT769">
            <v>7464.1238254899436</v>
          </cell>
          <cell r="AU769">
            <v>27354.48414406136</v>
          </cell>
          <cell r="AV769">
            <v>18534.472591814374</v>
          </cell>
          <cell r="AW769">
            <v>2239.3234943804873</v>
          </cell>
          <cell r="AX769">
            <v>492.54680362731517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</row>
        <row r="770">
          <cell r="AJ770">
            <v>773</v>
          </cell>
          <cell r="AL770" t="str">
            <v>P</v>
          </cell>
          <cell r="AM770" t="str">
            <v>Open</v>
          </cell>
          <cell r="AN770" t="str">
            <v/>
          </cell>
          <cell r="AO770">
            <v>0</v>
          </cell>
          <cell r="AP770" t="str">
            <v>xxx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</row>
        <row r="771">
          <cell r="AJ771">
            <v>774</v>
          </cell>
          <cell r="AL771" t="str">
            <v>P</v>
          </cell>
          <cell r="AM771" t="str">
            <v>Open</v>
          </cell>
          <cell r="AN771" t="str">
            <v/>
          </cell>
          <cell r="AO771">
            <v>0</v>
          </cell>
          <cell r="AP771" t="str">
            <v>xxx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</row>
        <row r="772">
          <cell r="AJ772">
            <v>775</v>
          </cell>
          <cell r="AK772" t="str">
            <v xml:space="preserve">  Amortization Colstrip Common AFUDC / Lancaster Gen</v>
          </cell>
          <cell r="AO772" t="str">
            <v>P01</v>
          </cell>
          <cell r="AP772" t="str">
            <v/>
          </cell>
          <cell r="AQ772">
            <v>145000</v>
          </cell>
        </row>
        <row r="773">
          <cell r="AJ773">
            <v>776</v>
          </cell>
          <cell r="AL773" t="str">
            <v>P</v>
          </cell>
          <cell r="AM773" t="str">
            <v>Coincident Peak</v>
          </cell>
          <cell r="AN773" t="str">
            <v/>
          </cell>
          <cell r="AO773">
            <v>34.64</v>
          </cell>
          <cell r="AP773" t="str">
            <v>D01</v>
          </cell>
          <cell r="AR773">
            <v>50228</v>
          </cell>
          <cell r="AS773">
            <v>25240.896229009344</v>
          </cell>
          <cell r="AT773">
            <v>3791.2557558446788</v>
          </cell>
          <cell r="AU773">
            <v>12505.062069761572</v>
          </cell>
          <cell r="AV773">
            <v>7713.3013092035799</v>
          </cell>
          <cell r="AW773">
            <v>852.5494015279512</v>
          </cell>
          <cell r="AX773">
            <v>124.93523465287262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</row>
        <row r="774">
          <cell r="AJ774">
            <v>777</v>
          </cell>
          <cell r="AL774" t="str">
            <v>P</v>
          </cell>
          <cell r="AM774" t="str">
            <v>Generation Level Consumption</v>
          </cell>
          <cell r="AN774" t="str">
            <v/>
          </cell>
          <cell r="AO774">
            <v>65.36</v>
          </cell>
          <cell r="AP774" t="str">
            <v>E02</v>
          </cell>
          <cell r="AR774">
            <v>94772</v>
          </cell>
          <cell r="AS774">
            <v>41619.595590789839</v>
          </cell>
          <cell r="AT774">
            <v>7073.8428411506002</v>
          </cell>
          <cell r="AU774">
            <v>25924.184319535274</v>
          </cell>
          <cell r="AV774">
            <v>17565.349841915584</v>
          </cell>
          <cell r="AW774">
            <v>2122.2346842168017</v>
          </cell>
          <cell r="AX774">
            <v>466.79272239189999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</row>
        <row r="775">
          <cell r="AJ775">
            <v>778</v>
          </cell>
          <cell r="AL775" t="str">
            <v>P</v>
          </cell>
          <cell r="AM775" t="str">
            <v>Open</v>
          </cell>
          <cell r="AN775" t="str">
            <v/>
          </cell>
          <cell r="AO775">
            <v>0</v>
          </cell>
          <cell r="AP775" t="str">
            <v>xxx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</row>
        <row r="776">
          <cell r="AJ776">
            <v>779</v>
          </cell>
          <cell r="AL776" t="str">
            <v>P</v>
          </cell>
          <cell r="AM776" t="str">
            <v>Open</v>
          </cell>
          <cell r="AN776" t="str">
            <v/>
          </cell>
          <cell r="AO776">
            <v>0</v>
          </cell>
          <cell r="AP776" t="str">
            <v>xxx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</row>
        <row r="777">
          <cell r="AJ777">
            <v>780</v>
          </cell>
          <cell r="AK777" t="str">
            <v xml:space="preserve">  Amortization of Kettle Falls Disallowance</v>
          </cell>
          <cell r="AQ777">
            <v>-135000</v>
          </cell>
        </row>
        <row r="778">
          <cell r="AJ778">
            <v>781</v>
          </cell>
          <cell r="AL778" t="str">
            <v>P</v>
          </cell>
          <cell r="AM778" t="str">
            <v xml:space="preserve">Production Plant </v>
          </cell>
          <cell r="AN778" t="str">
            <v/>
          </cell>
          <cell r="AO778">
            <v>100</v>
          </cell>
          <cell r="AP778" t="str">
            <v>S01</v>
          </cell>
          <cell r="AR778">
            <v>-135000</v>
          </cell>
          <cell r="AS778">
            <v>-62249.423418433704</v>
          </cell>
          <cell r="AT778">
            <v>-10115.781452374913</v>
          </cell>
          <cell r="AU778">
            <v>-35778.95353486258</v>
          </cell>
          <cell r="AV778">
            <v>-23535.295899317836</v>
          </cell>
          <cell r="AW778">
            <v>-2769.6265625899418</v>
          </cell>
          <cell r="AX778">
            <v>-550.9191324209952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</row>
        <row r="779">
          <cell r="AJ779">
            <v>782</v>
          </cell>
          <cell r="AL779" t="str">
            <v>Total Amortization Expense</v>
          </cell>
          <cell r="AP779" t="str">
            <v/>
          </cell>
          <cell r="AQ779">
            <v>1816000</v>
          </cell>
          <cell r="AR779">
            <v>1816000</v>
          </cell>
          <cell r="AS779">
            <v>839260.64892453072</v>
          </cell>
          <cell r="AT779">
            <v>136536.86599939381</v>
          </cell>
          <cell r="AU779">
            <v>481055.94746986264</v>
          </cell>
          <cell r="AV779">
            <v>313432.68016776076</v>
          </cell>
          <cell r="AW779">
            <v>37335.146521992894</v>
          </cell>
          <cell r="AX779">
            <v>8378.7109164591238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</row>
        <row r="780">
          <cell r="AJ780">
            <v>783</v>
          </cell>
          <cell r="AL780" t="str">
            <v>Total Depreciation &amp; Amortization Expense</v>
          </cell>
          <cell r="AP780" t="str">
            <v/>
          </cell>
          <cell r="AQ780">
            <v>57184000</v>
          </cell>
          <cell r="AR780">
            <v>57184000</v>
          </cell>
          <cell r="AS780">
            <v>28385899.438902754</v>
          </cell>
          <cell r="AT780">
            <v>4761193.0309134787</v>
          </cell>
          <cell r="AU780">
            <v>14978180.054113954</v>
          </cell>
          <cell r="AV780">
            <v>6794992.7938664965</v>
          </cell>
          <cell r="AW780">
            <v>1256633.8560493868</v>
          </cell>
          <cell r="AX780">
            <v>1007100.8261539266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</row>
        <row r="781">
          <cell r="AJ781">
            <v>784</v>
          </cell>
        </row>
        <row r="782">
          <cell r="AJ782">
            <v>785</v>
          </cell>
          <cell r="AK782" t="str">
            <v>Other Income Related Items</v>
          </cell>
        </row>
        <row r="783">
          <cell r="AJ783">
            <v>786</v>
          </cell>
          <cell r="AK783" t="str">
            <v xml:space="preserve">  Open</v>
          </cell>
          <cell r="AO783" t="str">
            <v>Manual Input</v>
          </cell>
          <cell r="AQ783">
            <v>0</v>
          </cell>
        </row>
        <row r="784">
          <cell r="AJ784">
            <v>787</v>
          </cell>
          <cell r="AL784" t="str">
            <v>P</v>
          </cell>
          <cell r="AM784" t="str">
            <v xml:space="preserve">Production Plant </v>
          </cell>
          <cell r="AO784">
            <v>0</v>
          </cell>
          <cell r="AP784" t="str">
            <v>S01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</row>
        <row r="785">
          <cell r="AJ785">
            <v>788</v>
          </cell>
          <cell r="AL785" t="str">
            <v>T</v>
          </cell>
          <cell r="AM785" t="str">
            <v>Transmission Plant</v>
          </cell>
          <cell r="AN785" t="str">
            <v/>
          </cell>
          <cell r="AO785">
            <v>100</v>
          </cell>
          <cell r="AP785" t="str">
            <v>S02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</row>
        <row r="786">
          <cell r="AJ786">
            <v>789</v>
          </cell>
          <cell r="AL786" t="str">
            <v>D</v>
          </cell>
          <cell r="AM786" t="str">
            <v>Distribution Plant</v>
          </cell>
          <cell r="AO786">
            <v>0</v>
          </cell>
          <cell r="AP786" t="str">
            <v>S03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</row>
        <row r="787">
          <cell r="AJ787">
            <v>790</v>
          </cell>
          <cell r="AL787" t="str">
            <v>O</v>
          </cell>
          <cell r="AM787" t="str">
            <v>P/T/D/G Plant</v>
          </cell>
          <cell r="AO787">
            <v>0</v>
          </cell>
          <cell r="AP787" t="str">
            <v>S06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</row>
        <row r="788">
          <cell r="AJ788">
            <v>791</v>
          </cell>
          <cell r="AK788" t="str">
            <v xml:space="preserve">  Amortization of Gain on Sale of Misc Property</v>
          </cell>
          <cell r="AO788" t="str">
            <v>Manual Input</v>
          </cell>
          <cell r="AQ788">
            <v>-80000</v>
          </cell>
        </row>
        <row r="789">
          <cell r="AJ789">
            <v>792</v>
          </cell>
          <cell r="AL789" t="str">
            <v>D</v>
          </cell>
          <cell r="AM789" t="str">
            <v>Distribution Plant</v>
          </cell>
          <cell r="AN789" t="str">
            <v/>
          </cell>
          <cell r="AO789">
            <v>100</v>
          </cell>
          <cell r="AP789" t="str">
            <v>S03</v>
          </cell>
          <cell r="AR789">
            <v>-80000</v>
          </cell>
          <cell r="AS789">
            <v>-43763.555343880194</v>
          </cell>
          <cell r="AT789">
            <v>-7670.4372890927689</v>
          </cell>
          <cell r="AU789">
            <v>-20339.670488565283</v>
          </cell>
          <cell r="AV789">
            <v>-2453.6290712860173</v>
          </cell>
          <cell r="AW789">
            <v>-1926.8613382540898</v>
          </cell>
          <cell r="AX789">
            <v>-3845.8464689216526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</row>
        <row r="790">
          <cell r="AJ790">
            <v>793</v>
          </cell>
          <cell r="AL790" t="str">
            <v>D</v>
          </cell>
          <cell r="AM790" t="str">
            <v>Open</v>
          </cell>
          <cell r="AN790" t="str">
            <v/>
          </cell>
          <cell r="AO790">
            <v>0</v>
          </cell>
          <cell r="AP790" t="str">
            <v>xxx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</row>
        <row r="791">
          <cell r="AJ791">
            <v>794</v>
          </cell>
          <cell r="AL791" t="str">
            <v>D</v>
          </cell>
          <cell r="AM791" t="str">
            <v>Open</v>
          </cell>
          <cell r="AN791" t="str">
            <v/>
          </cell>
          <cell r="AO791">
            <v>0</v>
          </cell>
          <cell r="AP791" t="str">
            <v>xxx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</row>
        <row r="792">
          <cell r="AJ792">
            <v>795</v>
          </cell>
          <cell r="AL792" t="str">
            <v>D</v>
          </cell>
          <cell r="AM792" t="str">
            <v>Open</v>
          </cell>
          <cell r="AN792" t="str">
            <v/>
          </cell>
          <cell r="AO792">
            <v>0</v>
          </cell>
          <cell r="AP792" t="str">
            <v>xxx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</row>
        <row r="793">
          <cell r="AJ793">
            <v>796</v>
          </cell>
          <cell r="AK793" t="str">
            <v xml:space="preserve">  Optional Renewable Power Offset</v>
          </cell>
          <cell r="AQ793">
            <v>0</v>
          </cell>
        </row>
        <row r="794">
          <cell r="AJ794">
            <v>797</v>
          </cell>
          <cell r="AK794" t="str">
            <v xml:space="preserve">  BPA Residential Exchange Amortization</v>
          </cell>
          <cell r="AQ794">
            <v>0</v>
          </cell>
        </row>
        <row r="795">
          <cell r="AJ795">
            <v>798</v>
          </cell>
          <cell r="AK795" t="str">
            <v xml:space="preserve">  Open</v>
          </cell>
          <cell r="AQ795">
            <v>0</v>
          </cell>
        </row>
        <row r="796">
          <cell r="AJ796">
            <v>799</v>
          </cell>
          <cell r="AK796" t="str">
            <v xml:space="preserve">  Open</v>
          </cell>
          <cell r="AQ796">
            <v>0</v>
          </cell>
        </row>
        <row r="797">
          <cell r="AJ797">
            <v>800</v>
          </cell>
          <cell r="AK797" t="str">
            <v xml:space="preserve">  Open</v>
          </cell>
          <cell r="AQ797">
            <v>0</v>
          </cell>
        </row>
        <row r="798">
          <cell r="AJ798">
            <v>801</v>
          </cell>
          <cell r="AK798" t="str">
            <v xml:space="preserve">  Open</v>
          </cell>
          <cell r="AQ798">
            <v>0</v>
          </cell>
        </row>
        <row r="799">
          <cell r="AJ799">
            <v>802</v>
          </cell>
          <cell r="AK799" t="str">
            <v xml:space="preserve">  Open</v>
          </cell>
          <cell r="AQ799">
            <v>0</v>
          </cell>
        </row>
        <row r="800">
          <cell r="AJ800">
            <v>803</v>
          </cell>
          <cell r="AL800" t="str">
            <v>Total Other Income Items</v>
          </cell>
          <cell r="AN800" t="str">
            <v/>
          </cell>
          <cell r="AQ800">
            <v>-80000</v>
          </cell>
          <cell r="AR800">
            <v>-80000</v>
          </cell>
          <cell r="AS800">
            <v>-43763.555343880194</v>
          </cell>
          <cell r="AT800">
            <v>-7670.4372890927689</v>
          </cell>
          <cell r="AU800">
            <v>-20339.670488565283</v>
          </cell>
          <cell r="AV800">
            <v>-2453.6290712860173</v>
          </cell>
          <cell r="AW800">
            <v>-1926.8613382540898</v>
          </cell>
          <cell r="AX800">
            <v>-3845.8464689216526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</row>
        <row r="801">
          <cell r="AJ801">
            <v>804</v>
          </cell>
          <cell r="AK801" t="str">
            <v>Operating Expenses Before Income Tax Items</v>
          </cell>
          <cell r="AP801" t="str">
            <v/>
          </cell>
          <cell r="AQ801">
            <v>377536000</v>
          </cell>
          <cell r="AR801">
            <v>377536000</v>
          </cell>
          <cell r="AS801">
            <v>184039708.20428661</v>
          </cell>
          <cell r="AT801">
            <v>31196889.788835034</v>
          </cell>
          <cell r="AU801">
            <v>96059489.108283654</v>
          </cell>
          <cell r="AV801">
            <v>53955793.584935762</v>
          </cell>
          <cell r="AW801">
            <v>7879632.7991860099</v>
          </cell>
          <cell r="AX801">
            <v>4404486.514472926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</row>
        <row r="802">
          <cell r="AJ802">
            <v>805</v>
          </cell>
          <cell r="AL802" t="str">
            <v>Income Tax Items</v>
          </cell>
        </row>
        <row r="803">
          <cell r="AJ803">
            <v>806</v>
          </cell>
          <cell r="AK803" t="str">
            <v>Total Income Tax- State</v>
          </cell>
          <cell r="AO803" t="str">
            <v>Sum</v>
          </cell>
          <cell r="AQ803">
            <v>0</v>
          </cell>
        </row>
        <row r="804">
          <cell r="AJ804">
            <v>807</v>
          </cell>
          <cell r="AL804" t="str">
            <v>R</v>
          </cell>
          <cell r="AM804" t="str">
            <v xml:space="preserve">Income Tax Allocator A </v>
          </cell>
          <cell r="AN804" t="str">
            <v/>
          </cell>
          <cell r="AO804">
            <v>100</v>
          </cell>
          <cell r="AP804" t="str">
            <v>R03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</row>
        <row r="805">
          <cell r="AJ805">
            <v>808</v>
          </cell>
          <cell r="AK805" t="str">
            <v>Total Income Tax- Federal</v>
          </cell>
          <cell r="AO805" t="str">
            <v>Sum</v>
          </cell>
          <cell r="AQ805">
            <v>4837000</v>
          </cell>
        </row>
        <row r="806">
          <cell r="AJ806">
            <v>809</v>
          </cell>
          <cell r="AL806" t="str">
            <v>R</v>
          </cell>
          <cell r="AM806" t="str">
            <v xml:space="preserve">Income Tax Allocator A </v>
          </cell>
          <cell r="AN806" t="str">
            <v/>
          </cell>
          <cell r="AO806">
            <v>100</v>
          </cell>
          <cell r="AP806" t="str">
            <v>R03</v>
          </cell>
          <cell r="AR806">
            <v>4837000</v>
          </cell>
          <cell r="AS806">
            <v>657016.46915855038</v>
          </cell>
          <cell r="AT806">
            <v>1165969.3572731994</v>
          </cell>
          <cell r="AU806">
            <v>2485141.6890096138</v>
          </cell>
          <cell r="AV806">
            <v>287495.29619429959</v>
          </cell>
          <cell r="AW806">
            <v>88896.461481452512</v>
          </cell>
          <cell r="AX806">
            <v>152480.72688288367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</row>
        <row r="807">
          <cell r="AJ807">
            <v>810</v>
          </cell>
          <cell r="AK807" t="str">
            <v>Total Investment Tax Credit Amortization</v>
          </cell>
          <cell r="AO807" t="str">
            <v>Sum</v>
          </cell>
          <cell r="AQ807">
            <v>-132000</v>
          </cell>
        </row>
        <row r="808">
          <cell r="AJ808">
            <v>811</v>
          </cell>
          <cell r="AL808" t="str">
            <v>R</v>
          </cell>
          <cell r="AM808" t="str">
            <v xml:space="preserve">Income Tax Allocator A </v>
          </cell>
          <cell r="AN808" t="str">
            <v/>
          </cell>
          <cell r="AO808">
            <v>100</v>
          </cell>
          <cell r="AP808" t="str">
            <v>R03</v>
          </cell>
          <cell r="AR808">
            <v>-132000</v>
          </cell>
          <cell r="AS808">
            <v>-17929.744455019361</v>
          </cell>
          <cell r="AT808">
            <v>-31818.886739727583</v>
          </cell>
          <cell r="AU808">
            <v>-67818.627858025444</v>
          </cell>
          <cell r="AV808">
            <v>-7845.6438076591994</v>
          </cell>
          <cell r="AW808">
            <v>-2425.9526391465229</v>
          </cell>
          <cell r="AX808">
            <v>-4161.1445004218822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</row>
        <row r="809">
          <cell r="AJ809">
            <v>812</v>
          </cell>
          <cell r="AK809" t="str">
            <v>Total Deferred Income Tax Expense</v>
          </cell>
          <cell r="AO809" t="str">
            <v>Sum</v>
          </cell>
          <cell r="AQ809">
            <v>13822000</v>
          </cell>
        </row>
        <row r="810">
          <cell r="AJ810">
            <v>813</v>
          </cell>
          <cell r="AL810" t="str">
            <v>R</v>
          </cell>
          <cell r="AM810" t="str">
            <v xml:space="preserve">Income Tax Allocator A </v>
          </cell>
          <cell r="AN810" t="str">
            <v/>
          </cell>
          <cell r="AO810">
            <v>100</v>
          </cell>
          <cell r="AP810" t="str">
            <v>R03</v>
          </cell>
          <cell r="AR810">
            <v>13822000</v>
          </cell>
          <cell r="AS810">
            <v>1877461.5746763456</v>
          </cell>
          <cell r="AT810">
            <v>3331823.1251251111</v>
          </cell>
          <cell r="AU810">
            <v>7101432.3807092998</v>
          </cell>
          <cell r="AV810">
            <v>821534.00537473825</v>
          </cell>
          <cell r="AW810">
            <v>254026.64680517607</v>
          </cell>
          <cell r="AX810">
            <v>435722.26730932767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</row>
        <row r="811">
          <cell r="AJ811">
            <v>814</v>
          </cell>
          <cell r="AL811" t="str">
            <v>Total Income Tax Items</v>
          </cell>
          <cell r="AN811" t="str">
            <v/>
          </cell>
          <cell r="AQ811">
            <v>18527000</v>
          </cell>
          <cell r="AR811">
            <v>18527000</v>
          </cell>
          <cell r="AS811">
            <v>2516548.2993798768</v>
          </cell>
          <cell r="AT811">
            <v>4465973.5956585826</v>
          </cell>
          <cell r="AU811">
            <v>9518755.4418608882</v>
          </cell>
          <cell r="AV811">
            <v>1101183.6577613787</v>
          </cell>
          <cell r="AW811">
            <v>340497.15564748208</v>
          </cell>
          <cell r="AX811">
            <v>584041.84969178948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</row>
        <row r="812">
          <cell r="AJ812">
            <v>815</v>
          </cell>
        </row>
        <row r="813">
          <cell r="AJ813">
            <v>816</v>
          </cell>
          <cell r="AK813" t="str">
            <v>Total Operating Expenses</v>
          </cell>
          <cell r="AN813" t="str">
            <v/>
          </cell>
          <cell r="AQ813">
            <v>396063000</v>
          </cell>
          <cell r="AR813">
            <v>396063000</v>
          </cell>
          <cell r="AS813">
            <v>186556256.50366649</v>
          </cell>
          <cell r="AT813">
            <v>35662863.384493619</v>
          </cell>
          <cell r="AU813">
            <v>105578244.55014454</v>
          </cell>
          <cell r="AV813">
            <v>55056977.242697142</v>
          </cell>
          <cell r="AW813">
            <v>8220129.9548334917</v>
          </cell>
          <cell r="AX813">
            <v>4988528.3641647156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</row>
        <row r="814">
          <cell r="AJ814">
            <v>817</v>
          </cell>
        </row>
        <row r="815">
          <cell r="AJ815">
            <v>818</v>
          </cell>
          <cell r="AK815" t="str">
            <v>Operating Revenues</v>
          </cell>
        </row>
        <row r="816">
          <cell r="AJ816">
            <v>819</v>
          </cell>
          <cell r="AK816" t="str">
            <v>44X</v>
          </cell>
          <cell r="AL816" t="str">
            <v>From Sale of Electricity (Retail)</v>
          </cell>
          <cell r="AQ816">
            <v>-422706000</v>
          </cell>
        </row>
        <row r="817">
          <cell r="AJ817">
            <v>820</v>
          </cell>
          <cell r="AL817" t="str">
            <v>R</v>
          </cell>
          <cell r="AM817" t="str">
            <v>Direct Input</v>
          </cell>
          <cell r="AN817" t="str">
            <v>Alloc Wks Line 61</v>
          </cell>
          <cell r="AR817">
            <v>-422706000</v>
          </cell>
          <cell r="AS817">
            <v>-188251000</v>
          </cell>
          <cell r="AT817">
            <v>-43746000</v>
          </cell>
          <cell r="AU817">
            <v>-121365000</v>
          </cell>
          <cell r="AV817">
            <v>-54280000</v>
          </cell>
          <cell r="AW817">
            <v>-8730000</v>
          </cell>
          <cell r="AX817">
            <v>-6334000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</row>
        <row r="818">
          <cell r="AJ818">
            <v>821</v>
          </cell>
          <cell r="AK818" t="str">
            <v>Open</v>
          </cell>
          <cell r="AL818" t="str">
            <v>Open</v>
          </cell>
          <cell r="AO818" t="str">
            <v>Sum</v>
          </cell>
          <cell r="AQ818">
            <v>0</v>
          </cell>
        </row>
        <row r="819">
          <cell r="AJ819">
            <v>822</v>
          </cell>
          <cell r="AK819">
            <v>447</v>
          </cell>
          <cell r="AL819" t="str">
            <v>From Sale of Electricity (Wholesale)</v>
          </cell>
          <cell r="AO819" t="str">
            <v>Sum</v>
          </cell>
          <cell r="AQ819">
            <v>-30940000</v>
          </cell>
        </row>
        <row r="820">
          <cell r="AJ820">
            <v>823</v>
          </cell>
          <cell r="AL820" t="str">
            <v>P</v>
          </cell>
          <cell r="AM820" t="str">
            <v xml:space="preserve">Production Plant </v>
          </cell>
          <cell r="AN820" t="str">
            <v/>
          </cell>
          <cell r="AO820">
            <v>100</v>
          </cell>
          <cell r="AP820" t="str">
            <v>S01</v>
          </cell>
          <cell r="AR820">
            <v>-30940000</v>
          </cell>
          <cell r="AS820">
            <v>-14266645.633824732</v>
          </cell>
          <cell r="AT820">
            <v>-2318387.2454554061</v>
          </cell>
          <cell r="AU820">
            <v>-8200006.0916196164</v>
          </cell>
          <cell r="AV820">
            <v>-5393941.1490732878</v>
          </cell>
          <cell r="AW820">
            <v>-634757.37664098362</v>
          </cell>
          <cell r="AX820">
            <v>-126262.50338596734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</row>
        <row r="821">
          <cell r="AJ821">
            <v>824</v>
          </cell>
          <cell r="AK821" t="str">
            <v>Open</v>
          </cell>
          <cell r="AL821">
            <v>0</v>
          </cell>
          <cell r="AQ821">
            <v>0</v>
          </cell>
        </row>
        <row r="822">
          <cell r="AJ822">
            <v>825</v>
          </cell>
          <cell r="AL822" t="str">
            <v>Total Revenues From Sale or Distribution of Electricity</v>
          </cell>
          <cell r="AP822" t="str">
            <v/>
          </cell>
          <cell r="AQ822">
            <v>-453646000</v>
          </cell>
          <cell r="AR822">
            <v>-453646000</v>
          </cell>
          <cell r="AS822">
            <v>-202517645.63382474</v>
          </cell>
          <cell r="AT822">
            <v>-46064387.245455407</v>
          </cell>
          <cell r="AU822">
            <v>-129565006.09161961</v>
          </cell>
          <cell r="AV822">
            <v>-59673941.149073288</v>
          </cell>
          <cell r="AW822">
            <v>-9364757.3766409829</v>
          </cell>
          <cell r="AX822">
            <v>-6460262.5033859676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</row>
        <row r="823">
          <cell r="AJ823">
            <v>826</v>
          </cell>
        </row>
        <row r="824">
          <cell r="AJ824">
            <v>827</v>
          </cell>
          <cell r="AL824" t="str">
            <v>Other Operating Revenues</v>
          </cell>
        </row>
        <row r="825">
          <cell r="AJ825">
            <v>828</v>
          </cell>
          <cell r="AK825">
            <v>451</v>
          </cell>
          <cell r="AL825" t="str">
            <v>Miscellaneous Service Revenues</v>
          </cell>
          <cell r="AO825" t="str">
            <v>Sum</v>
          </cell>
          <cell r="AQ825">
            <v>-347000</v>
          </cell>
        </row>
        <row r="826">
          <cell r="AJ826">
            <v>829</v>
          </cell>
          <cell r="AL826" t="str">
            <v>D</v>
          </cell>
          <cell r="AM826" t="str">
            <v>Distribution Plant</v>
          </cell>
          <cell r="AN826" t="str">
            <v/>
          </cell>
          <cell r="AO826">
            <v>100</v>
          </cell>
          <cell r="AP826" t="str">
            <v>S03</v>
          </cell>
          <cell r="AR826">
            <v>-347000</v>
          </cell>
          <cell r="AS826">
            <v>-189824.42130408034</v>
          </cell>
          <cell r="AT826">
            <v>-33270.521741439887</v>
          </cell>
          <cell r="AU826">
            <v>-88223.320744151919</v>
          </cell>
          <cell r="AV826">
            <v>-10642.616096703101</v>
          </cell>
          <cell r="AW826">
            <v>-8357.7610546771139</v>
          </cell>
          <cell r="AX826">
            <v>-16681.35905894767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</row>
        <row r="827">
          <cell r="AJ827">
            <v>830</v>
          </cell>
          <cell r="AK827">
            <v>453</v>
          </cell>
          <cell r="AL827" t="str">
            <v>Sales of Water and Water Power</v>
          </cell>
          <cell r="AO827" t="str">
            <v>Sum</v>
          </cell>
          <cell r="AQ827">
            <v>-184000</v>
          </cell>
        </row>
        <row r="828">
          <cell r="AJ828">
            <v>831</v>
          </cell>
          <cell r="AL828" t="str">
            <v>P</v>
          </cell>
          <cell r="AM828" t="str">
            <v xml:space="preserve">Production Plant </v>
          </cell>
          <cell r="AN828" t="str">
            <v/>
          </cell>
          <cell r="AO828">
            <v>100</v>
          </cell>
          <cell r="AP828" t="str">
            <v>S01</v>
          </cell>
          <cell r="AR828">
            <v>-184000</v>
          </cell>
          <cell r="AS828">
            <v>-84843.65858512446</v>
          </cell>
          <cell r="AT828">
            <v>-13787.435461014697</v>
          </cell>
          <cell r="AU828">
            <v>-48765.388521590481</v>
          </cell>
          <cell r="AV828">
            <v>-32077.736633144312</v>
          </cell>
          <cell r="AW828">
            <v>-3774.8984260485131</v>
          </cell>
          <cell r="AX828">
            <v>-750.88237307750455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</row>
        <row r="829">
          <cell r="AJ829">
            <v>832</v>
          </cell>
          <cell r="AK829">
            <v>454</v>
          </cell>
          <cell r="AL829" t="str">
            <v>Rent From Electric Property</v>
          </cell>
          <cell r="AO829" t="str">
            <v>Manual Input</v>
          </cell>
          <cell r="AQ829">
            <v>-1888000</v>
          </cell>
        </row>
        <row r="830">
          <cell r="AJ830">
            <v>833</v>
          </cell>
          <cell r="AL830" t="str">
            <v>P</v>
          </cell>
          <cell r="AM830" t="str">
            <v xml:space="preserve">Production Plant </v>
          </cell>
          <cell r="AO830">
            <v>29</v>
          </cell>
          <cell r="AP830" t="str">
            <v>S01</v>
          </cell>
          <cell r="AR830">
            <v>-29000</v>
          </cell>
          <cell r="AS830">
            <v>-13372.098363959833</v>
          </cell>
          <cell r="AT830">
            <v>-2173.0197193990552</v>
          </cell>
          <cell r="AU830">
            <v>-7685.8492778593691</v>
          </cell>
          <cell r="AV830">
            <v>-5055.7302302238313</v>
          </cell>
          <cell r="AW830">
            <v>-594.95681714895045</v>
          </cell>
          <cell r="AX830">
            <v>-118.34559140895452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</row>
        <row r="831">
          <cell r="AJ831">
            <v>834</v>
          </cell>
          <cell r="AL831" t="str">
            <v>T</v>
          </cell>
          <cell r="AM831" t="str">
            <v>Transmission Plant</v>
          </cell>
          <cell r="AO831">
            <v>15</v>
          </cell>
          <cell r="AP831" t="str">
            <v>S02</v>
          </cell>
          <cell r="AR831">
            <v>-15000</v>
          </cell>
          <cell r="AS831">
            <v>-6916.6026020481931</v>
          </cell>
          <cell r="AT831">
            <v>-1123.9757169305462</v>
          </cell>
          <cell r="AU831">
            <v>-3975.4392816513996</v>
          </cell>
          <cell r="AV831">
            <v>-2615.0328777019827</v>
          </cell>
          <cell r="AW831">
            <v>-307.73628473221589</v>
          </cell>
          <cell r="AX831">
            <v>-61.213236935666146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</row>
        <row r="832">
          <cell r="AJ832">
            <v>835</v>
          </cell>
          <cell r="AL832" t="str">
            <v>D</v>
          </cell>
          <cell r="AM832" t="str">
            <v>Distribution Plant</v>
          </cell>
          <cell r="AN832" t="str">
            <v/>
          </cell>
          <cell r="AO832">
            <v>1844</v>
          </cell>
          <cell r="AP832" t="str">
            <v>S03</v>
          </cell>
          <cell r="AR832">
            <v>-1844000</v>
          </cell>
          <cell r="AS832">
            <v>-1008749.9506764385</v>
          </cell>
          <cell r="AT832">
            <v>-176803.57951358831</v>
          </cell>
          <cell r="AU832">
            <v>-468829.40476142976</v>
          </cell>
          <cell r="AV832">
            <v>-56556.1500931427</v>
          </cell>
          <cell r="AW832">
            <v>-44414.153846756766</v>
          </cell>
          <cell r="AX832">
            <v>-88646.761108644088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</row>
        <row r="833">
          <cell r="AJ833">
            <v>836</v>
          </cell>
          <cell r="AK833">
            <v>456</v>
          </cell>
          <cell r="AL833" t="str">
            <v>Other Electric Revenues</v>
          </cell>
          <cell r="AO833" t="str">
            <v>Manual Input</v>
          </cell>
          <cell r="AQ833">
            <v>-8702000</v>
          </cell>
        </row>
        <row r="834">
          <cell r="AJ834">
            <v>837</v>
          </cell>
          <cell r="AL834" t="str">
            <v>P</v>
          </cell>
          <cell r="AM834" t="str">
            <v xml:space="preserve">Production Plant </v>
          </cell>
          <cell r="AO834">
            <v>488</v>
          </cell>
          <cell r="AP834" t="str">
            <v>S01</v>
          </cell>
          <cell r="AR834">
            <v>-488000</v>
          </cell>
          <cell r="AS834">
            <v>-225020.13798663442</v>
          </cell>
          <cell r="AT834">
            <v>-36566.676657473756</v>
          </cell>
          <cell r="AU834">
            <v>-129334.29129639214</v>
          </cell>
          <cell r="AV834">
            <v>-85075.736287904481</v>
          </cell>
          <cell r="AW834">
            <v>-10011.687129954753</v>
          </cell>
          <cell r="AX834">
            <v>-1991.470641640338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</row>
        <row r="835">
          <cell r="AJ835">
            <v>838</v>
          </cell>
          <cell r="AL835" t="str">
            <v>T</v>
          </cell>
          <cell r="AM835" t="str">
            <v>Transmission Plant</v>
          </cell>
          <cell r="AN835" t="str">
            <v/>
          </cell>
          <cell r="AO835">
            <v>6965</v>
          </cell>
          <cell r="AP835" t="str">
            <v>S02</v>
          </cell>
          <cell r="AR835">
            <v>-6965000</v>
          </cell>
          <cell r="AS835">
            <v>-3211609.1415510443</v>
          </cell>
          <cell r="AT835">
            <v>-521899.39122808364</v>
          </cell>
          <cell r="AU835">
            <v>-1845928.9731134665</v>
          </cell>
          <cell r="AV835">
            <v>-1214246.9328796207</v>
          </cell>
          <cell r="AW835">
            <v>-142892.21487732558</v>
          </cell>
          <cell r="AX835">
            <v>-28423.346350460979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</row>
        <row r="836">
          <cell r="AJ836">
            <v>839</v>
          </cell>
          <cell r="AL836" t="str">
            <v>D</v>
          </cell>
          <cell r="AM836" t="str">
            <v>Distribution Plant</v>
          </cell>
          <cell r="AN836" t="str">
            <v/>
          </cell>
          <cell r="AO836">
            <v>1249</v>
          </cell>
          <cell r="AP836" t="str">
            <v>S03</v>
          </cell>
          <cell r="AR836">
            <v>-1249000</v>
          </cell>
          <cell r="AS836">
            <v>-683258.50780632952</v>
          </cell>
          <cell r="AT836">
            <v>-119754.70217596085</v>
          </cell>
          <cell r="AU836">
            <v>-317553.10550272546</v>
          </cell>
          <cell r="AV836">
            <v>-38307.283875452944</v>
          </cell>
          <cell r="AW836">
            <v>-30083.122643491977</v>
          </cell>
          <cell r="AX836">
            <v>-60043.277996039302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</row>
        <row r="837">
          <cell r="AJ837">
            <v>840</v>
          </cell>
          <cell r="AK837" t="str">
            <v>44X</v>
          </cell>
          <cell r="AL837" t="str">
            <v xml:space="preserve">Special Contract </v>
          </cell>
          <cell r="AO837" t="str">
            <v>Manual Input</v>
          </cell>
          <cell r="AQ837">
            <v>-337000</v>
          </cell>
        </row>
        <row r="838">
          <cell r="AJ838">
            <v>841</v>
          </cell>
          <cell r="AL838" t="str">
            <v>P</v>
          </cell>
          <cell r="AM838" t="str">
            <v xml:space="preserve">Production Plant </v>
          </cell>
          <cell r="AN838" t="str">
            <v/>
          </cell>
          <cell r="AO838">
            <v>100</v>
          </cell>
          <cell r="AP838" t="str">
            <v>S01</v>
          </cell>
          <cell r="AR838">
            <v>-337000</v>
          </cell>
          <cell r="AS838">
            <v>-155393.00512601598</v>
          </cell>
          <cell r="AT838">
            <v>-25251.987773706263</v>
          </cell>
          <cell r="AU838">
            <v>-89314.869194434737</v>
          </cell>
          <cell r="AV838">
            <v>-58751.071985704526</v>
          </cell>
          <cell r="AW838">
            <v>-6913.8085303171138</v>
          </cell>
          <cell r="AX838">
            <v>-1375.2573898212991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</row>
        <row r="839">
          <cell r="AJ839">
            <v>842</v>
          </cell>
          <cell r="AL839" t="str">
            <v>Total Other Operating Revenues</v>
          </cell>
          <cell r="AP839" t="str">
            <v/>
          </cell>
          <cell r="AQ839">
            <v>-11458000</v>
          </cell>
          <cell r="AR839">
            <v>-11458000</v>
          </cell>
          <cell r="AS839">
            <v>-5578987.5240016747</v>
          </cell>
          <cell r="AT839">
            <v>-930631.28998759692</v>
          </cell>
          <cell r="AU839">
            <v>-2999610.641693702</v>
          </cell>
          <cell r="AV839">
            <v>-1503328.2909595987</v>
          </cell>
          <cell r="AW839">
            <v>-247350.339610453</v>
          </cell>
          <cell r="AX839">
            <v>-198091.9137469758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</row>
        <row r="840">
          <cell r="AJ840">
            <v>843</v>
          </cell>
        </row>
        <row r="841">
          <cell r="AJ841">
            <v>844</v>
          </cell>
          <cell r="AK841" t="str">
            <v>Total Operating Revenues</v>
          </cell>
          <cell r="AN841" t="str">
            <v/>
          </cell>
          <cell r="AQ841">
            <v>-465104000</v>
          </cell>
          <cell r="AR841">
            <v>-465104000</v>
          </cell>
          <cell r="AS841">
            <v>-208096633.15782642</v>
          </cell>
          <cell r="AT841">
            <v>-46995018.535443</v>
          </cell>
          <cell r="AU841">
            <v>-132564616.73331331</v>
          </cell>
          <cell r="AV841">
            <v>-61177269.440032884</v>
          </cell>
          <cell r="AW841">
            <v>-9612107.7162514366</v>
          </cell>
          <cell r="AX841">
            <v>-6658354.4171329429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</row>
        <row r="842">
          <cell r="AJ842">
            <v>845</v>
          </cell>
        </row>
        <row r="843">
          <cell r="AJ843">
            <v>846</v>
          </cell>
          <cell r="AK843" t="str">
            <v>Net Operating Expense (Income)</v>
          </cell>
          <cell r="AN843" t="str">
            <v/>
          </cell>
          <cell r="AQ843">
            <v>-69041000</v>
          </cell>
          <cell r="AR843">
            <v>-69041000</v>
          </cell>
          <cell r="AS843">
            <v>-21540376.654159933</v>
          </cell>
          <cell r="AT843">
            <v>-11332155.150949381</v>
          </cell>
          <cell r="AU843">
            <v>-26986372.183168769</v>
          </cell>
          <cell r="AV843">
            <v>-6120292.1973357424</v>
          </cell>
          <cell r="AW843">
            <v>-1391977.7614179449</v>
          </cell>
          <cell r="AX843">
            <v>-1669826.0529682273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</row>
        <row r="844">
          <cell r="AJ844">
            <v>847</v>
          </cell>
        </row>
        <row r="845">
          <cell r="AJ845">
            <v>848</v>
          </cell>
          <cell r="AK845" t="str">
            <v>Rate Base</v>
          </cell>
        </row>
        <row r="846">
          <cell r="AJ846">
            <v>849</v>
          </cell>
          <cell r="AK846" t="str">
            <v>Plant In Service</v>
          </cell>
        </row>
        <row r="847">
          <cell r="AJ847">
            <v>850</v>
          </cell>
          <cell r="AL847" t="str">
            <v>Intangible Plant</v>
          </cell>
        </row>
        <row r="848">
          <cell r="AJ848">
            <v>851</v>
          </cell>
          <cell r="AK848">
            <v>303</v>
          </cell>
          <cell r="AL848" t="str">
            <v xml:space="preserve">Miscellaneous </v>
          </cell>
          <cell r="AO848" t="str">
            <v>Manual Input</v>
          </cell>
          <cell r="AQ848">
            <v>2450000</v>
          </cell>
        </row>
        <row r="849">
          <cell r="AJ849">
            <v>852</v>
          </cell>
          <cell r="AL849" t="str">
            <v>P</v>
          </cell>
          <cell r="AM849" t="str">
            <v xml:space="preserve">Production Plant </v>
          </cell>
          <cell r="AO849">
            <v>0</v>
          </cell>
          <cell r="AP849" t="str">
            <v>S01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</row>
        <row r="850">
          <cell r="AJ850">
            <v>853</v>
          </cell>
          <cell r="AL850" t="str">
            <v>T</v>
          </cell>
          <cell r="AM850" t="str">
            <v>Transmission Plant</v>
          </cell>
          <cell r="AN850" t="str">
            <v/>
          </cell>
          <cell r="AO850">
            <v>1720</v>
          </cell>
          <cell r="AP850" t="str">
            <v>S02</v>
          </cell>
          <cell r="AR850">
            <v>1720000</v>
          </cell>
          <cell r="AS850">
            <v>793103.76503485942</v>
          </cell>
          <cell r="AT850">
            <v>128882.54887470264</v>
          </cell>
          <cell r="AU850">
            <v>455850.37096269382</v>
          </cell>
          <cell r="AV850">
            <v>299857.10330982733</v>
          </cell>
          <cell r="AW850">
            <v>35287.093982627426</v>
          </cell>
          <cell r="AX850">
            <v>7019.1178352897177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</row>
        <row r="851">
          <cell r="AJ851">
            <v>854</v>
          </cell>
          <cell r="AL851" t="str">
            <v>D</v>
          </cell>
          <cell r="AM851" t="str">
            <v>Distribution Plant</v>
          </cell>
          <cell r="AO851">
            <v>628</v>
          </cell>
          <cell r="AP851" t="str">
            <v>S03</v>
          </cell>
          <cell r="AR851">
            <v>628000</v>
          </cell>
          <cell r="AS851">
            <v>343543.90944945952</v>
          </cell>
          <cell r="AT851">
            <v>60212.93271937823</v>
          </cell>
          <cell r="AU851">
            <v>159666.41333523748</v>
          </cell>
          <cell r="AV851">
            <v>19260.988209595234</v>
          </cell>
          <cell r="AW851">
            <v>15125.861505294604</v>
          </cell>
          <cell r="AX851">
            <v>30189.894781034975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</row>
        <row r="852">
          <cell r="AJ852">
            <v>855</v>
          </cell>
          <cell r="AL852" t="str">
            <v>O</v>
          </cell>
          <cell r="AM852" t="str">
            <v>P/T/D/G Plant</v>
          </cell>
          <cell r="AO852">
            <v>102</v>
          </cell>
          <cell r="AP852" t="str">
            <v>S06</v>
          </cell>
          <cell r="AR852">
            <v>102000</v>
          </cell>
          <cell r="AS852">
            <v>50615.662989959892</v>
          </cell>
          <cell r="AT852">
            <v>8468.1357673258408</v>
          </cell>
          <cell r="AU852">
            <v>26400.908472287145</v>
          </cell>
          <cell r="AV852">
            <v>12230.784991463692</v>
          </cell>
          <cell r="AW852">
            <v>2217.4079410746781</v>
          </cell>
          <cell r="AX852">
            <v>2067.0998378887493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</row>
        <row r="853">
          <cell r="AJ853">
            <v>856</v>
          </cell>
          <cell r="AK853" t="str">
            <v>302.XX</v>
          </cell>
          <cell r="AL853" t="str">
            <v>Franchises &amp; Consents - Hydro Relicensing Costs</v>
          </cell>
          <cell r="AO853" t="str">
            <v>P01</v>
          </cell>
          <cell r="AP853" t="str">
            <v/>
          </cell>
          <cell r="AQ853">
            <v>65501000</v>
          </cell>
        </row>
        <row r="854">
          <cell r="AJ854">
            <v>857</v>
          </cell>
          <cell r="AL854" t="str">
            <v>P</v>
          </cell>
          <cell r="AM854" t="str">
            <v>Coincident Peak</v>
          </cell>
          <cell r="AN854" t="str">
            <v/>
          </cell>
          <cell r="AO854">
            <v>34.64</v>
          </cell>
          <cell r="AP854" t="str">
            <v>D01</v>
          </cell>
          <cell r="AR854">
            <v>22689546.399999999</v>
          </cell>
          <cell r="AS854">
            <v>11402096.164802352</v>
          </cell>
          <cell r="AT854">
            <v>1712627.8845764296</v>
          </cell>
          <cell r="AU854">
            <v>5648924.6250445014</v>
          </cell>
          <cell r="AV854">
            <v>3484337.5796837495</v>
          </cell>
          <cell r="AW854">
            <v>385123.0230998781</v>
          </cell>
          <cell r="AX854">
            <v>56437.12279308834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</row>
        <row r="855">
          <cell r="AJ855">
            <v>858</v>
          </cell>
          <cell r="AL855" t="str">
            <v>P</v>
          </cell>
          <cell r="AM855" t="str">
            <v>Generation Level Consumption</v>
          </cell>
          <cell r="AN855" t="str">
            <v/>
          </cell>
          <cell r="AO855">
            <v>65.36</v>
          </cell>
          <cell r="AP855" t="str">
            <v>E02</v>
          </cell>
          <cell r="AR855">
            <v>42811453.600000001</v>
          </cell>
          <cell r="AS855">
            <v>18800862.970981553</v>
          </cell>
          <cell r="AT855">
            <v>3195474.3444014168</v>
          </cell>
          <cell r="AU855">
            <v>11710758.60078538</v>
          </cell>
          <cell r="AV855">
            <v>7934813.655140087</v>
          </cell>
          <cell r="AW855">
            <v>958679.26931644639</v>
          </cell>
          <cell r="AX855">
            <v>210864.75937511615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</row>
        <row r="856">
          <cell r="AJ856">
            <v>859</v>
          </cell>
          <cell r="AL856" t="str">
            <v>P</v>
          </cell>
          <cell r="AM856" t="str">
            <v>Open</v>
          </cell>
          <cell r="AN856" t="str">
            <v/>
          </cell>
          <cell r="AO856">
            <v>0</v>
          </cell>
          <cell r="AP856" t="str">
            <v>xxx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</row>
        <row r="857">
          <cell r="AJ857">
            <v>860</v>
          </cell>
          <cell r="AL857" t="str">
            <v>P</v>
          </cell>
          <cell r="AM857" t="str">
            <v>Open</v>
          </cell>
          <cell r="AN857" t="str">
            <v/>
          </cell>
          <cell r="AO857">
            <v>0</v>
          </cell>
          <cell r="AP857" t="str">
            <v>xxx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</row>
        <row r="858">
          <cell r="AJ858">
            <v>861</v>
          </cell>
          <cell r="AK858" t="str">
            <v xml:space="preserve"> Open</v>
          </cell>
          <cell r="AL858" t="str">
            <v>Open</v>
          </cell>
          <cell r="AO858" t="str">
            <v>T01</v>
          </cell>
          <cell r="AP858" t="str">
            <v/>
          </cell>
          <cell r="AQ858">
            <v>0</v>
          </cell>
        </row>
        <row r="859">
          <cell r="AJ859">
            <v>862</v>
          </cell>
          <cell r="AL859" t="str">
            <v>T</v>
          </cell>
          <cell r="AM859" t="str">
            <v>Coincident Peak</v>
          </cell>
          <cell r="AN859" t="str">
            <v/>
          </cell>
          <cell r="AO859">
            <v>34.64</v>
          </cell>
          <cell r="AP859" t="str">
            <v>D01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</row>
        <row r="860">
          <cell r="AJ860">
            <v>863</v>
          </cell>
          <cell r="AL860" t="str">
            <v>T</v>
          </cell>
          <cell r="AM860" t="str">
            <v>Generation Level Consumption</v>
          </cell>
          <cell r="AN860" t="str">
            <v/>
          </cell>
          <cell r="AO860">
            <v>65.36</v>
          </cell>
          <cell r="AP860" t="str">
            <v>E02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</row>
        <row r="861">
          <cell r="AJ861">
            <v>864</v>
          </cell>
          <cell r="AL861" t="str">
            <v>T</v>
          </cell>
          <cell r="AM861" t="str">
            <v>Open</v>
          </cell>
          <cell r="AN861" t="str">
            <v/>
          </cell>
          <cell r="AO861">
            <v>0</v>
          </cell>
          <cell r="AP861" t="str">
            <v>xxx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</row>
        <row r="862">
          <cell r="AJ862">
            <v>865</v>
          </cell>
          <cell r="AK862" t="str">
            <v>303.1X</v>
          </cell>
          <cell r="AL862" t="str">
            <v>Miscellaneous - Computer Software</v>
          </cell>
          <cell r="AO862" t="str">
            <v>M04</v>
          </cell>
          <cell r="AP862" t="str">
            <v/>
          </cell>
          <cell r="AQ862">
            <v>17784000</v>
          </cell>
        </row>
        <row r="863">
          <cell r="AJ863">
            <v>866</v>
          </cell>
          <cell r="AL863" t="str">
            <v>O</v>
          </cell>
          <cell r="AM863" t="str">
            <v>P/T/D Plant</v>
          </cell>
          <cell r="AO863">
            <v>0</v>
          </cell>
          <cell r="AP863" t="str">
            <v>S05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</row>
        <row r="864">
          <cell r="AJ864">
            <v>867</v>
          </cell>
          <cell r="AL864" t="str">
            <v>O</v>
          </cell>
          <cell r="AM864" t="str">
            <v>Labor P/T/D Total</v>
          </cell>
          <cell r="AN864" t="str">
            <v/>
          </cell>
          <cell r="AO864">
            <v>0</v>
          </cell>
          <cell r="AP864" t="str">
            <v>S21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</row>
        <row r="865">
          <cell r="AJ865">
            <v>868</v>
          </cell>
          <cell r="AL865" t="str">
            <v>O</v>
          </cell>
          <cell r="AM865" t="str">
            <v>Labor O&amp;M excl A&amp;G</v>
          </cell>
          <cell r="AO865">
            <v>0</v>
          </cell>
          <cell r="AP865" t="str">
            <v>S22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</row>
        <row r="866">
          <cell r="AJ866">
            <v>869</v>
          </cell>
          <cell r="AL866" t="str">
            <v>O</v>
          </cell>
          <cell r="AM866" t="str">
            <v>P/T/D/G Plant</v>
          </cell>
          <cell r="AO866">
            <v>100</v>
          </cell>
          <cell r="AP866" t="str">
            <v>S06</v>
          </cell>
          <cell r="AR866">
            <v>17784000</v>
          </cell>
          <cell r="AS866">
            <v>8824989.7118965369</v>
          </cell>
          <cell r="AT866">
            <v>1476444.3773149289</v>
          </cell>
          <cell r="AU866">
            <v>4603076.0418740641</v>
          </cell>
          <cell r="AV866">
            <v>2132473.3361587282</v>
          </cell>
          <cell r="AW866">
            <v>386611.59631443216</v>
          </cell>
          <cell r="AX866">
            <v>360404.93644130899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</row>
        <row r="867">
          <cell r="AJ867">
            <v>870</v>
          </cell>
          <cell r="AL867" t="str">
            <v>Total Intangible Plant</v>
          </cell>
          <cell r="AN867" t="str">
            <v/>
          </cell>
          <cell r="AQ867">
            <v>85735000</v>
          </cell>
          <cell r="AR867">
            <v>85735000</v>
          </cell>
          <cell r="AS867">
            <v>40215212.185154721</v>
          </cell>
          <cell r="AT867">
            <v>6582110.2236541826</v>
          </cell>
          <cell r="AU867">
            <v>22604676.960474163</v>
          </cell>
          <cell r="AV867">
            <v>13882973.447493451</v>
          </cell>
          <cell r="AW867">
            <v>1783044.2521597533</v>
          </cell>
          <cell r="AX867">
            <v>666982.93106372701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</row>
        <row r="868">
          <cell r="AJ868">
            <v>871</v>
          </cell>
        </row>
        <row r="869">
          <cell r="AJ869">
            <v>872</v>
          </cell>
          <cell r="AL869" t="str">
            <v>Production Plant</v>
          </cell>
        </row>
        <row r="870">
          <cell r="AJ870">
            <v>873</v>
          </cell>
          <cell r="AK870" t="str">
            <v>31X</v>
          </cell>
          <cell r="AL870" t="str">
            <v>Steam Production</v>
          </cell>
          <cell r="AO870" t="str">
            <v>P01</v>
          </cell>
          <cell r="AP870" t="str">
            <v/>
          </cell>
          <cell r="AQ870">
            <v>243861000</v>
          </cell>
        </row>
        <row r="871">
          <cell r="AJ871">
            <v>874</v>
          </cell>
          <cell r="AL871" t="str">
            <v>P</v>
          </cell>
          <cell r="AM871" t="str">
            <v>Coincident Peak</v>
          </cell>
          <cell r="AN871" t="str">
            <v/>
          </cell>
          <cell r="AO871">
            <v>34.64</v>
          </cell>
          <cell r="AP871" t="str">
            <v>D01</v>
          </cell>
          <cell r="AR871">
            <v>84473450.400000006</v>
          </cell>
          <cell r="AS871">
            <v>42450139.277947918</v>
          </cell>
          <cell r="AT871">
            <v>6376133.930179581</v>
          </cell>
          <cell r="AU871">
            <v>21031013.388925016</v>
          </cell>
          <cell r="AV871">
            <v>12972230.141818581</v>
          </cell>
          <cell r="AW871">
            <v>1433817.5834897084</v>
          </cell>
          <cell r="AX871">
            <v>210116.07763920119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</row>
        <row r="872">
          <cell r="AJ872">
            <v>875</v>
          </cell>
          <cell r="AL872" t="str">
            <v>P</v>
          </cell>
          <cell r="AM872" t="str">
            <v>Generation Level Consumption</v>
          </cell>
          <cell r="AN872" t="str">
            <v/>
          </cell>
          <cell r="AO872">
            <v>65.36</v>
          </cell>
          <cell r="AP872" t="str">
            <v>E02</v>
          </cell>
          <cell r="AR872">
            <v>159387549.59999999</v>
          </cell>
          <cell r="AS872">
            <v>69995835.864590347</v>
          </cell>
          <cell r="AT872">
            <v>11896788.890247079</v>
          </cell>
          <cell r="AU872">
            <v>43599293.188594423</v>
          </cell>
          <cell r="AV872">
            <v>29541405.364133626</v>
          </cell>
          <cell r="AW872">
            <v>3569174.2919158167</v>
          </cell>
          <cell r="AX872">
            <v>785052.00051869731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</row>
        <row r="873">
          <cell r="AJ873">
            <v>876</v>
          </cell>
          <cell r="AL873" t="str">
            <v>P</v>
          </cell>
          <cell r="AM873" t="str">
            <v>Open</v>
          </cell>
          <cell r="AN873" t="str">
            <v/>
          </cell>
          <cell r="AO873">
            <v>0</v>
          </cell>
          <cell r="AP873" t="str">
            <v>xxx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</row>
        <row r="874">
          <cell r="AJ874">
            <v>877</v>
          </cell>
          <cell r="AL874" t="str">
            <v>P</v>
          </cell>
          <cell r="AM874" t="str">
            <v>Open</v>
          </cell>
          <cell r="AN874" t="str">
            <v/>
          </cell>
          <cell r="AO874">
            <v>0</v>
          </cell>
          <cell r="AP874" t="str">
            <v>xxx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</row>
        <row r="875">
          <cell r="AJ875">
            <v>878</v>
          </cell>
          <cell r="AK875" t="str">
            <v>32X</v>
          </cell>
          <cell r="AL875" t="str">
            <v>Nuclear Production</v>
          </cell>
          <cell r="AO875" t="str">
            <v>P01</v>
          </cell>
          <cell r="AP875" t="str">
            <v/>
          </cell>
          <cell r="AQ875">
            <v>79626000</v>
          </cell>
        </row>
        <row r="876">
          <cell r="AJ876">
            <v>879</v>
          </cell>
          <cell r="AL876" t="str">
            <v>P</v>
          </cell>
          <cell r="AM876" t="str">
            <v>Coincident Peak</v>
          </cell>
          <cell r="AN876" t="str">
            <v/>
          </cell>
          <cell r="AO876">
            <v>34.64</v>
          </cell>
          <cell r="AP876" t="str">
            <v>D01</v>
          </cell>
          <cell r="AR876">
            <v>27582446.399999999</v>
          </cell>
          <cell r="AS876">
            <v>13860907.607800676</v>
          </cell>
          <cell r="AT876">
            <v>2081948.4883785406</v>
          </cell>
          <cell r="AU876">
            <v>6867090.1542540342</v>
          </cell>
          <cell r="AV876">
            <v>4235719.5175630637</v>
          </cell>
          <cell r="AW876">
            <v>468173.09411079058</v>
          </cell>
          <cell r="AX876">
            <v>68607.537892894034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</row>
        <row r="877">
          <cell r="AJ877">
            <v>880</v>
          </cell>
          <cell r="AL877" t="str">
            <v>P</v>
          </cell>
          <cell r="AM877" t="str">
            <v>Generation Level Consumption</v>
          </cell>
          <cell r="AN877" t="str">
            <v/>
          </cell>
          <cell r="AO877">
            <v>65.36</v>
          </cell>
          <cell r="AP877" t="str">
            <v>E02</v>
          </cell>
          <cell r="AR877">
            <v>52043553.600000001</v>
          </cell>
          <cell r="AS877">
            <v>22855185.644911941</v>
          </cell>
          <cell r="AT877">
            <v>3884564.2073755702</v>
          </cell>
          <cell r="AU877">
            <v>14236131.728464248</v>
          </cell>
          <cell r="AV877">
            <v>9645921.0104301404</v>
          </cell>
          <cell r="AW877">
            <v>1165414.1997617038</v>
          </cell>
          <cell r="AX877">
            <v>256336.80905639604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</row>
        <row r="878">
          <cell r="AJ878">
            <v>881</v>
          </cell>
          <cell r="AL878" t="str">
            <v>P</v>
          </cell>
          <cell r="AM878" t="str">
            <v>Open</v>
          </cell>
          <cell r="AN878" t="str">
            <v/>
          </cell>
          <cell r="AO878">
            <v>0</v>
          </cell>
          <cell r="AP878" t="str">
            <v>xxx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</row>
        <row r="879">
          <cell r="AJ879">
            <v>882</v>
          </cell>
          <cell r="AL879" t="str">
            <v>P</v>
          </cell>
          <cell r="AM879" t="str">
            <v>Open</v>
          </cell>
          <cell r="AN879" t="str">
            <v/>
          </cell>
          <cell r="AO879">
            <v>0</v>
          </cell>
          <cell r="AP879" t="str">
            <v>xxx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</row>
        <row r="880">
          <cell r="AJ880">
            <v>883</v>
          </cell>
          <cell r="AK880" t="str">
            <v>33X</v>
          </cell>
          <cell r="AL880" t="str">
            <v>Hydraulic Production</v>
          </cell>
          <cell r="AO880" t="str">
            <v>P01</v>
          </cell>
          <cell r="AP880" t="str">
            <v/>
          </cell>
          <cell r="AQ880">
            <v>283076000</v>
          </cell>
        </row>
        <row r="881">
          <cell r="AJ881">
            <v>884</v>
          </cell>
          <cell r="AL881" t="str">
            <v>P</v>
          </cell>
          <cell r="AM881" t="str">
            <v>Coincident Peak</v>
          </cell>
          <cell r="AN881" t="str">
            <v/>
          </cell>
          <cell r="AO881">
            <v>34.64</v>
          </cell>
          <cell r="AP881" t="str">
            <v>D01</v>
          </cell>
          <cell r="AR881">
            <v>98057526.400000006</v>
          </cell>
          <cell r="AS881">
            <v>49276496.144296892</v>
          </cell>
          <cell r="AT881">
            <v>7401472.5126999198</v>
          </cell>
          <cell r="AU881">
            <v>24412985.865240186</v>
          </cell>
          <cell r="AV881">
            <v>15058279.182097329</v>
          </cell>
          <cell r="AW881">
            <v>1664388.0992201816</v>
          </cell>
          <cell r="AX881">
            <v>243904.5964454936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</row>
        <row r="882">
          <cell r="AJ882">
            <v>885</v>
          </cell>
          <cell r="AL882" t="str">
            <v>P</v>
          </cell>
          <cell r="AM882" t="str">
            <v>Generation Level Consumption</v>
          </cell>
          <cell r="AN882" t="str">
            <v/>
          </cell>
          <cell r="AO882">
            <v>65.36</v>
          </cell>
          <cell r="AP882" t="str">
            <v>E02</v>
          </cell>
          <cell r="AR882">
            <v>185018473.59999999</v>
          </cell>
          <cell r="AS882">
            <v>81251783.734196022</v>
          </cell>
          <cell r="AT882">
            <v>13809897.490355497</v>
          </cell>
          <cell r="AU882">
            <v>50610444.140943222</v>
          </cell>
          <cell r="AV882">
            <v>34291923.943793759</v>
          </cell>
          <cell r="AW882">
            <v>4143129.0032369331</v>
          </cell>
          <cell r="AX882">
            <v>911295.28747454809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</row>
        <row r="883">
          <cell r="AJ883">
            <v>886</v>
          </cell>
          <cell r="AL883" t="str">
            <v>P</v>
          </cell>
          <cell r="AM883" t="str">
            <v>Open</v>
          </cell>
          <cell r="AN883" t="str">
            <v/>
          </cell>
          <cell r="AO883">
            <v>0</v>
          </cell>
          <cell r="AP883" t="str">
            <v>xxx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</row>
        <row r="884">
          <cell r="AJ884">
            <v>887</v>
          </cell>
          <cell r="AL884" t="str">
            <v>P</v>
          </cell>
          <cell r="AM884" t="str">
            <v>Open</v>
          </cell>
          <cell r="AN884" t="str">
            <v/>
          </cell>
          <cell r="AO884">
            <v>0</v>
          </cell>
          <cell r="AP884" t="str">
            <v>xxx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</row>
        <row r="885">
          <cell r="AJ885">
            <v>888</v>
          </cell>
          <cell r="AK885" t="str">
            <v>34X</v>
          </cell>
          <cell r="AL885" t="str">
            <v>Other Production</v>
          </cell>
          <cell r="AO885" t="str">
            <v>P01</v>
          </cell>
          <cell r="AP885" t="str">
            <v/>
          </cell>
          <cell r="AQ885">
            <v>180412000</v>
          </cell>
        </row>
        <row r="886">
          <cell r="AJ886">
            <v>889</v>
          </cell>
          <cell r="AL886" t="str">
            <v>P</v>
          </cell>
          <cell r="AM886" t="str">
            <v>Coincident Peak</v>
          </cell>
          <cell r="AN886" t="str">
            <v/>
          </cell>
          <cell r="AO886">
            <v>34.64</v>
          </cell>
          <cell r="AP886" t="str">
            <v>D01</v>
          </cell>
          <cell r="AR886">
            <v>62494716.799999997</v>
          </cell>
          <cell r="AS886">
            <v>31405245.313572645</v>
          </cell>
          <cell r="AT886">
            <v>4717158.851196208</v>
          </cell>
          <cell r="AU886">
            <v>15559056.952619482</v>
          </cell>
          <cell r="AV886">
            <v>9597049.0744554214</v>
          </cell>
          <cell r="AW886">
            <v>1060759.6043342119</v>
          </cell>
          <cell r="AX886">
            <v>155447.00382202797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</row>
        <row r="887">
          <cell r="AJ887">
            <v>890</v>
          </cell>
          <cell r="AL887" t="str">
            <v>P</v>
          </cell>
          <cell r="AM887" t="str">
            <v>Generation Level Consumption</v>
          </cell>
          <cell r="AN887" t="str">
            <v/>
          </cell>
          <cell r="AO887">
            <v>65.36</v>
          </cell>
          <cell r="AP887" t="str">
            <v>E02</v>
          </cell>
          <cell r="AR887">
            <v>117917283.2</v>
          </cell>
          <cell r="AS887">
            <v>51783961.929141901</v>
          </cell>
          <cell r="AT887">
            <v>8801421.6183287036</v>
          </cell>
          <cell r="AU887">
            <v>32255406.492799986</v>
          </cell>
          <cell r="AV887">
            <v>21855171.69434258</v>
          </cell>
          <cell r="AW887">
            <v>2640528.3024063562</v>
          </cell>
          <cell r="AX887">
            <v>580793.16298046522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</row>
        <row r="888">
          <cell r="AJ888">
            <v>891</v>
          </cell>
          <cell r="AL888" t="str">
            <v>P</v>
          </cell>
          <cell r="AM888" t="str">
            <v>Open</v>
          </cell>
          <cell r="AN888" t="str">
            <v/>
          </cell>
          <cell r="AO888">
            <v>0</v>
          </cell>
          <cell r="AP888" t="str">
            <v>xxx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</row>
        <row r="889">
          <cell r="AJ889">
            <v>892</v>
          </cell>
          <cell r="AL889" t="str">
            <v>P</v>
          </cell>
          <cell r="AM889" t="str">
            <v>Open</v>
          </cell>
          <cell r="AN889" t="str">
            <v/>
          </cell>
          <cell r="AO889">
            <v>0</v>
          </cell>
          <cell r="AP889" t="str">
            <v>xxx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</row>
        <row r="890">
          <cell r="AJ890">
            <v>893</v>
          </cell>
          <cell r="AL890" t="str">
            <v>Total Production Plant</v>
          </cell>
          <cell r="AN890" t="str">
            <v/>
          </cell>
          <cell r="AQ890">
            <v>786975000</v>
          </cell>
          <cell r="AR890">
            <v>786975000</v>
          </cell>
          <cell r="AS890">
            <v>362879555.51645833</v>
          </cell>
          <cell r="AT890">
            <v>58969385.988761097</v>
          </cell>
          <cell r="AU890">
            <v>208571421.91184062</v>
          </cell>
          <cell r="AV890">
            <v>137197699.92863449</v>
          </cell>
          <cell r="AW890">
            <v>16145384.1784757</v>
          </cell>
          <cell r="AX890">
            <v>3211552.4758297238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</row>
        <row r="891">
          <cell r="AJ891">
            <v>894</v>
          </cell>
        </row>
        <row r="892">
          <cell r="AJ892">
            <v>895</v>
          </cell>
          <cell r="AL892" t="str">
            <v>Transmission Plant</v>
          </cell>
        </row>
        <row r="893">
          <cell r="AJ893">
            <v>896</v>
          </cell>
          <cell r="AK893">
            <v>350</v>
          </cell>
          <cell r="AL893" t="str">
            <v>Land &amp; Land Rights</v>
          </cell>
          <cell r="AO893" t="str">
            <v>T01</v>
          </cell>
          <cell r="AP893" t="str">
            <v/>
          </cell>
          <cell r="AQ893">
            <v>10867000</v>
          </cell>
        </row>
        <row r="894">
          <cell r="AJ894">
            <v>897</v>
          </cell>
          <cell r="AL894" t="str">
            <v>T</v>
          </cell>
          <cell r="AM894" t="str">
            <v>Coincident Peak</v>
          </cell>
          <cell r="AN894" t="str">
            <v/>
          </cell>
          <cell r="AO894">
            <v>34.64</v>
          </cell>
          <cell r="AP894" t="str">
            <v>D01</v>
          </cell>
          <cell r="AR894">
            <v>3764328.8</v>
          </cell>
          <cell r="AS894">
            <v>1891674.6160044449</v>
          </cell>
          <cell r="AT894">
            <v>284135.00895699393</v>
          </cell>
          <cell r="AU894">
            <v>937189.72077309655</v>
          </cell>
          <cell r="AV894">
            <v>578072.03673872619</v>
          </cell>
          <cell r="AW894">
            <v>63894.167906236173</v>
          </cell>
          <cell r="AX894">
            <v>9363.2496205018397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</row>
        <row r="895">
          <cell r="AJ895">
            <v>898</v>
          </cell>
          <cell r="AL895" t="str">
            <v>T</v>
          </cell>
          <cell r="AM895" t="str">
            <v>Generation Level Consumption</v>
          </cell>
          <cell r="AN895" t="str">
            <v/>
          </cell>
          <cell r="AO895">
            <v>65.36</v>
          </cell>
          <cell r="AP895" t="str">
            <v>E02</v>
          </cell>
          <cell r="AR895">
            <v>7102671.2000000002</v>
          </cell>
          <cell r="AS895">
            <v>3119173.4157594009</v>
          </cell>
          <cell r="AT895">
            <v>530147.93210195564</v>
          </cell>
          <cell r="AU895">
            <v>1942883.5241406197</v>
          </cell>
          <cell r="AV895">
            <v>1316432.1153937699</v>
          </cell>
          <cell r="AW895">
            <v>159050.51250609645</v>
          </cell>
          <cell r="AX895">
            <v>34983.700098157082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</row>
        <row r="896">
          <cell r="AJ896">
            <v>899</v>
          </cell>
          <cell r="AL896" t="str">
            <v>T</v>
          </cell>
          <cell r="AM896" t="str">
            <v>Open</v>
          </cell>
          <cell r="AN896" t="str">
            <v/>
          </cell>
          <cell r="AO896">
            <v>0</v>
          </cell>
          <cell r="AP896" t="str">
            <v>xxx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</row>
        <row r="897">
          <cell r="AJ897">
            <v>900</v>
          </cell>
          <cell r="AK897">
            <v>352</v>
          </cell>
          <cell r="AL897" t="str">
            <v>Structures &amp; Improvements</v>
          </cell>
          <cell r="AO897" t="str">
            <v>T01</v>
          </cell>
          <cell r="AP897" t="str">
            <v/>
          </cell>
          <cell r="AQ897">
            <v>10782000</v>
          </cell>
        </row>
        <row r="898">
          <cell r="AJ898">
            <v>901</v>
          </cell>
          <cell r="AL898" t="str">
            <v>T</v>
          </cell>
          <cell r="AM898" t="str">
            <v>Coincident Peak</v>
          </cell>
          <cell r="AN898" t="str">
            <v/>
          </cell>
          <cell r="AO898">
            <v>34.64</v>
          </cell>
          <cell r="AP898" t="str">
            <v>D01</v>
          </cell>
          <cell r="AR898">
            <v>3734884.8</v>
          </cell>
          <cell r="AS898">
            <v>1876878.2285598533</v>
          </cell>
          <cell r="AT898">
            <v>281912.54868632636</v>
          </cell>
          <cell r="AU898">
            <v>929859.16714599496</v>
          </cell>
          <cell r="AV898">
            <v>573550.4463160896</v>
          </cell>
          <cell r="AW898">
            <v>63394.39756740944</v>
          </cell>
          <cell r="AX898">
            <v>9290.0117243260174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</row>
        <row r="899">
          <cell r="AJ899">
            <v>902</v>
          </cell>
          <cell r="AL899" t="str">
            <v>T</v>
          </cell>
          <cell r="AM899" t="str">
            <v>Generation Level Consumption</v>
          </cell>
          <cell r="AN899" t="str">
            <v/>
          </cell>
          <cell r="AO899">
            <v>65.36</v>
          </cell>
          <cell r="AP899" t="str">
            <v>E02</v>
          </cell>
          <cell r="AR899">
            <v>7047115.2000000002</v>
          </cell>
          <cell r="AS899">
            <v>3094775.7217923864</v>
          </cell>
          <cell r="AT899">
            <v>526001.19664335018</v>
          </cell>
          <cell r="AU899">
            <v>1927686.5885050299</v>
          </cell>
          <cell r="AV899">
            <v>1306135.1861760954</v>
          </cell>
          <cell r="AW899">
            <v>157806.44389810727</v>
          </cell>
          <cell r="AX899">
            <v>34710.062985030796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</row>
        <row r="900">
          <cell r="AJ900">
            <v>903</v>
          </cell>
          <cell r="AL900" t="str">
            <v>T</v>
          </cell>
          <cell r="AM900" t="str">
            <v>Open</v>
          </cell>
          <cell r="AN900" t="str">
            <v/>
          </cell>
          <cell r="AO900">
            <v>0</v>
          </cell>
          <cell r="AP900" t="str">
            <v>xxx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</row>
        <row r="901">
          <cell r="AJ901">
            <v>904</v>
          </cell>
          <cell r="AK901">
            <v>353</v>
          </cell>
          <cell r="AL901" t="str">
            <v>Station Equipment</v>
          </cell>
          <cell r="AO901" t="str">
            <v>T01</v>
          </cell>
          <cell r="AP901" t="str">
            <v/>
          </cell>
          <cell r="AQ901">
            <v>124518000</v>
          </cell>
        </row>
        <row r="902">
          <cell r="AJ902">
            <v>905</v>
          </cell>
          <cell r="AL902" t="str">
            <v>T</v>
          </cell>
          <cell r="AM902" t="str">
            <v>Coincident Peak</v>
          </cell>
          <cell r="AN902" t="str">
            <v/>
          </cell>
          <cell r="AO902">
            <v>34.64</v>
          </cell>
          <cell r="AP902" t="str">
            <v>D01</v>
          </cell>
          <cell r="AR902">
            <v>43133035.200000003</v>
          </cell>
          <cell r="AS902">
            <v>21675489.08030197</v>
          </cell>
          <cell r="AT902">
            <v>3255721.2703880537</v>
          </cell>
          <cell r="AU902">
            <v>10738657.371052219</v>
          </cell>
          <cell r="AV902">
            <v>6623757.6028924929</v>
          </cell>
          <cell r="AW902">
            <v>732122.38882384438</v>
          </cell>
          <cell r="AX902">
            <v>107287.48654142341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</row>
        <row r="903">
          <cell r="AJ903">
            <v>906</v>
          </cell>
          <cell r="AL903" t="str">
            <v>T</v>
          </cell>
          <cell r="AM903" t="str">
            <v>Generation Level Consumption</v>
          </cell>
          <cell r="AN903" t="str">
            <v/>
          </cell>
          <cell r="AO903">
            <v>65.36</v>
          </cell>
          <cell r="AP903" t="str">
            <v>E02</v>
          </cell>
          <cell r="AR903">
            <v>81384964.799999997</v>
          </cell>
          <cell r="AS903">
            <v>35740612.439820476</v>
          </cell>
          <cell r="AT903">
            <v>6074625.9509957954</v>
          </cell>
          <cell r="AU903">
            <v>22262259.193792369</v>
          </cell>
          <cell r="AV903">
            <v>15084153.321487203</v>
          </cell>
          <cell r="AW903">
            <v>1822458.0579952255</v>
          </cell>
          <cell r="AX903">
            <v>400855.83590892825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</row>
        <row r="904">
          <cell r="AJ904">
            <v>907</v>
          </cell>
          <cell r="AL904" t="str">
            <v>T</v>
          </cell>
          <cell r="AM904" t="str">
            <v>Open</v>
          </cell>
          <cell r="AN904" t="str">
            <v/>
          </cell>
          <cell r="AO904">
            <v>0</v>
          </cell>
          <cell r="AP904" t="str">
            <v>xxx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</row>
        <row r="905">
          <cell r="AJ905">
            <v>908</v>
          </cell>
          <cell r="AK905">
            <v>354</v>
          </cell>
          <cell r="AL905" t="str">
            <v>Towers &amp; Fixtures</v>
          </cell>
          <cell r="AO905" t="str">
            <v>T01</v>
          </cell>
          <cell r="AP905" t="str">
            <v/>
          </cell>
          <cell r="AQ905">
            <v>11153000</v>
          </cell>
        </row>
        <row r="906">
          <cell r="AJ906">
            <v>909</v>
          </cell>
          <cell r="AL906" t="str">
            <v>T</v>
          </cell>
          <cell r="AM906" t="str">
            <v>Coincident Peak</v>
          </cell>
          <cell r="AN906" t="str">
            <v/>
          </cell>
          <cell r="AO906">
            <v>34.64</v>
          </cell>
          <cell r="AP906" t="str">
            <v>D01</v>
          </cell>
          <cell r="AR906">
            <v>3863399.2</v>
          </cell>
          <cell r="AS906">
            <v>1941460.1078768361</v>
          </cell>
          <cell r="AT906">
            <v>291612.93410300487</v>
          </cell>
          <cell r="AU906">
            <v>961854.87768310914</v>
          </cell>
          <cell r="AV906">
            <v>593285.85863136232</v>
          </cell>
          <cell r="AW906">
            <v>65575.748105111998</v>
          </cell>
          <cell r="AX906">
            <v>9609.673600575783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</row>
        <row r="907">
          <cell r="AJ907">
            <v>910</v>
          </cell>
          <cell r="AL907" t="str">
            <v>T</v>
          </cell>
          <cell r="AM907" t="str">
            <v>Generation Level Consumption</v>
          </cell>
          <cell r="AN907" t="str">
            <v/>
          </cell>
          <cell r="AO907">
            <v>65.36</v>
          </cell>
          <cell r="AP907" t="str">
            <v>E02</v>
          </cell>
          <cell r="AR907">
            <v>7289600.7999999998</v>
          </cell>
          <cell r="AS907">
            <v>3201264.4801660622</v>
          </cell>
          <cell r="AT907">
            <v>544100.47729208716</v>
          </cell>
          <cell r="AU907">
            <v>1994016.7428674269</v>
          </cell>
          <cell r="AV907">
            <v>1351078.2537026517</v>
          </cell>
          <cell r="AW907">
            <v>163236.4374694482</v>
          </cell>
          <cell r="AX907">
            <v>35904.408502323175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</row>
        <row r="908">
          <cell r="AJ908">
            <v>911</v>
          </cell>
          <cell r="AL908" t="str">
            <v>T</v>
          </cell>
          <cell r="AM908" t="str">
            <v>Open</v>
          </cell>
          <cell r="AN908" t="str">
            <v/>
          </cell>
          <cell r="AO908">
            <v>0</v>
          </cell>
          <cell r="AP908" t="str">
            <v>xxx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</row>
        <row r="909">
          <cell r="AJ909">
            <v>912</v>
          </cell>
          <cell r="AK909">
            <v>355</v>
          </cell>
          <cell r="AL909" t="str">
            <v>Poles &amp; Fixtures</v>
          </cell>
          <cell r="AO909" t="str">
            <v>T01</v>
          </cell>
          <cell r="AP909" t="str">
            <v/>
          </cell>
          <cell r="AQ909">
            <v>86780000</v>
          </cell>
        </row>
        <row r="910">
          <cell r="AJ910">
            <v>913</v>
          </cell>
          <cell r="AL910" t="str">
            <v>T</v>
          </cell>
          <cell r="AM910" t="str">
            <v>Coincident Peak</v>
          </cell>
          <cell r="AN910" t="str">
            <v/>
          </cell>
          <cell r="AO910">
            <v>34.64</v>
          </cell>
          <cell r="AP910" t="str">
            <v>D01</v>
          </cell>
          <cell r="AR910">
            <v>30060592</v>
          </cell>
          <cell r="AS910">
            <v>15106241.205196075</v>
          </cell>
          <cell r="AT910">
            <v>2269001.2033944912</v>
          </cell>
          <cell r="AU910">
            <v>7484064.0442338567</v>
          </cell>
          <cell r="AV910">
            <v>4616277.8456047354</v>
          </cell>
          <cell r="AW910">
            <v>510236.1176868662</v>
          </cell>
          <cell r="AX910">
            <v>74771.583883974396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</row>
        <row r="911">
          <cell r="AJ911">
            <v>914</v>
          </cell>
          <cell r="AL911" t="str">
            <v>T</v>
          </cell>
          <cell r="AM911" t="str">
            <v>Generation Level Consumption</v>
          </cell>
          <cell r="AN911" t="str">
            <v/>
          </cell>
          <cell r="AO911">
            <v>65.36</v>
          </cell>
          <cell r="AP911" t="str">
            <v>E02</v>
          </cell>
          <cell r="AR911">
            <v>56719408</v>
          </cell>
          <cell r="AS911">
            <v>24908610.381853394</v>
          </cell>
          <cell r="AT911">
            <v>4233572.9776210282</v>
          </cell>
          <cell r="AU911">
            <v>15515177.346546698</v>
          </cell>
          <cell r="AV911">
            <v>10512559.029527133</v>
          </cell>
          <cell r="AW911">
            <v>1270120.8682505796</v>
          </cell>
          <cell r="AX911">
            <v>279367.39620116609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</row>
        <row r="912">
          <cell r="AJ912">
            <v>915</v>
          </cell>
          <cell r="AL912" t="str">
            <v>T</v>
          </cell>
          <cell r="AM912" t="str">
            <v>Open</v>
          </cell>
          <cell r="AN912" t="str">
            <v/>
          </cell>
          <cell r="AO912">
            <v>0</v>
          </cell>
          <cell r="AP912" t="str">
            <v>xxx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</row>
        <row r="913">
          <cell r="AJ913">
            <v>916</v>
          </cell>
          <cell r="AK913">
            <v>356</v>
          </cell>
          <cell r="AL913" t="str">
            <v>Overhead Conductors &amp; Devices</v>
          </cell>
          <cell r="AO913" t="str">
            <v>T01</v>
          </cell>
          <cell r="AP913" t="str">
            <v/>
          </cell>
          <cell r="AQ913">
            <v>81906000</v>
          </cell>
        </row>
        <row r="914">
          <cell r="AJ914">
            <v>917</v>
          </cell>
          <cell r="AL914" t="str">
            <v>T</v>
          </cell>
          <cell r="AM914" t="str">
            <v>Coincident Peak</v>
          </cell>
          <cell r="AN914" t="str">
            <v/>
          </cell>
          <cell r="AO914">
            <v>34.64</v>
          </cell>
          <cell r="AP914" t="str">
            <v>D01</v>
          </cell>
          <cell r="AR914">
            <v>28372238.399999999</v>
          </cell>
          <cell r="AS914">
            <v>14257798.941608546</v>
          </cell>
          <cell r="AT914">
            <v>2141562.7168152709</v>
          </cell>
          <cell r="AU914">
            <v>7063721.4750751127</v>
          </cell>
          <cell r="AV914">
            <v>4357004.5312526096</v>
          </cell>
          <cell r="AW914">
            <v>481578.69849343697</v>
          </cell>
          <cell r="AX914">
            <v>70572.036755021967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</row>
        <row r="915">
          <cell r="AJ915">
            <v>918</v>
          </cell>
          <cell r="AL915" t="str">
            <v>T</v>
          </cell>
          <cell r="AM915" t="str">
            <v>Generation Level Consumption</v>
          </cell>
          <cell r="AN915" t="str">
            <v/>
          </cell>
          <cell r="AO915">
            <v>65.36</v>
          </cell>
          <cell r="AP915" t="str">
            <v>E02</v>
          </cell>
          <cell r="AR915">
            <v>53533761.600000001</v>
          </cell>
          <cell r="AS915">
            <v>23509617.906615395</v>
          </cell>
          <cell r="AT915">
            <v>3995794.2879122831</v>
          </cell>
          <cell r="AU915">
            <v>14643767.178454181</v>
          </cell>
          <cell r="AV915">
            <v>9922120.9941512942</v>
          </cell>
          <cell r="AW915">
            <v>1198784.5106583543</v>
          </cell>
          <cell r="AX915">
            <v>263676.72220848937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</row>
        <row r="916">
          <cell r="AJ916">
            <v>919</v>
          </cell>
          <cell r="AL916" t="str">
            <v>T</v>
          </cell>
          <cell r="AM916" t="str">
            <v>Open</v>
          </cell>
          <cell r="AN916" t="str">
            <v/>
          </cell>
          <cell r="AO916">
            <v>0</v>
          </cell>
          <cell r="AP916" t="str">
            <v>xxx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</row>
        <row r="917">
          <cell r="AJ917">
            <v>920</v>
          </cell>
          <cell r="AK917">
            <v>357</v>
          </cell>
          <cell r="AL917" t="str">
            <v>Underground Conduit</v>
          </cell>
          <cell r="AO917" t="str">
            <v>T01</v>
          </cell>
          <cell r="AP917" t="str">
            <v/>
          </cell>
          <cell r="AQ917">
            <v>1698000</v>
          </cell>
        </row>
        <row r="918">
          <cell r="AJ918">
            <v>921</v>
          </cell>
          <cell r="AL918" t="str">
            <v>T</v>
          </cell>
          <cell r="AM918" t="str">
            <v>Coincident Peak</v>
          </cell>
          <cell r="AN918" t="str">
            <v/>
          </cell>
          <cell r="AO918">
            <v>34.64</v>
          </cell>
          <cell r="AP918" t="str">
            <v>D01</v>
          </cell>
          <cell r="AR918">
            <v>588187.19999999995</v>
          </cell>
          <cell r="AS918">
            <v>295579.59859901975</v>
          </cell>
          <cell r="AT918">
            <v>44396.912230512171</v>
          </cell>
          <cell r="AU918">
            <v>146438.5889272769</v>
          </cell>
          <cell r="AV918">
            <v>90325.418089846047</v>
          </cell>
          <cell r="AW918">
            <v>9983.6474744445586</v>
          </cell>
          <cell r="AX918">
            <v>1463.0346789005359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</row>
        <row r="919">
          <cell r="AJ919">
            <v>922</v>
          </cell>
          <cell r="AL919" t="str">
            <v>T</v>
          </cell>
          <cell r="AM919" t="str">
            <v>Generation Level Consumption</v>
          </cell>
          <cell r="AN919" t="str">
            <v/>
          </cell>
          <cell r="AO919">
            <v>65.36</v>
          </cell>
          <cell r="AP919" t="str">
            <v>E02</v>
          </cell>
          <cell r="AR919">
            <v>1109812.8</v>
          </cell>
          <cell r="AS919">
            <v>487379.81595283549</v>
          </cell>
          <cell r="AT919">
            <v>82837.138926025655</v>
          </cell>
          <cell r="AU919">
            <v>303581.13775566139</v>
          </cell>
          <cell r="AV919">
            <v>205696.30366601836</v>
          </cell>
          <cell r="AW919">
            <v>24852.09995724227</v>
          </cell>
          <cell r="AX919">
            <v>5466.30374221687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</row>
        <row r="920">
          <cell r="AJ920">
            <v>923</v>
          </cell>
          <cell r="AL920" t="str">
            <v>T</v>
          </cell>
          <cell r="AM920" t="str">
            <v>Open</v>
          </cell>
          <cell r="AN920" t="str">
            <v/>
          </cell>
          <cell r="AO920">
            <v>0</v>
          </cell>
          <cell r="AP920" t="str">
            <v>xxx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</row>
        <row r="921">
          <cell r="AJ921">
            <v>924</v>
          </cell>
          <cell r="AK921">
            <v>358</v>
          </cell>
          <cell r="AL921" t="str">
            <v>Underground Conductors &amp; Devices</v>
          </cell>
          <cell r="AO921" t="str">
            <v>T01</v>
          </cell>
          <cell r="AP921" t="str">
            <v/>
          </cell>
          <cell r="AQ921">
            <v>1518000</v>
          </cell>
        </row>
        <row r="922">
          <cell r="AJ922">
            <v>925</v>
          </cell>
          <cell r="AL922" t="str">
            <v>T</v>
          </cell>
          <cell r="AM922" t="str">
            <v>Coincident Peak</v>
          </cell>
          <cell r="AN922" t="str">
            <v/>
          </cell>
          <cell r="AO922">
            <v>34.64</v>
          </cell>
          <cell r="AP922" t="str">
            <v>D01</v>
          </cell>
          <cell r="AR922">
            <v>525835.19999999995</v>
          </cell>
          <cell r="AS922">
            <v>264246.07224576676</v>
          </cell>
          <cell r="AT922">
            <v>39690.525774980844</v>
          </cell>
          <cell r="AU922">
            <v>130915.06359929701</v>
          </cell>
          <cell r="AV922">
            <v>80750.285430145057</v>
          </cell>
          <cell r="AW922">
            <v>8925.3102863408949</v>
          </cell>
          <cell r="AX922">
            <v>1307.9426634693837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</row>
        <row r="923">
          <cell r="AJ923">
            <v>926</v>
          </cell>
          <cell r="AL923" t="str">
            <v>T</v>
          </cell>
          <cell r="AM923" t="str">
            <v>Generation Level Consumption</v>
          </cell>
          <cell r="AN923" t="str">
            <v/>
          </cell>
          <cell r="AO923">
            <v>65.36</v>
          </cell>
          <cell r="AP923" t="str">
            <v>E02</v>
          </cell>
          <cell r="AR923">
            <v>992164.8</v>
          </cell>
          <cell r="AS923">
            <v>435714.11108151014</v>
          </cell>
          <cell r="AT923">
            <v>74055.816778390421</v>
          </cell>
          <cell r="AU923">
            <v>271399.39170382445</v>
          </cell>
          <cell r="AV923">
            <v>183891.04179329556</v>
          </cell>
          <cell r="AW923">
            <v>22217.601728559344</v>
          </cell>
          <cell r="AX923">
            <v>4886.8369144200287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</row>
        <row r="924">
          <cell r="AJ924">
            <v>927</v>
          </cell>
          <cell r="AL924" t="str">
            <v>T</v>
          </cell>
          <cell r="AM924" t="str">
            <v>Open</v>
          </cell>
          <cell r="AN924" t="str">
            <v/>
          </cell>
          <cell r="AO924">
            <v>0</v>
          </cell>
          <cell r="AP924" t="str">
            <v>xxx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</row>
        <row r="925">
          <cell r="AJ925">
            <v>928</v>
          </cell>
          <cell r="AK925">
            <v>359</v>
          </cell>
          <cell r="AL925" t="str">
            <v>Roads &amp; Trails</v>
          </cell>
          <cell r="AO925" t="str">
            <v>T01</v>
          </cell>
          <cell r="AP925" t="str">
            <v/>
          </cell>
          <cell r="AQ925">
            <v>1220000</v>
          </cell>
        </row>
        <row r="926">
          <cell r="AJ926">
            <v>929</v>
          </cell>
          <cell r="AL926" t="str">
            <v>T</v>
          </cell>
          <cell r="AM926" t="str">
            <v>Coincident Peak</v>
          </cell>
          <cell r="AN926" t="str">
            <v/>
          </cell>
          <cell r="AO926">
            <v>34.64</v>
          </cell>
          <cell r="AP926" t="str">
            <v>D01</v>
          </cell>
          <cell r="AR926">
            <v>422608</v>
          </cell>
          <cell r="AS926">
            <v>212371.6786164924</v>
          </cell>
          <cell r="AT926">
            <v>31898.84153193454</v>
          </cell>
          <cell r="AU926">
            <v>105215.00500075254</v>
          </cell>
          <cell r="AV926">
            <v>64898.121360195641</v>
          </cell>
          <cell r="AW926">
            <v>7173.1742749248306</v>
          </cell>
          <cell r="AX926">
            <v>1051.1792157000318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</row>
        <row r="927">
          <cell r="AJ927">
            <v>930</v>
          </cell>
          <cell r="AL927" t="str">
            <v>T</v>
          </cell>
          <cell r="AM927" t="str">
            <v>Generation Level Consumption</v>
          </cell>
          <cell r="AN927" t="str">
            <v/>
          </cell>
          <cell r="AO927">
            <v>65.36</v>
          </cell>
          <cell r="AP927" t="str">
            <v>E02</v>
          </cell>
          <cell r="AR927">
            <v>797392</v>
          </cell>
          <cell r="AS927">
            <v>350178.66635009379</v>
          </cell>
          <cell r="AT927">
            <v>59517.850111749874</v>
          </cell>
          <cell r="AU927">
            <v>218120.72324022785</v>
          </cell>
          <cell r="AV927">
            <v>147791.21935956558</v>
          </cell>
          <cell r="AW927">
            <v>17856.043549962054</v>
          </cell>
          <cell r="AX927">
            <v>3927.4973884008136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</row>
        <row r="928">
          <cell r="AJ928">
            <v>931</v>
          </cell>
          <cell r="AL928" t="str">
            <v>T</v>
          </cell>
          <cell r="AM928" t="str">
            <v>Open</v>
          </cell>
          <cell r="AN928" t="str">
            <v/>
          </cell>
          <cell r="AO928">
            <v>0</v>
          </cell>
          <cell r="AP928" t="str">
            <v>xxx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</row>
        <row r="929">
          <cell r="AJ929">
            <v>932</v>
          </cell>
          <cell r="AL929" t="str">
            <v>Total Transmission Plant</v>
          </cell>
          <cell r="AN929" t="str">
            <v/>
          </cell>
          <cell r="AQ929">
            <v>330442000</v>
          </cell>
          <cell r="AR929">
            <v>330442000</v>
          </cell>
          <cell r="AS929">
            <v>152369066.4684006</v>
          </cell>
          <cell r="AT929">
            <v>24760585.590264238</v>
          </cell>
          <cell r="AU929">
            <v>87576807.140496776</v>
          </cell>
          <cell r="AV929">
            <v>57607779.611573234</v>
          </cell>
          <cell r="AW929">
            <v>6779266.2266321927</v>
          </cell>
          <cell r="AX929">
            <v>1348494.9626330261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</row>
        <row r="930">
          <cell r="AJ930">
            <v>933</v>
          </cell>
        </row>
        <row r="931">
          <cell r="AJ931">
            <v>934</v>
          </cell>
          <cell r="AL931" t="str">
            <v>Distribution Plant</v>
          </cell>
        </row>
        <row r="932">
          <cell r="AJ932">
            <v>935</v>
          </cell>
          <cell r="AK932">
            <v>360</v>
          </cell>
          <cell r="AL932" t="str">
            <v>Land &amp; Land Rights</v>
          </cell>
          <cell r="AO932" t="str">
            <v>X01</v>
          </cell>
          <cell r="AP932" t="str">
            <v/>
          </cell>
          <cell r="AQ932">
            <v>3380000</v>
          </cell>
        </row>
        <row r="933">
          <cell r="AJ933">
            <v>936</v>
          </cell>
          <cell r="AL933" t="str">
            <v>D</v>
          </cell>
          <cell r="AM933" t="str">
            <v>NCP-All</v>
          </cell>
          <cell r="AN933" t="str">
            <v/>
          </cell>
          <cell r="AO933">
            <v>0</v>
          </cell>
          <cell r="AP933" t="str">
            <v>D02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</row>
        <row r="934">
          <cell r="AJ934">
            <v>937</v>
          </cell>
          <cell r="AL934" t="str">
            <v>D</v>
          </cell>
          <cell r="AM934" t="str">
            <v>NCP-w/o DA</v>
          </cell>
          <cell r="AN934" t="str">
            <v/>
          </cell>
          <cell r="AO934">
            <v>0</v>
          </cell>
          <cell r="AP934" t="str">
            <v>D03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</row>
        <row r="935">
          <cell r="AJ935">
            <v>938</v>
          </cell>
          <cell r="AL935" t="str">
            <v>D</v>
          </cell>
          <cell r="AM935" t="str">
            <v xml:space="preserve">DA Sch 25 </v>
          </cell>
          <cell r="AN935" t="str">
            <v/>
          </cell>
          <cell r="AO935">
            <v>0</v>
          </cell>
          <cell r="AP935" t="str">
            <v>D04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</row>
        <row r="936">
          <cell r="AJ936">
            <v>939</v>
          </cell>
          <cell r="AL936" t="str">
            <v>D</v>
          </cell>
          <cell r="AM936" t="str">
            <v>DA Street and Area Lights</v>
          </cell>
          <cell r="AN936" t="str">
            <v/>
          </cell>
          <cell r="AO936">
            <v>0</v>
          </cell>
          <cell r="AP936" t="str">
            <v>D07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</row>
        <row r="937">
          <cell r="AJ937">
            <v>940</v>
          </cell>
          <cell r="AL937" t="str">
            <v>D</v>
          </cell>
          <cell r="AM937" t="str">
            <v>Avg Customers-Secondary</v>
          </cell>
          <cell r="AN937" t="str">
            <v/>
          </cell>
          <cell r="AO937">
            <v>0</v>
          </cell>
          <cell r="AP937" t="str">
            <v>C02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</row>
        <row r="938">
          <cell r="AJ938">
            <v>941</v>
          </cell>
          <cell r="AL938" t="str">
            <v>D</v>
          </cell>
          <cell r="AM938" t="str">
            <v>Wt Customers-Meters</v>
          </cell>
          <cell r="AN938" t="str">
            <v/>
          </cell>
          <cell r="AO938">
            <v>0</v>
          </cell>
          <cell r="AP938" t="str">
            <v>C04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</row>
        <row r="939">
          <cell r="AJ939">
            <v>942</v>
          </cell>
          <cell r="AL939" t="str">
            <v>D</v>
          </cell>
          <cell r="AM939" t="str">
            <v>DA Street &amp; Area Lights</v>
          </cell>
          <cell r="AN939" t="str">
            <v/>
          </cell>
          <cell r="AO939">
            <v>0</v>
          </cell>
          <cell r="AP939" t="str">
            <v>C05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</row>
        <row r="940">
          <cell r="AJ940">
            <v>943</v>
          </cell>
          <cell r="AL940" t="str">
            <v>D</v>
          </cell>
          <cell r="AM940" t="str">
            <v>DA Sch 25I</v>
          </cell>
          <cell r="AN940" t="str">
            <v/>
          </cell>
          <cell r="AO940">
            <v>0</v>
          </cell>
          <cell r="AP940" t="str">
            <v>D05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</row>
        <row r="941">
          <cell r="AJ941">
            <v>944</v>
          </cell>
          <cell r="AL941" t="str">
            <v>D</v>
          </cell>
          <cell r="AM941" t="str">
            <v>NCP-Secondary</v>
          </cell>
          <cell r="AN941" t="str">
            <v/>
          </cell>
          <cell r="AO941">
            <v>0</v>
          </cell>
          <cell r="AP941" t="str">
            <v>D06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</row>
        <row r="942">
          <cell r="AJ942">
            <v>945</v>
          </cell>
          <cell r="AL942" t="str">
            <v>D</v>
          </cell>
          <cell r="AM942" t="str">
            <v>NCP-Primary</v>
          </cell>
          <cell r="AN942" t="str">
            <v/>
          </cell>
          <cell r="AO942">
            <v>100</v>
          </cell>
          <cell r="AP942" t="str">
            <v>D08</v>
          </cell>
          <cell r="AR942">
            <v>3380000</v>
          </cell>
          <cell r="AS942">
            <v>1686179.4422562669</v>
          </cell>
          <cell r="AT942">
            <v>298681.6487294666</v>
          </cell>
          <cell r="AU942">
            <v>982193.30022525776</v>
          </cell>
          <cell r="AV942">
            <v>305082.9238733814</v>
          </cell>
          <cell r="AW942">
            <v>85278.410812377333</v>
          </cell>
          <cell r="AX942">
            <v>22584.274103249772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</row>
        <row r="943">
          <cell r="AJ943">
            <v>946</v>
          </cell>
          <cell r="AK943">
            <v>361</v>
          </cell>
          <cell r="AL943" t="str">
            <v>Structures &amp; Improvements</v>
          </cell>
          <cell r="AO943" t="str">
            <v>X02</v>
          </cell>
          <cell r="AP943" t="str">
            <v/>
          </cell>
          <cell r="AQ943">
            <v>9662000</v>
          </cell>
        </row>
        <row r="944">
          <cell r="AJ944">
            <v>947</v>
          </cell>
          <cell r="AL944" t="str">
            <v>D</v>
          </cell>
          <cell r="AM944" t="str">
            <v>NCP-All</v>
          </cell>
          <cell r="AN944" t="str">
            <v/>
          </cell>
          <cell r="AO944">
            <v>0</v>
          </cell>
          <cell r="AP944" t="str">
            <v>D02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</row>
        <row r="945">
          <cell r="AJ945">
            <v>948</v>
          </cell>
          <cell r="AL945" t="str">
            <v>D</v>
          </cell>
          <cell r="AM945" t="str">
            <v>NCP-w/o DA</v>
          </cell>
          <cell r="AN945" t="str">
            <v/>
          </cell>
          <cell r="AO945">
            <v>9237</v>
          </cell>
          <cell r="AP945" t="str">
            <v>D03</v>
          </cell>
          <cell r="AR945">
            <v>8925681.9681968205</v>
          </cell>
          <cell r="AS945">
            <v>4894538.9648846565</v>
          </cell>
          <cell r="AT945">
            <v>866994.89459211659</v>
          </cell>
          <cell r="AU945">
            <v>2851050.877816685</v>
          </cell>
          <cell r="AV945">
            <v>0</v>
          </cell>
          <cell r="AW945">
            <v>247540.97584424543</v>
          </cell>
          <cell r="AX945">
            <v>65556.255059117015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</row>
        <row r="946">
          <cell r="AJ946">
            <v>949</v>
          </cell>
          <cell r="AL946" t="str">
            <v>D</v>
          </cell>
          <cell r="AM946" t="str">
            <v xml:space="preserve">DA Sch 25 </v>
          </cell>
          <cell r="AN946" t="str">
            <v/>
          </cell>
          <cell r="AO946">
            <v>762</v>
          </cell>
          <cell r="AP946" t="str">
            <v>D04</v>
          </cell>
          <cell r="AR946">
            <v>736318.03180318035</v>
          </cell>
          <cell r="AS946">
            <v>0</v>
          </cell>
          <cell r="AT946">
            <v>0</v>
          </cell>
          <cell r="AU946">
            <v>0</v>
          </cell>
          <cell r="AV946">
            <v>736318.03180318035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</row>
        <row r="947">
          <cell r="AJ947">
            <v>950</v>
          </cell>
          <cell r="AL947" t="str">
            <v>D</v>
          </cell>
          <cell r="AM947" t="str">
            <v>DA Street and Area Lights</v>
          </cell>
          <cell r="AN947" t="str">
            <v/>
          </cell>
          <cell r="AO947">
            <v>0</v>
          </cell>
          <cell r="AP947" t="str">
            <v>D07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</row>
        <row r="948">
          <cell r="AJ948">
            <v>951</v>
          </cell>
          <cell r="AL948" t="str">
            <v>D</v>
          </cell>
          <cell r="AM948" t="str">
            <v>Avg Customers-Secondary</v>
          </cell>
          <cell r="AN948" t="str">
            <v/>
          </cell>
          <cell r="AO948">
            <v>0</v>
          </cell>
          <cell r="AP948" t="str">
            <v>C02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</row>
        <row r="949">
          <cell r="AJ949">
            <v>952</v>
          </cell>
          <cell r="AL949" t="str">
            <v>D</v>
          </cell>
          <cell r="AM949" t="str">
            <v>Wt Customers-Meters</v>
          </cell>
          <cell r="AN949" t="str">
            <v/>
          </cell>
          <cell r="AO949">
            <v>0</v>
          </cell>
          <cell r="AP949" t="str">
            <v>C04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</row>
        <row r="950">
          <cell r="AJ950">
            <v>953</v>
          </cell>
          <cell r="AL950" t="str">
            <v>D</v>
          </cell>
          <cell r="AM950" t="str">
            <v>DA Street &amp; Area Lights</v>
          </cell>
          <cell r="AN950" t="str">
            <v/>
          </cell>
          <cell r="AO950">
            <v>0</v>
          </cell>
          <cell r="AP950" t="str">
            <v>C05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</row>
        <row r="951">
          <cell r="AJ951">
            <v>954</v>
          </cell>
          <cell r="AL951" t="str">
            <v>D</v>
          </cell>
          <cell r="AM951" t="str">
            <v>DA Sch 25I</v>
          </cell>
          <cell r="AN951" t="str">
            <v/>
          </cell>
          <cell r="AO951">
            <v>0</v>
          </cell>
          <cell r="AP951" t="str">
            <v>D05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</row>
        <row r="952">
          <cell r="AJ952">
            <v>955</v>
          </cell>
          <cell r="AL952" t="str">
            <v>D</v>
          </cell>
          <cell r="AM952" t="str">
            <v>NCP-Secondary</v>
          </cell>
          <cell r="AN952" t="str">
            <v/>
          </cell>
          <cell r="AO952">
            <v>0</v>
          </cell>
          <cell r="AP952" t="str">
            <v>D06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</row>
        <row r="953">
          <cell r="AJ953">
            <v>956</v>
          </cell>
          <cell r="AL953" t="str">
            <v>D</v>
          </cell>
          <cell r="AM953" t="str">
            <v>NCP-Primary</v>
          </cell>
          <cell r="AN953" t="str">
            <v/>
          </cell>
          <cell r="AO953">
            <v>0</v>
          </cell>
          <cell r="AP953" t="str">
            <v>D08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</row>
        <row r="954">
          <cell r="AJ954">
            <v>957</v>
          </cell>
          <cell r="AK954">
            <v>362</v>
          </cell>
          <cell r="AL954" t="str">
            <v>Station Equipment</v>
          </cell>
          <cell r="AO954" t="str">
            <v>X03</v>
          </cell>
          <cell r="AP954" t="str">
            <v/>
          </cell>
          <cell r="AQ954">
            <v>60487000</v>
          </cell>
        </row>
        <row r="955">
          <cell r="AJ955">
            <v>958</v>
          </cell>
          <cell r="AL955" t="str">
            <v>D</v>
          </cell>
          <cell r="AM955" t="str">
            <v>NCP-All</v>
          </cell>
          <cell r="AN955" t="str">
            <v/>
          </cell>
          <cell r="AO955">
            <v>0</v>
          </cell>
          <cell r="AP955" t="str">
            <v>D02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</row>
        <row r="956">
          <cell r="AJ956">
            <v>959</v>
          </cell>
          <cell r="AL956" t="str">
            <v>D</v>
          </cell>
          <cell r="AM956" t="str">
            <v>NCP-w/o DA</v>
          </cell>
          <cell r="AN956" t="str">
            <v/>
          </cell>
          <cell r="AO956">
            <v>62866</v>
          </cell>
          <cell r="AP956" t="str">
            <v>D03</v>
          </cell>
          <cell r="AR956">
            <v>56015787.843969122</v>
          </cell>
          <cell r="AS956">
            <v>30717143.768725123</v>
          </cell>
          <cell r="AT956">
            <v>5441085.8744822191</v>
          </cell>
          <cell r="AU956">
            <v>17892622.846431639</v>
          </cell>
          <cell r="AV956">
            <v>0</v>
          </cell>
          <cell r="AW956">
            <v>1553517.4606250965</v>
          </cell>
          <cell r="AX956">
            <v>411417.89370504383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</row>
        <row r="957">
          <cell r="AJ957">
            <v>960</v>
          </cell>
          <cell r="AL957" t="str">
            <v>D</v>
          </cell>
          <cell r="AM957" t="str">
            <v xml:space="preserve">DA Sch 25 </v>
          </cell>
          <cell r="AN957" t="str">
            <v/>
          </cell>
          <cell r="AO957">
            <v>5018</v>
          </cell>
          <cell r="AP957" t="str">
            <v>D04</v>
          </cell>
          <cell r="AR957">
            <v>4471212.1560308766</v>
          </cell>
          <cell r="AS957">
            <v>0</v>
          </cell>
          <cell r="AT957">
            <v>0</v>
          </cell>
          <cell r="AU957">
            <v>0</v>
          </cell>
          <cell r="AV957">
            <v>4471212.1560308766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</row>
        <row r="958">
          <cell r="AJ958">
            <v>961</v>
          </cell>
          <cell r="AL958" t="str">
            <v>D</v>
          </cell>
          <cell r="AM958" t="str">
            <v>DA Street and Area Lights</v>
          </cell>
          <cell r="AN958" t="str">
            <v/>
          </cell>
          <cell r="AO958">
            <v>0</v>
          </cell>
          <cell r="AP958" t="str">
            <v>D07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</row>
        <row r="959">
          <cell r="AJ959">
            <v>962</v>
          </cell>
          <cell r="AL959" t="str">
            <v>D</v>
          </cell>
          <cell r="AM959" t="str">
            <v>Avg Customers-Secondary</v>
          </cell>
          <cell r="AN959" t="str">
            <v/>
          </cell>
          <cell r="AO959">
            <v>0</v>
          </cell>
          <cell r="AP959" t="str">
            <v>C02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</row>
        <row r="960">
          <cell r="AJ960">
            <v>963</v>
          </cell>
          <cell r="AL960" t="str">
            <v>D</v>
          </cell>
          <cell r="AM960" t="str">
            <v>Wt Customers-Meters</v>
          </cell>
          <cell r="AN960" t="str">
            <v/>
          </cell>
          <cell r="AO960">
            <v>0</v>
          </cell>
          <cell r="AP960" t="str">
            <v>C04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</row>
        <row r="961">
          <cell r="AJ961">
            <v>964</v>
          </cell>
          <cell r="AL961" t="str">
            <v>D</v>
          </cell>
          <cell r="AM961" t="str">
            <v>DA Street &amp; Area Lights</v>
          </cell>
          <cell r="AN961" t="str">
            <v/>
          </cell>
          <cell r="AO961">
            <v>0</v>
          </cell>
          <cell r="AP961" t="str">
            <v>C05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</row>
        <row r="962">
          <cell r="AJ962">
            <v>965</v>
          </cell>
          <cell r="AL962" t="str">
            <v>D</v>
          </cell>
          <cell r="AM962" t="str">
            <v>DA Sch 25I</v>
          </cell>
          <cell r="AN962" t="str">
            <v/>
          </cell>
          <cell r="AO962">
            <v>0</v>
          </cell>
          <cell r="AP962" t="str">
            <v>D05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</row>
        <row r="963">
          <cell r="AJ963">
            <v>966</v>
          </cell>
          <cell r="AL963" t="str">
            <v>D</v>
          </cell>
          <cell r="AM963" t="str">
            <v>NCP-Secondary</v>
          </cell>
          <cell r="AN963" t="str">
            <v/>
          </cell>
          <cell r="AO963">
            <v>0</v>
          </cell>
          <cell r="AP963" t="str">
            <v>D06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</row>
        <row r="964">
          <cell r="AJ964">
            <v>967</v>
          </cell>
          <cell r="AL964" t="str">
            <v>D</v>
          </cell>
          <cell r="AM964" t="str">
            <v>NCP-Primary</v>
          </cell>
          <cell r="AN964" t="str">
            <v/>
          </cell>
          <cell r="AO964">
            <v>0</v>
          </cell>
          <cell r="AP964" t="str">
            <v>D08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</row>
        <row r="965">
          <cell r="AJ965">
            <v>968</v>
          </cell>
          <cell r="AK965">
            <v>363</v>
          </cell>
          <cell r="AL965" t="str">
            <v>Storage Battery Equipment</v>
          </cell>
          <cell r="AO965" t="str">
            <v>X01</v>
          </cell>
          <cell r="AP965" t="str">
            <v/>
          </cell>
          <cell r="AQ965">
            <v>0</v>
          </cell>
        </row>
        <row r="966">
          <cell r="AJ966">
            <v>969</v>
          </cell>
          <cell r="AL966" t="str">
            <v>D</v>
          </cell>
          <cell r="AM966" t="str">
            <v>NCP-All</v>
          </cell>
          <cell r="AN966" t="str">
            <v/>
          </cell>
          <cell r="AO966">
            <v>0</v>
          </cell>
          <cell r="AP966" t="str">
            <v>D02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</row>
        <row r="967">
          <cell r="AJ967">
            <v>970</v>
          </cell>
          <cell r="AL967" t="str">
            <v>D</v>
          </cell>
          <cell r="AM967" t="str">
            <v>NCP-w/o DA</v>
          </cell>
          <cell r="AN967" t="str">
            <v/>
          </cell>
          <cell r="AO967">
            <v>0</v>
          </cell>
          <cell r="AP967" t="str">
            <v>D03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</row>
        <row r="968">
          <cell r="AJ968">
            <v>971</v>
          </cell>
          <cell r="AL968" t="str">
            <v>D</v>
          </cell>
          <cell r="AM968" t="str">
            <v xml:space="preserve">DA Sch 25 </v>
          </cell>
          <cell r="AN968" t="str">
            <v/>
          </cell>
          <cell r="AO968">
            <v>0</v>
          </cell>
          <cell r="AP968" t="str">
            <v>D04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</row>
        <row r="969">
          <cell r="AJ969">
            <v>972</v>
          </cell>
          <cell r="AL969" t="str">
            <v>D</v>
          </cell>
          <cell r="AM969" t="str">
            <v>DA Street and Area Lights</v>
          </cell>
          <cell r="AN969" t="str">
            <v/>
          </cell>
          <cell r="AO969">
            <v>0</v>
          </cell>
          <cell r="AP969" t="str">
            <v>D07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</row>
        <row r="970">
          <cell r="AJ970">
            <v>973</v>
          </cell>
          <cell r="AL970" t="str">
            <v>D</v>
          </cell>
          <cell r="AM970" t="str">
            <v>Avg Customers-Secondary</v>
          </cell>
          <cell r="AN970" t="str">
            <v/>
          </cell>
          <cell r="AO970">
            <v>0</v>
          </cell>
          <cell r="AP970" t="str">
            <v>C02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</row>
        <row r="971">
          <cell r="AJ971">
            <v>974</v>
          </cell>
          <cell r="AL971" t="str">
            <v>D</v>
          </cell>
          <cell r="AM971" t="str">
            <v>Wt Customers-Meters</v>
          </cell>
          <cell r="AN971" t="str">
            <v/>
          </cell>
          <cell r="AO971">
            <v>0</v>
          </cell>
          <cell r="AP971" t="str">
            <v>C04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</row>
        <row r="972">
          <cell r="AJ972">
            <v>975</v>
          </cell>
          <cell r="AL972" t="str">
            <v>D</v>
          </cell>
          <cell r="AM972" t="str">
            <v>DA Street &amp; Area Lights</v>
          </cell>
          <cell r="AN972" t="str">
            <v/>
          </cell>
          <cell r="AO972">
            <v>0</v>
          </cell>
          <cell r="AP972" t="str">
            <v>C05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</row>
        <row r="973">
          <cell r="AJ973">
            <v>976</v>
          </cell>
          <cell r="AL973" t="str">
            <v>D</v>
          </cell>
          <cell r="AM973" t="str">
            <v>DA Sch 25I</v>
          </cell>
          <cell r="AN973" t="str">
            <v/>
          </cell>
          <cell r="AO973">
            <v>0</v>
          </cell>
          <cell r="AP973" t="str">
            <v>D05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</row>
        <row r="974">
          <cell r="AJ974">
            <v>977</v>
          </cell>
          <cell r="AL974" t="str">
            <v>D</v>
          </cell>
          <cell r="AM974" t="str">
            <v>NCP-Secondary</v>
          </cell>
          <cell r="AN974" t="str">
            <v/>
          </cell>
          <cell r="AO974">
            <v>0</v>
          </cell>
          <cell r="AP974" t="str">
            <v>D06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</row>
        <row r="975">
          <cell r="AJ975">
            <v>978</v>
          </cell>
          <cell r="AL975" t="str">
            <v>D</v>
          </cell>
          <cell r="AM975" t="str">
            <v>NCP-Primary</v>
          </cell>
          <cell r="AN975" t="str">
            <v/>
          </cell>
          <cell r="AO975">
            <v>100</v>
          </cell>
          <cell r="AP975" t="str">
            <v>D08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</row>
        <row r="976">
          <cell r="AJ976">
            <v>979</v>
          </cell>
          <cell r="AK976">
            <v>364</v>
          </cell>
          <cell r="AL976" t="str">
            <v>Poles, Towers &amp; Fixtures</v>
          </cell>
          <cell r="AO976" t="str">
            <v>X05</v>
          </cell>
          <cell r="AP976" t="str">
            <v/>
          </cell>
          <cell r="AQ976">
            <v>135089000</v>
          </cell>
        </row>
        <row r="977">
          <cell r="AJ977">
            <v>980</v>
          </cell>
          <cell r="AL977" t="str">
            <v>D</v>
          </cell>
          <cell r="AM977" t="str">
            <v>NCP-All</v>
          </cell>
          <cell r="AN977" t="str">
            <v/>
          </cell>
          <cell r="AO977">
            <v>0</v>
          </cell>
          <cell r="AP977" t="str">
            <v>D02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</row>
        <row r="978">
          <cell r="AJ978">
            <v>981</v>
          </cell>
          <cell r="AL978" t="str">
            <v>D</v>
          </cell>
          <cell r="AM978" t="str">
            <v>NCP-w/o DA</v>
          </cell>
          <cell r="AN978" t="str">
            <v/>
          </cell>
          <cell r="AO978">
            <v>88.5</v>
          </cell>
          <cell r="AP978" t="str">
            <v>D03</v>
          </cell>
          <cell r="AR978">
            <v>119553765</v>
          </cell>
          <cell r="AS978">
            <v>65559199.092702888</v>
          </cell>
          <cell r="AT978">
            <v>11612838.576771038</v>
          </cell>
          <cell r="AU978">
            <v>38187991.445812121</v>
          </cell>
          <cell r="AV978">
            <v>0</v>
          </cell>
          <cell r="AW978">
            <v>3315652.0431045908</v>
          </cell>
          <cell r="AX978">
            <v>878083.8416093688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</row>
        <row r="979">
          <cell r="AJ979">
            <v>982</v>
          </cell>
          <cell r="AL979" t="str">
            <v>D</v>
          </cell>
          <cell r="AM979" t="str">
            <v xml:space="preserve">DA Sch 25 </v>
          </cell>
          <cell r="AN979" t="str">
            <v/>
          </cell>
          <cell r="AO979">
            <v>3.34</v>
          </cell>
          <cell r="AP979" t="str">
            <v>D04</v>
          </cell>
          <cell r="AR979">
            <v>4511972.5999999996</v>
          </cell>
          <cell r="AS979">
            <v>0</v>
          </cell>
          <cell r="AT979">
            <v>0</v>
          </cell>
          <cell r="AU979">
            <v>0</v>
          </cell>
          <cell r="AV979">
            <v>4511972.5999999996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</row>
        <row r="980">
          <cell r="AJ980">
            <v>983</v>
          </cell>
          <cell r="AL980" t="str">
            <v>D</v>
          </cell>
          <cell r="AM980" t="str">
            <v>DA Street and Area Lights</v>
          </cell>
          <cell r="AN980" t="str">
            <v/>
          </cell>
          <cell r="AO980">
            <v>7.72</v>
          </cell>
          <cell r="AP980" t="str">
            <v>D07</v>
          </cell>
          <cell r="AR980">
            <v>10428870.800000001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10428870.800000001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</row>
        <row r="981">
          <cell r="AJ981">
            <v>984</v>
          </cell>
          <cell r="AL981" t="str">
            <v>D</v>
          </cell>
          <cell r="AM981" t="str">
            <v>Avg Customers-Secondary</v>
          </cell>
          <cell r="AN981" t="str">
            <v/>
          </cell>
          <cell r="AO981">
            <v>0</v>
          </cell>
          <cell r="AP981" t="str">
            <v>C02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</row>
        <row r="982">
          <cell r="AJ982">
            <v>985</v>
          </cell>
          <cell r="AL982" t="str">
            <v>D</v>
          </cell>
          <cell r="AM982" t="str">
            <v>Wt Customers-Meters</v>
          </cell>
          <cell r="AN982" t="str">
            <v/>
          </cell>
          <cell r="AO982">
            <v>0</v>
          </cell>
          <cell r="AP982" t="str">
            <v>C04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</row>
        <row r="983">
          <cell r="AJ983">
            <v>986</v>
          </cell>
          <cell r="AL983" t="str">
            <v>D</v>
          </cell>
          <cell r="AM983" t="str">
            <v>DA Street &amp; Area Lights</v>
          </cell>
          <cell r="AN983" t="str">
            <v/>
          </cell>
          <cell r="AO983">
            <v>0</v>
          </cell>
          <cell r="AP983" t="str">
            <v>C05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</row>
        <row r="984">
          <cell r="AJ984">
            <v>987</v>
          </cell>
          <cell r="AL984" t="str">
            <v>D</v>
          </cell>
          <cell r="AM984" t="str">
            <v>DA Sch 25I</v>
          </cell>
          <cell r="AN984" t="str">
            <v/>
          </cell>
          <cell r="AO984">
            <v>0</v>
          </cell>
          <cell r="AP984" t="str">
            <v>D05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</row>
        <row r="985">
          <cell r="AJ985">
            <v>988</v>
          </cell>
          <cell r="AL985" t="str">
            <v>D</v>
          </cell>
          <cell r="AM985" t="str">
            <v>NCP-Secondary</v>
          </cell>
          <cell r="AN985" t="str">
            <v/>
          </cell>
          <cell r="AO985">
            <v>0.44</v>
          </cell>
          <cell r="AP985" t="str">
            <v>D06</v>
          </cell>
          <cell r="AR985">
            <v>594391.6</v>
          </cell>
          <cell r="AS985">
            <v>333162.11466649664</v>
          </cell>
          <cell r="AT985">
            <v>59014.721214743229</v>
          </cell>
          <cell r="AU985">
            <v>180902.82109565524</v>
          </cell>
          <cell r="AV985">
            <v>0</v>
          </cell>
          <cell r="AW985">
            <v>16849.651329892</v>
          </cell>
          <cell r="AX985">
            <v>4462.2916932128937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</row>
        <row r="986">
          <cell r="AJ986">
            <v>989</v>
          </cell>
          <cell r="AL986" t="str">
            <v>D</v>
          </cell>
          <cell r="AM986" t="str">
            <v>NCP-Primary</v>
          </cell>
          <cell r="AN986" t="str">
            <v/>
          </cell>
          <cell r="AO986">
            <v>0</v>
          </cell>
          <cell r="AP986" t="str">
            <v>D08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</row>
        <row r="987">
          <cell r="AJ987">
            <v>990</v>
          </cell>
          <cell r="AK987">
            <v>365</v>
          </cell>
          <cell r="AL987" t="str">
            <v>Overhead Conductors &amp; Devices</v>
          </cell>
          <cell r="AO987" t="str">
            <v>X06</v>
          </cell>
          <cell r="AP987" t="str">
            <v/>
          </cell>
          <cell r="AQ987">
            <v>94623000</v>
          </cell>
        </row>
        <row r="988">
          <cell r="AJ988">
            <v>991</v>
          </cell>
          <cell r="AL988" t="str">
            <v>D</v>
          </cell>
          <cell r="AM988" t="str">
            <v>NCP-All</v>
          </cell>
          <cell r="AN988" t="str">
            <v/>
          </cell>
          <cell r="AO988">
            <v>0</v>
          </cell>
          <cell r="AP988" t="str">
            <v>D02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</row>
        <row r="989">
          <cell r="AJ989">
            <v>992</v>
          </cell>
          <cell r="AL989" t="str">
            <v>D</v>
          </cell>
          <cell r="AM989" t="str">
            <v>NCP-w/o DA</v>
          </cell>
          <cell r="AN989" t="str">
            <v/>
          </cell>
          <cell r="AO989">
            <v>96.06</v>
          </cell>
          <cell r="AP989" t="str">
            <v>D03</v>
          </cell>
          <cell r="AR989">
            <v>90894853.799999997</v>
          </cell>
          <cell r="AS989">
            <v>49843631.580957085</v>
          </cell>
          <cell r="AT989">
            <v>8829059.1654608585</v>
          </cell>
          <cell r="AU989">
            <v>29033731.387570631</v>
          </cell>
          <cell r="AV989">
            <v>0</v>
          </cell>
          <cell r="AW989">
            <v>2520838.2831746293</v>
          </cell>
          <cell r="AX989">
            <v>667593.38283680088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</row>
        <row r="990">
          <cell r="AJ990">
            <v>993</v>
          </cell>
          <cell r="AL990" t="str">
            <v>D</v>
          </cell>
          <cell r="AM990" t="str">
            <v xml:space="preserve">DA Sch 25 </v>
          </cell>
          <cell r="AN990" t="str">
            <v/>
          </cell>
          <cell r="AO990">
            <v>3.67</v>
          </cell>
          <cell r="AP990" t="str">
            <v>D04</v>
          </cell>
          <cell r="AR990">
            <v>3472664.1</v>
          </cell>
          <cell r="AS990">
            <v>0</v>
          </cell>
          <cell r="AT990">
            <v>0</v>
          </cell>
          <cell r="AU990">
            <v>0</v>
          </cell>
          <cell r="AV990">
            <v>3472664.1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</row>
        <row r="991">
          <cell r="AJ991">
            <v>994</v>
          </cell>
          <cell r="AL991" t="str">
            <v>D</v>
          </cell>
          <cell r="AM991" t="str">
            <v>DA Street and Area Lights</v>
          </cell>
          <cell r="AN991" t="str">
            <v/>
          </cell>
          <cell r="AO991">
            <v>0</v>
          </cell>
          <cell r="AP991" t="str">
            <v>D07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</row>
        <row r="992">
          <cell r="AJ992">
            <v>995</v>
          </cell>
          <cell r="AL992" t="str">
            <v>D</v>
          </cell>
          <cell r="AM992" t="str">
            <v>Avg Customers-Secondary</v>
          </cell>
          <cell r="AN992" t="str">
            <v/>
          </cell>
          <cell r="AO992">
            <v>0</v>
          </cell>
          <cell r="AP992" t="str">
            <v>C02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</row>
        <row r="993">
          <cell r="AJ993">
            <v>996</v>
          </cell>
          <cell r="AL993" t="str">
            <v>D</v>
          </cell>
          <cell r="AM993" t="str">
            <v>Wt Customers-Meters</v>
          </cell>
          <cell r="AN993" t="str">
            <v/>
          </cell>
          <cell r="AO993">
            <v>0</v>
          </cell>
          <cell r="AP993" t="str">
            <v>C04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</row>
        <row r="994">
          <cell r="AJ994">
            <v>997</v>
          </cell>
          <cell r="AL994" t="str">
            <v>D</v>
          </cell>
          <cell r="AM994" t="str">
            <v>DA Street &amp; Area Lights</v>
          </cell>
          <cell r="AN994" t="str">
            <v/>
          </cell>
          <cell r="AO994">
            <v>0</v>
          </cell>
          <cell r="AP994" t="str">
            <v>C05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</row>
        <row r="995">
          <cell r="AJ995">
            <v>998</v>
          </cell>
          <cell r="AL995" t="str">
            <v>D</v>
          </cell>
          <cell r="AM995" t="str">
            <v>DA Sch 25I</v>
          </cell>
          <cell r="AN995" t="str">
            <v/>
          </cell>
          <cell r="AO995">
            <v>0</v>
          </cell>
          <cell r="AP995" t="str">
            <v>D05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</row>
        <row r="996">
          <cell r="AJ996">
            <v>999</v>
          </cell>
          <cell r="AL996" t="str">
            <v>D</v>
          </cell>
          <cell r="AM996" t="str">
            <v>NCP-Secondary</v>
          </cell>
          <cell r="AN996" t="str">
            <v/>
          </cell>
          <cell r="AO996">
            <v>0.27</v>
          </cell>
          <cell r="AP996" t="str">
            <v>D06</v>
          </cell>
          <cell r="AR996">
            <v>255482.1</v>
          </cell>
          <cell r="AS996">
            <v>143200.13387712304</v>
          </cell>
          <cell r="AT996">
            <v>25365.777219693467</v>
          </cell>
          <cell r="AU996">
            <v>77755.864365247253</v>
          </cell>
          <cell r="AV996">
            <v>0</v>
          </cell>
          <cell r="AW996">
            <v>7242.3370485528421</v>
          </cell>
          <cell r="AX996">
            <v>1917.9874893834065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</row>
        <row r="997">
          <cell r="AJ997">
            <v>1000</v>
          </cell>
          <cell r="AL997" t="str">
            <v>D</v>
          </cell>
          <cell r="AM997" t="str">
            <v>NCP-Primary</v>
          </cell>
          <cell r="AN997" t="str">
            <v/>
          </cell>
          <cell r="AO997">
            <v>0</v>
          </cell>
          <cell r="AP997" t="str">
            <v>D08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</row>
        <row r="998">
          <cell r="AJ998">
            <v>1001</v>
          </cell>
          <cell r="AK998">
            <v>366</v>
          </cell>
          <cell r="AL998" t="str">
            <v>Underground Conduit</v>
          </cell>
          <cell r="AO998" t="str">
            <v>X07</v>
          </cell>
          <cell r="AP998" t="str">
            <v/>
          </cell>
          <cell r="AQ998">
            <v>47502000</v>
          </cell>
        </row>
        <row r="999">
          <cell r="AJ999">
            <v>1002</v>
          </cell>
          <cell r="AL999" t="str">
            <v>D</v>
          </cell>
          <cell r="AM999" t="str">
            <v>NCP-All</v>
          </cell>
          <cell r="AN999" t="str">
            <v/>
          </cell>
          <cell r="AO999">
            <v>0</v>
          </cell>
          <cell r="AP999" t="str">
            <v>D02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</row>
        <row r="1000">
          <cell r="AJ1000">
            <v>1003</v>
          </cell>
          <cell r="AL1000" t="str">
            <v>D</v>
          </cell>
          <cell r="AM1000" t="str">
            <v>NCP-w/o DA</v>
          </cell>
          <cell r="AN1000" t="str">
            <v/>
          </cell>
          <cell r="AO1000">
            <v>74.819999999999993</v>
          </cell>
          <cell r="AP1000" t="str">
            <v>D03</v>
          </cell>
          <cell r="AR1000">
            <v>35540996.399999999</v>
          </cell>
          <cell r="AS1000">
            <v>19489467.8468774</v>
          </cell>
          <cell r="AT1000">
            <v>3452269.8139268183</v>
          </cell>
          <cell r="AU1000">
            <v>11352543.071302183</v>
          </cell>
          <cell r="AV1000">
            <v>0</v>
          </cell>
          <cell r="AW1000">
            <v>985678.51315793279</v>
          </cell>
          <cell r="AX1000">
            <v>261037.15473566848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</row>
        <row r="1001">
          <cell r="AJ1001">
            <v>1004</v>
          </cell>
          <cell r="AL1001" t="str">
            <v>D</v>
          </cell>
          <cell r="AM1001" t="str">
            <v xml:space="preserve">DA Sch 25 </v>
          </cell>
          <cell r="AN1001" t="str">
            <v/>
          </cell>
          <cell r="AO1001">
            <v>4.71</v>
          </cell>
          <cell r="AP1001" t="str">
            <v>D04</v>
          </cell>
          <cell r="AR1001">
            <v>2237344.2000000002</v>
          </cell>
          <cell r="AS1001">
            <v>0</v>
          </cell>
          <cell r="AT1001">
            <v>0</v>
          </cell>
          <cell r="AU1001">
            <v>0</v>
          </cell>
          <cell r="AV1001">
            <v>2237344.2000000002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</row>
        <row r="1002">
          <cell r="AJ1002">
            <v>1005</v>
          </cell>
          <cell r="AL1002" t="str">
            <v>D</v>
          </cell>
          <cell r="AM1002" t="str">
            <v>DA Street and Area Lights</v>
          </cell>
          <cell r="AN1002" t="str">
            <v/>
          </cell>
          <cell r="AO1002">
            <v>0</v>
          </cell>
          <cell r="AP1002" t="str">
            <v>D07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</row>
        <row r="1003">
          <cell r="AJ1003">
            <v>1006</v>
          </cell>
          <cell r="AL1003" t="str">
            <v>D</v>
          </cell>
          <cell r="AM1003" t="str">
            <v>Avg Customers-Secondary</v>
          </cell>
          <cell r="AN1003" t="str">
            <v/>
          </cell>
          <cell r="AO1003">
            <v>0</v>
          </cell>
          <cell r="AP1003" t="str">
            <v>C02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</row>
        <row r="1004">
          <cell r="AJ1004">
            <v>1007</v>
          </cell>
          <cell r="AL1004" t="str">
            <v>D</v>
          </cell>
          <cell r="AM1004" t="str">
            <v>Wt Customers-Meters</v>
          </cell>
          <cell r="AN1004" t="str">
            <v/>
          </cell>
          <cell r="AO1004">
            <v>0</v>
          </cell>
          <cell r="AP1004" t="str">
            <v>C04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</row>
        <row r="1005">
          <cell r="AJ1005">
            <v>1008</v>
          </cell>
          <cell r="AL1005" t="str">
            <v>D</v>
          </cell>
          <cell r="AM1005" t="str">
            <v>DA Street &amp; Area Lights</v>
          </cell>
          <cell r="AN1005" t="str">
            <v/>
          </cell>
          <cell r="AO1005">
            <v>0</v>
          </cell>
          <cell r="AP1005" t="str">
            <v>C05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</row>
        <row r="1006">
          <cell r="AJ1006">
            <v>1009</v>
          </cell>
          <cell r="AL1006" t="str">
            <v>D</v>
          </cell>
          <cell r="AM1006" t="str">
            <v>DA Sch 25I</v>
          </cell>
          <cell r="AN1006" t="str">
            <v/>
          </cell>
          <cell r="AO1006">
            <v>0</v>
          </cell>
          <cell r="AP1006" t="str">
            <v>D05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</row>
        <row r="1007">
          <cell r="AJ1007">
            <v>1010</v>
          </cell>
          <cell r="AL1007" t="str">
            <v>D</v>
          </cell>
          <cell r="AM1007" t="str">
            <v>NCP-Secondary</v>
          </cell>
          <cell r="AN1007" t="str">
            <v/>
          </cell>
          <cell r="AO1007">
            <v>20.47</v>
          </cell>
          <cell r="AP1007" t="str">
            <v>D06</v>
          </cell>
          <cell r="AR1007">
            <v>9723659.4000000022</v>
          </cell>
          <cell r="AS1007">
            <v>5450203.0782412784</v>
          </cell>
          <cell r="AT1007">
            <v>965422.54075952212</v>
          </cell>
          <cell r="AU1007">
            <v>2959391.4463684997</v>
          </cell>
          <cell r="AV1007">
            <v>0</v>
          </cell>
          <cell r="AW1007">
            <v>275643.65065156861</v>
          </cell>
          <cell r="AX1007">
            <v>72998.683979133435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</row>
        <row r="1008">
          <cell r="AJ1008">
            <v>1011</v>
          </cell>
          <cell r="AL1008" t="str">
            <v>D</v>
          </cell>
          <cell r="AM1008" t="str">
            <v>NCP-Primary</v>
          </cell>
          <cell r="AN1008" t="str">
            <v/>
          </cell>
          <cell r="AO1008">
            <v>0</v>
          </cell>
          <cell r="AP1008" t="str">
            <v>D08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</row>
        <row r="1009">
          <cell r="AJ1009">
            <v>1012</v>
          </cell>
          <cell r="AK1009">
            <v>367</v>
          </cell>
          <cell r="AL1009" t="str">
            <v>Underground Conductors &amp; Devices</v>
          </cell>
          <cell r="AO1009" t="str">
            <v>X08</v>
          </cell>
          <cell r="AP1009" t="str">
            <v/>
          </cell>
          <cell r="AQ1009">
            <v>82090000</v>
          </cell>
        </row>
        <row r="1010">
          <cell r="AJ1010">
            <v>1013</v>
          </cell>
          <cell r="AL1010" t="str">
            <v>D</v>
          </cell>
          <cell r="AM1010" t="str">
            <v>NCP-All</v>
          </cell>
          <cell r="AN1010" t="str">
            <v/>
          </cell>
          <cell r="AO1010">
            <v>0</v>
          </cell>
          <cell r="AP1010" t="str">
            <v>D02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</row>
        <row r="1011">
          <cell r="AJ1011">
            <v>1014</v>
          </cell>
          <cell r="AL1011" t="str">
            <v>D</v>
          </cell>
          <cell r="AM1011" t="str">
            <v>NCP-w/o DA</v>
          </cell>
          <cell r="AN1011" t="str">
            <v/>
          </cell>
          <cell r="AO1011">
            <v>76.95</v>
          </cell>
          <cell r="AP1011" t="str">
            <v>D03</v>
          </cell>
          <cell r="AR1011">
            <v>63168255</v>
          </cell>
          <cell r="AS1011">
            <v>34639312.328504458</v>
          </cell>
          <cell r="AT1011">
            <v>6135839.7913383152</v>
          </cell>
          <cell r="AU1011">
            <v>20177271.552986044</v>
          </cell>
          <cell r="AV1011">
            <v>0</v>
          </cell>
          <cell r="AW1011">
            <v>1751880.8692482566</v>
          </cell>
          <cell r="AX1011">
            <v>463950.45792292879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</row>
        <row r="1012">
          <cell r="AJ1012">
            <v>1015</v>
          </cell>
          <cell r="AL1012" t="str">
            <v>D</v>
          </cell>
          <cell r="AM1012" t="str">
            <v xml:space="preserve">DA Sch 25 </v>
          </cell>
          <cell r="AN1012" t="str">
            <v/>
          </cell>
          <cell r="AO1012">
            <v>5.18</v>
          </cell>
          <cell r="AP1012" t="str">
            <v>D04</v>
          </cell>
          <cell r="AR1012">
            <v>4252262</v>
          </cell>
          <cell r="AS1012">
            <v>0</v>
          </cell>
          <cell r="AT1012">
            <v>0</v>
          </cell>
          <cell r="AU1012">
            <v>0</v>
          </cell>
          <cell r="AV1012">
            <v>4252262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</row>
        <row r="1013">
          <cell r="AJ1013">
            <v>1016</v>
          </cell>
          <cell r="AL1013" t="str">
            <v>D</v>
          </cell>
          <cell r="AM1013" t="str">
            <v>DA Street and Area Lights</v>
          </cell>
          <cell r="AN1013" t="str">
            <v/>
          </cell>
          <cell r="AO1013">
            <v>0</v>
          </cell>
          <cell r="AP1013" t="str">
            <v>D07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</row>
        <row r="1014">
          <cell r="AJ1014">
            <v>1017</v>
          </cell>
          <cell r="AL1014" t="str">
            <v>D</v>
          </cell>
          <cell r="AM1014" t="str">
            <v>Avg Customers-Secondary</v>
          </cell>
          <cell r="AN1014" t="str">
            <v/>
          </cell>
          <cell r="AO1014">
            <v>0</v>
          </cell>
          <cell r="AP1014" t="str">
            <v>C02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</row>
        <row r="1015">
          <cell r="AJ1015">
            <v>1018</v>
          </cell>
          <cell r="AL1015" t="str">
            <v>D</v>
          </cell>
          <cell r="AM1015" t="str">
            <v>Wt Customers-Meters</v>
          </cell>
          <cell r="AN1015" t="str">
            <v/>
          </cell>
          <cell r="AO1015">
            <v>0</v>
          </cell>
          <cell r="AP1015" t="str">
            <v>C04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</row>
        <row r="1016">
          <cell r="AJ1016">
            <v>1019</v>
          </cell>
          <cell r="AL1016" t="str">
            <v>D</v>
          </cell>
          <cell r="AM1016" t="str">
            <v>DA Street &amp; Area Lights</v>
          </cell>
          <cell r="AN1016" t="str">
            <v/>
          </cell>
          <cell r="AO1016">
            <v>0</v>
          </cell>
          <cell r="AP1016" t="str">
            <v>C05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</row>
        <row r="1017">
          <cell r="AJ1017">
            <v>1020</v>
          </cell>
          <cell r="AL1017" t="str">
            <v>D</v>
          </cell>
          <cell r="AM1017" t="str">
            <v>DA Sch 25I</v>
          </cell>
          <cell r="AN1017" t="str">
            <v/>
          </cell>
          <cell r="AO1017">
            <v>0</v>
          </cell>
          <cell r="AP1017" t="str">
            <v>D05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</row>
        <row r="1018">
          <cell r="AJ1018">
            <v>1021</v>
          </cell>
          <cell r="AL1018" t="str">
            <v>D</v>
          </cell>
          <cell r="AM1018" t="str">
            <v>NCP-Secondary</v>
          </cell>
          <cell r="AN1018" t="str">
            <v/>
          </cell>
          <cell r="AO1018">
            <v>17.87</v>
          </cell>
          <cell r="AP1018" t="str">
            <v>D06</v>
          </cell>
          <cell r="AR1018">
            <v>14669483</v>
          </cell>
          <cell r="AS1018">
            <v>8222383.9928831821</v>
          </cell>
          <cell r="AT1018">
            <v>1456473.2233924826</v>
          </cell>
          <cell r="AU1018">
            <v>4464650.6759428559</v>
          </cell>
          <cell r="AV1018">
            <v>0</v>
          </cell>
          <cell r="AW1018">
            <v>415846.51219798211</v>
          </cell>
          <cell r="AX1018">
            <v>110128.5955834971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</row>
        <row r="1019">
          <cell r="AJ1019">
            <v>1022</v>
          </cell>
          <cell r="AL1019" t="str">
            <v>D</v>
          </cell>
          <cell r="AM1019" t="str">
            <v>NCP-Primary</v>
          </cell>
          <cell r="AN1019" t="str">
            <v/>
          </cell>
          <cell r="AO1019">
            <v>0</v>
          </cell>
          <cell r="AP1019" t="str">
            <v>D08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</row>
        <row r="1020">
          <cell r="AJ1020">
            <v>1023</v>
          </cell>
          <cell r="AK1020">
            <v>368</v>
          </cell>
          <cell r="AL1020" t="str">
            <v>Line Transformers</v>
          </cell>
          <cell r="AO1020" t="str">
            <v>X09</v>
          </cell>
          <cell r="AP1020" t="str">
            <v/>
          </cell>
          <cell r="AQ1020">
            <v>113834000</v>
          </cell>
        </row>
        <row r="1021">
          <cell r="AJ1021">
            <v>1024</v>
          </cell>
          <cell r="AL1021" t="str">
            <v>D</v>
          </cell>
          <cell r="AM1021" t="str">
            <v>NCP-All</v>
          </cell>
          <cell r="AN1021" t="str">
            <v/>
          </cell>
          <cell r="AO1021">
            <v>0</v>
          </cell>
          <cell r="AP1021" t="str">
            <v>D02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</row>
        <row r="1022">
          <cell r="AJ1022">
            <v>1025</v>
          </cell>
          <cell r="AL1022" t="str">
            <v>D</v>
          </cell>
          <cell r="AM1022" t="str">
            <v>NCP-w/o DA</v>
          </cell>
          <cell r="AN1022" t="str">
            <v/>
          </cell>
          <cell r="AO1022">
            <v>0</v>
          </cell>
          <cell r="AP1022" t="str">
            <v>D03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</row>
        <row r="1023">
          <cell r="AJ1023">
            <v>1026</v>
          </cell>
          <cell r="AL1023" t="str">
            <v>D</v>
          </cell>
          <cell r="AM1023" t="str">
            <v xml:space="preserve">DA Sch 25 </v>
          </cell>
          <cell r="AN1023" t="str">
            <v/>
          </cell>
          <cell r="AO1023">
            <v>0</v>
          </cell>
          <cell r="AP1023" t="str">
            <v>D04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</row>
        <row r="1024">
          <cell r="AJ1024">
            <v>1027</v>
          </cell>
          <cell r="AL1024" t="str">
            <v>D</v>
          </cell>
          <cell r="AM1024" t="str">
            <v>DA Street and Area Lights</v>
          </cell>
          <cell r="AN1024" t="str">
            <v/>
          </cell>
          <cell r="AO1024">
            <v>0</v>
          </cell>
          <cell r="AP1024" t="str">
            <v>D07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</row>
        <row r="1025">
          <cell r="AJ1025">
            <v>1028</v>
          </cell>
          <cell r="AL1025" t="str">
            <v>D</v>
          </cell>
          <cell r="AM1025" t="str">
            <v>Avg Customers-Secondary</v>
          </cell>
          <cell r="AN1025" t="str">
            <v/>
          </cell>
          <cell r="AO1025">
            <v>0</v>
          </cell>
          <cell r="AP1025" t="str">
            <v>C02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</row>
        <row r="1026">
          <cell r="AJ1026">
            <v>1029</v>
          </cell>
          <cell r="AL1026" t="str">
            <v>D</v>
          </cell>
          <cell r="AM1026" t="str">
            <v>Wt Customers-Meters</v>
          </cell>
          <cell r="AN1026" t="str">
            <v/>
          </cell>
          <cell r="AO1026">
            <v>0</v>
          </cell>
          <cell r="AP1026" t="str">
            <v>C04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</row>
        <row r="1027">
          <cell r="AJ1027">
            <v>1030</v>
          </cell>
          <cell r="AL1027" t="str">
            <v>D</v>
          </cell>
          <cell r="AM1027" t="str">
            <v>DA Street &amp; Area Lights</v>
          </cell>
          <cell r="AN1027" t="str">
            <v/>
          </cell>
          <cell r="AO1027">
            <v>0</v>
          </cell>
          <cell r="AP1027" t="str">
            <v>C05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</row>
        <row r="1028">
          <cell r="AJ1028">
            <v>1031</v>
          </cell>
          <cell r="AL1028" t="str">
            <v>D</v>
          </cell>
          <cell r="AM1028" t="str">
            <v>DA Sch 25I</v>
          </cell>
          <cell r="AN1028" t="str">
            <v/>
          </cell>
          <cell r="AO1028">
            <v>0</v>
          </cell>
          <cell r="AP1028" t="str">
            <v>D05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</row>
        <row r="1029">
          <cell r="AJ1029">
            <v>1032</v>
          </cell>
          <cell r="AL1029" t="str">
            <v>D</v>
          </cell>
          <cell r="AM1029" t="str">
            <v>NCP-Secondary</v>
          </cell>
          <cell r="AN1029" t="str">
            <v/>
          </cell>
          <cell r="AO1029">
            <v>100</v>
          </cell>
          <cell r="AP1029" t="str">
            <v>D06</v>
          </cell>
          <cell r="AR1029">
            <v>113834000</v>
          </cell>
          <cell r="AS1029">
            <v>63805033.854694411</v>
          </cell>
          <cell r="AT1029">
            <v>11302114.2539011</v>
          </cell>
          <cell r="AU1029">
            <v>34645327.653692983</v>
          </cell>
          <cell r="AV1029">
            <v>0</v>
          </cell>
          <cell r="AW1029">
            <v>3226935.2552878037</v>
          </cell>
          <cell r="AX1029">
            <v>854588.98242370284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</row>
        <row r="1030">
          <cell r="AJ1030">
            <v>1033</v>
          </cell>
          <cell r="AL1030" t="str">
            <v>D</v>
          </cell>
          <cell r="AM1030" t="str">
            <v>NCP-Primary</v>
          </cell>
          <cell r="AN1030" t="str">
            <v/>
          </cell>
          <cell r="AO1030">
            <v>0</v>
          </cell>
          <cell r="AP1030" t="str">
            <v>D08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</row>
        <row r="1031">
          <cell r="AJ1031">
            <v>1034</v>
          </cell>
          <cell r="AK1031">
            <v>369</v>
          </cell>
          <cell r="AL1031" t="str">
            <v>Services</v>
          </cell>
          <cell r="AO1031" t="str">
            <v>X10</v>
          </cell>
          <cell r="AP1031" t="str">
            <v/>
          </cell>
          <cell r="AQ1031">
            <v>73101000</v>
          </cell>
        </row>
        <row r="1032">
          <cell r="AJ1032">
            <v>1035</v>
          </cell>
          <cell r="AL1032" t="str">
            <v>D</v>
          </cell>
          <cell r="AM1032" t="str">
            <v>NCP-All</v>
          </cell>
          <cell r="AN1032" t="str">
            <v/>
          </cell>
          <cell r="AO1032">
            <v>0</v>
          </cell>
          <cell r="AP1032" t="str">
            <v>D02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</row>
        <row r="1033">
          <cell r="AJ1033">
            <v>1036</v>
          </cell>
          <cell r="AL1033" t="str">
            <v>D</v>
          </cell>
          <cell r="AM1033" t="str">
            <v>NCP-w/o DA</v>
          </cell>
          <cell r="AN1033" t="str">
            <v/>
          </cell>
          <cell r="AO1033">
            <v>0</v>
          </cell>
          <cell r="AP1033" t="str">
            <v>D03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</row>
        <row r="1034">
          <cell r="AJ1034">
            <v>1037</v>
          </cell>
          <cell r="AL1034" t="str">
            <v>D</v>
          </cell>
          <cell r="AM1034" t="str">
            <v xml:space="preserve">DA Sch 25 </v>
          </cell>
          <cell r="AN1034" t="str">
            <v/>
          </cell>
          <cell r="AO1034">
            <v>0</v>
          </cell>
          <cell r="AP1034" t="str">
            <v>D04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</row>
        <row r="1035">
          <cell r="AJ1035">
            <v>1038</v>
          </cell>
          <cell r="AL1035" t="str">
            <v>D</v>
          </cell>
          <cell r="AM1035" t="str">
            <v>DA Street and Area Lights</v>
          </cell>
          <cell r="AN1035" t="str">
            <v/>
          </cell>
          <cell r="AO1035">
            <v>0</v>
          </cell>
          <cell r="AP1035" t="str">
            <v>D07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</row>
        <row r="1036">
          <cell r="AJ1036">
            <v>1039</v>
          </cell>
          <cell r="AL1036" t="str">
            <v>D</v>
          </cell>
          <cell r="AM1036" t="str">
            <v>Avg Customers-Secondary</v>
          </cell>
          <cell r="AN1036" t="str">
            <v/>
          </cell>
          <cell r="AO1036">
            <v>100</v>
          </cell>
          <cell r="AP1036" t="str">
            <v>C02</v>
          </cell>
          <cell r="AR1036">
            <v>73101000</v>
          </cell>
          <cell r="AS1036">
            <v>62746267.008968033</v>
          </cell>
          <cell r="AT1036">
            <v>8597116.5937152468</v>
          </cell>
          <cell r="AU1036">
            <v>1013453.2617839116</v>
          </cell>
          <cell r="AV1036">
            <v>0</v>
          </cell>
          <cell r="AW1036">
            <v>744163.13553280674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</row>
        <row r="1037">
          <cell r="AJ1037">
            <v>1040</v>
          </cell>
          <cell r="AL1037" t="str">
            <v>D</v>
          </cell>
          <cell r="AM1037" t="str">
            <v>Wt Customers-Meters</v>
          </cell>
          <cell r="AN1037" t="str">
            <v/>
          </cell>
          <cell r="AO1037">
            <v>0</v>
          </cell>
          <cell r="AP1037" t="str">
            <v>C04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</row>
        <row r="1038">
          <cell r="AJ1038">
            <v>1041</v>
          </cell>
          <cell r="AL1038" t="str">
            <v>D</v>
          </cell>
          <cell r="AM1038" t="str">
            <v>DA Street &amp; Area Lights</v>
          </cell>
          <cell r="AN1038" t="str">
            <v/>
          </cell>
          <cell r="AO1038">
            <v>0</v>
          </cell>
          <cell r="AP1038" t="str">
            <v>C05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</row>
        <row r="1039">
          <cell r="AJ1039">
            <v>1042</v>
          </cell>
          <cell r="AL1039" t="str">
            <v>D</v>
          </cell>
          <cell r="AM1039" t="str">
            <v>DA Sch 25I</v>
          </cell>
          <cell r="AN1039" t="str">
            <v/>
          </cell>
          <cell r="AO1039">
            <v>0</v>
          </cell>
          <cell r="AP1039" t="str">
            <v>D05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</row>
        <row r="1040">
          <cell r="AJ1040">
            <v>1043</v>
          </cell>
          <cell r="AL1040" t="str">
            <v>D</v>
          </cell>
          <cell r="AM1040" t="str">
            <v>NCP-Secondary</v>
          </cell>
          <cell r="AN1040" t="str">
            <v/>
          </cell>
          <cell r="AO1040">
            <v>0</v>
          </cell>
          <cell r="AP1040" t="str">
            <v>D06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</row>
        <row r="1041">
          <cell r="AJ1041">
            <v>1044</v>
          </cell>
          <cell r="AL1041" t="str">
            <v>D</v>
          </cell>
          <cell r="AM1041" t="str">
            <v>NCP-Primary</v>
          </cell>
          <cell r="AN1041" t="str">
            <v/>
          </cell>
          <cell r="AO1041">
            <v>0</v>
          </cell>
          <cell r="AP1041" t="str">
            <v>D08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</row>
        <row r="1042">
          <cell r="AJ1042">
            <v>1045</v>
          </cell>
          <cell r="AK1042">
            <v>370</v>
          </cell>
          <cell r="AL1042" t="str">
            <v>Meters</v>
          </cell>
          <cell r="AO1042" t="str">
            <v>X11</v>
          </cell>
          <cell r="AP1042" t="str">
            <v/>
          </cell>
          <cell r="AQ1042">
            <v>16667000</v>
          </cell>
        </row>
        <row r="1043">
          <cell r="AJ1043">
            <v>1046</v>
          </cell>
          <cell r="AL1043" t="str">
            <v>D</v>
          </cell>
          <cell r="AM1043" t="str">
            <v>NCP-All</v>
          </cell>
          <cell r="AN1043" t="str">
            <v/>
          </cell>
          <cell r="AO1043">
            <v>0</v>
          </cell>
          <cell r="AP1043" t="str">
            <v>D02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</row>
        <row r="1044">
          <cell r="AJ1044">
            <v>1047</v>
          </cell>
          <cell r="AL1044" t="str">
            <v>D</v>
          </cell>
          <cell r="AM1044" t="str">
            <v>NCP-w/o DA</v>
          </cell>
          <cell r="AN1044" t="str">
            <v/>
          </cell>
          <cell r="AO1044">
            <v>0</v>
          </cell>
          <cell r="AP1044" t="str">
            <v>D03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</row>
        <row r="1045">
          <cell r="AJ1045">
            <v>1048</v>
          </cell>
          <cell r="AL1045" t="str">
            <v>D</v>
          </cell>
          <cell r="AM1045" t="str">
            <v xml:space="preserve">DA Sch 25 </v>
          </cell>
          <cell r="AN1045" t="str">
            <v/>
          </cell>
          <cell r="AO1045">
            <v>0</v>
          </cell>
          <cell r="AP1045" t="str">
            <v>D04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</row>
        <row r="1046">
          <cell r="AJ1046">
            <v>1049</v>
          </cell>
          <cell r="AL1046" t="str">
            <v>D</v>
          </cell>
          <cell r="AM1046" t="str">
            <v>DA Street and Area Lights</v>
          </cell>
          <cell r="AN1046" t="str">
            <v/>
          </cell>
          <cell r="AO1046">
            <v>0</v>
          </cell>
          <cell r="AP1046" t="str">
            <v>D07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</row>
        <row r="1047">
          <cell r="AJ1047">
            <v>1050</v>
          </cell>
          <cell r="AL1047" t="str">
            <v>D</v>
          </cell>
          <cell r="AM1047" t="str">
            <v>Avg Customers-Secondary</v>
          </cell>
          <cell r="AN1047" t="str">
            <v/>
          </cell>
          <cell r="AO1047">
            <v>0</v>
          </cell>
          <cell r="AP1047" t="str">
            <v>C02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</row>
        <row r="1048">
          <cell r="AJ1048">
            <v>1051</v>
          </cell>
          <cell r="AL1048" t="str">
            <v>D</v>
          </cell>
          <cell r="AM1048" t="str">
            <v>Wt Customers-Meters</v>
          </cell>
          <cell r="AN1048" t="str">
            <v/>
          </cell>
          <cell r="AO1048">
            <v>100</v>
          </cell>
          <cell r="AP1048" t="str">
            <v>C04</v>
          </cell>
          <cell r="AR1048">
            <v>16667000</v>
          </cell>
          <cell r="AS1048">
            <v>10025635.529006096</v>
          </cell>
          <cell r="AT1048">
            <v>3626442.2224437818</v>
          </cell>
          <cell r="AU1048">
            <v>2359526.8826390696</v>
          </cell>
          <cell r="AV1048">
            <v>59692.215423409216</v>
          </cell>
          <cell r="AW1048">
            <v>595703.1504876439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</row>
        <row r="1049">
          <cell r="AJ1049">
            <v>1052</v>
          </cell>
          <cell r="AL1049" t="str">
            <v>D</v>
          </cell>
          <cell r="AM1049" t="str">
            <v>DA Street &amp; Area Lights</v>
          </cell>
          <cell r="AN1049" t="str">
            <v/>
          </cell>
          <cell r="AO1049">
            <v>0</v>
          </cell>
          <cell r="AP1049" t="str">
            <v>C05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</row>
        <row r="1050">
          <cell r="AJ1050">
            <v>1053</v>
          </cell>
          <cell r="AL1050" t="str">
            <v>D</v>
          </cell>
          <cell r="AM1050" t="str">
            <v>DA Sch 25I</v>
          </cell>
          <cell r="AN1050" t="str">
            <v/>
          </cell>
          <cell r="AO1050">
            <v>0</v>
          </cell>
          <cell r="AP1050" t="str">
            <v>D05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</row>
        <row r="1051">
          <cell r="AJ1051">
            <v>1054</v>
          </cell>
          <cell r="AL1051" t="str">
            <v>D</v>
          </cell>
          <cell r="AM1051" t="str">
            <v>NCP-Secondary</v>
          </cell>
          <cell r="AN1051" t="str">
            <v/>
          </cell>
          <cell r="AO1051">
            <v>0</v>
          </cell>
          <cell r="AP1051" t="str">
            <v>D06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</row>
        <row r="1052">
          <cell r="AJ1052">
            <v>1055</v>
          </cell>
          <cell r="AL1052" t="str">
            <v>D</v>
          </cell>
          <cell r="AM1052" t="str">
            <v>NCP-Primary</v>
          </cell>
          <cell r="AN1052" t="str">
            <v/>
          </cell>
          <cell r="AO1052">
            <v>0</v>
          </cell>
          <cell r="AP1052" t="str">
            <v>D08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</row>
        <row r="1053">
          <cell r="AJ1053">
            <v>1056</v>
          </cell>
          <cell r="AK1053">
            <v>371</v>
          </cell>
          <cell r="AL1053" t="str">
            <v>Installations on Customer Premises</v>
          </cell>
          <cell r="AO1053" t="str">
            <v>X10</v>
          </cell>
          <cell r="AP1053" t="str">
            <v/>
          </cell>
          <cell r="AQ1053">
            <v>0</v>
          </cell>
        </row>
        <row r="1054">
          <cell r="AJ1054">
            <v>1057</v>
          </cell>
          <cell r="AL1054" t="str">
            <v>D</v>
          </cell>
          <cell r="AM1054" t="str">
            <v>NCP-All</v>
          </cell>
          <cell r="AN1054" t="str">
            <v/>
          </cell>
          <cell r="AO1054">
            <v>0</v>
          </cell>
          <cell r="AP1054" t="str">
            <v>D02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</row>
        <row r="1055">
          <cell r="AJ1055">
            <v>1058</v>
          </cell>
          <cell r="AL1055" t="str">
            <v>D</v>
          </cell>
          <cell r="AM1055" t="str">
            <v>NCP-w/o DA</v>
          </cell>
          <cell r="AN1055" t="str">
            <v/>
          </cell>
          <cell r="AO1055">
            <v>0</v>
          </cell>
          <cell r="AP1055" t="str">
            <v>D03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</row>
        <row r="1056">
          <cell r="AJ1056">
            <v>1059</v>
          </cell>
          <cell r="AL1056" t="str">
            <v>D</v>
          </cell>
          <cell r="AM1056" t="str">
            <v xml:space="preserve">DA Sch 25 </v>
          </cell>
          <cell r="AN1056" t="str">
            <v/>
          </cell>
          <cell r="AO1056">
            <v>0</v>
          </cell>
          <cell r="AP1056" t="str">
            <v>D04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</row>
        <row r="1057">
          <cell r="AJ1057">
            <v>1060</v>
          </cell>
          <cell r="AL1057" t="str">
            <v>D</v>
          </cell>
          <cell r="AM1057" t="str">
            <v>DA Street and Area Lights</v>
          </cell>
          <cell r="AN1057" t="str">
            <v/>
          </cell>
          <cell r="AO1057">
            <v>0</v>
          </cell>
          <cell r="AP1057" t="str">
            <v>D07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</row>
        <row r="1058">
          <cell r="AJ1058">
            <v>1061</v>
          </cell>
          <cell r="AL1058" t="str">
            <v>D</v>
          </cell>
          <cell r="AM1058" t="str">
            <v>Avg Customers-Secondary</v>
          </cell>
          <cell r="AN1058" t="str">
            <v/>
          </cell>
          <cell r="AO1058">
            <v>100</v>
          </cell>
          <cell r="AP1058" t="str">
            <v>C02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</row>
        <row r="1059">
          <cell r="AJ1059">
            <v>1062</v>
          </cell>
          <cell r="AL1059" t="str">
            <v>D</v>
          </cell>
          <cell r="AM1059" t="str">
            <v>Wt Customers-Meters</v>
          </cell>
          <cell r="AN1059" t="str">
            <v/>
          </cell>
          <cell r="AO1059">
            <v>0</v>
          </cell>
          <cell r="AP1059" t="str">
            <v>C04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</row>
        <row r="1060">
          <cell r="AJ1060">
            <v>1063</v>
          </cell>
          <cell r="AL1060" t="str">
            <v>D</v>
          </cell>
          <cell r="AM1060" t="str">
            <v>DA Street &amp; Area Lights</v>
          </cell>
          <cell r="AN1060" t="str">
            <v/>
          </cell>
          <cell r="AO1060">
            <v>0</v>
          </cell>
          <cell r="AP1060" t="str">
            <v>C05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</row>
        <row r="1061">
          <cell r="AJ1061">
            <v>1064</v>
          </cell>
          <cell r="AL1061" t="str">
            <v>D</v>
          </cell>
          <cell r="AM1061" t="str">
            <v>DA Sch 25I</v>
          </cell>
          <cell r="AN1061" t="str">
            <v/>
          </cell>
          <cell r="AO1061">
            <v>0</v>
          </cell>
          <cell r="AP1061" t="str">
            <v>D05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</row>
        <row r="1062">
          <cell r="AJ1062">
            <v>1065</v>
          </cell>
          <cell r="AL1062" t="str">
            <v>D</v>
          </cell>
          <cell r="AM1062" t="str">
            <v>NCP-Secondary</v>
          </cell>
          <cell r="AN1062" t="str">
            <v/>
          </cell>
          <cell r="AO1062">
            <v>0</v>
          </cell>
          <cell r="AP1062" t="str">
            <v>D06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</row>
        <row r="1063">
          <cell r="AJ1063">
            <v>1066</v>
          </cell>
          <cell r="AL1063" t="str">
            <v>D</v>
          </cell>
          <cell r="AM1063" t="str">
            <v>NCP-Primary</v>
          </cell>
          <cell r="AN1063" t="str">
            <v/>
          </cell>
          <cell r="AO1063">
            <v>0</v>
          </cell>
          <cell r="AP1063" t="str">
            <v>D08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</row>
        <row r="1064">
          <cell r="AJ1064">
            <v>1067</v>
          </cell>
          <cell r="AK1064">
            <v>372</v>
          </cell>
          <cell r="AL1064" t="str">
            <v>Leased Property on Customer Premises</v>
          </cell>
          <cell r="AO1064" t="str">
            <v>X10</v>
          </cell>
          <cell r="AP1064" t="str">
            <v/>
          </cell>
          <cell r="AQ1064">
            <v>0</v>
          </cell>
        </row>
        <row r="1065">
          <cell r="AJ1065">
            <v>1068</v>
          </cell>
          <cell r="AL1065" t="str">
            <v>D</v>
          </cell>
          <cell r="AM1065" t="str">
            <v>NCP-All</v>
          </cell>
          <cell r="AN1065" t="str">
            <v/>
          </cell>
          <cell r="AO1065">
            <v>0</v>
          </cell>
          <cell r="AP1065" t="str">
            <v>D02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</row>
        <row r="1066">
          <cell r="AJ1066">
            <v>1069</v>
          </cell>
          <cell r="AL1066" t="str">
            <v>D</v>
          </cell>
          <cell r="AM1066" t="str">
            <v>NCP-w/o DA</v>
          </cell>
          <cell r="AN1066" t="str">
            <v/>
          </cell>
          <cell r="AO1066">
            <v>0</v>
          </cell>
          <cell r="AP1066" t="str">
            <v>D03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</row>
        <row r="1067">
          <cell r="AJ1067">
            <v>1070</v>
          </cell>
          <cell r="AL1067" t="str">
            <v>D</v>
          </cell>
          <cell r="AM1067" t="str">
            <v xml:space="preserve">DA Sch 25 </v>
          </cell>
          <cell r="AN1067" t="str">
            <v/>
          </cell>
          <cell r="AO1067">
            <v>0</v>
          </cell>
          <cell r="AP1067" t="str">
            <v>D04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</row>
        <row r="1068">
          <cell r="AJ1068">
            <v>1071</v>
          </cell>
          <cell r="AL1068" t="str">
            <v>D</v>
          </cell>
          <cell r="AM1068" t="str">
            <v>DA Street and Area Lights</v>
          </cell>
          <cell r="AN1068" t="str">
            <v/>
          </cell>
          <cell r="AO1068">
            <v>0</v>
          </cell>
          <cell r="AP1068" t="str">
            <v>D07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</row>
        <row r="1069">
          <cell r="AJ1069">
            <v>1072</v>
          </cell>
          <cell r="AL1069" t="str">
            <v>D</v>
          </cell>
          <cell r="AM1069" t="str">
            <v>Avg Customers-Secondary</v>
          </cell>
          <cell r="AN1069" t="str">
            <v/>
          </cell>
          <cell r="AO1069">
            <v>100</v>
          </cell>
          <cell r="AP1069" t="str">
            <v>C02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</row>
        <row r="1070">
          <cell r="AJ1070">
            <v>1073</v>
          </cell>
          <cell r="AL1070" t="str">
            <v>D</v>
          </cell>
          <cell r="AM1070" t="str">
            <v>Wt Customers-Meters</v>
          </cell>
          <cell r="AN1070" t="str">
            <v/>
          </cell>
          <cell r="AO1070">
            <v>0</v>
          </cell>
          <cell r="AP1070" t="str">
            <v>C04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</row>
        <row r="1071">
          <cell r="AJ1071">
            <v>1074</v>
          </cell>
          <cell r="AL1071" t="str">
            <v>D</v>
          </cell>
          <cell r="AM1071" t="str">
            <v>DA Street &amp; Area Lights</v>
          </cell>
          <cell r="AN1071" t="str">
            <v/>
          </cell>
          <cell r="AO1071">
            <v>0</v>
          </cell>
          <cell r="AP1071" t="str">
            <v>C05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</row>
        <row r="1072">
          <cell r="AJ1072">
            <v>1075</v>
          </cell>
          <cell r="AL1072" t="str">
            <v>D</v>
          </cell>
          <cell r="AM1072" t="str">
            <v>DA Sch 25I</v>
          </cell>
          <cell r="AN1072" t="str">
            <v/>
          </cell>
          <cell r="AO1072">
            <v>0</v>
          </cell>
          <cell r="AP1072" t="str">
            <v>D05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</row>
        <row r="1073">
          <cell r="AJ1073">
            <v>1076</v>
          </cell>
          <cell r="AL1073" t="str">
            <v>D</v>
          </cell>
          <cell r="AM1073" t="str">
            <v>NCP-Secondary</v>
          </cell>
          <cell r="AN1073" t="str">
            <v/>
          </cell>
          <cell r="AO1073">
            <v>0</v>
          </cell>
          <cell r="AP1073" t="str">
            <v>D06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</row>
        <row r="1074">
          <cell r="AJ1074">
            <v>1077</v>
          </cell>
          <cell r="AL1074" t="str">
            <v>D</v>
          </cell>
          <cell r="AM1074" t="str">
            <v>NCP-Primary</v>
          </cell>
          <cell r="AN1074" t="str">
            <v/>
          </cell>
          <cell r="AO1074">
            <v>0</v>
          </cell>
          <cell r="AP1074" t="str">
            <v>D08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</row>
        <row r="1075">
          <cell r="AJ1075">
            <v>1078</v>
          </cell>
          <cell r="AK1075">
            <v>373</v>
          </cell>
          <cell r="AL1075" t="str">
            <v>Street Lights &amp; Signal Systems</v>
          </cell>
          <cell r="AO1075" t="str">
            <v>X12</v>
          </cell>
          <cell r="AP1075" t="str">
            <v/>
          </cell>
          <cell r="AQ1075">
            <v>17178000</v>
          </cell>
        </row>
        <row r="1076">
          <cell r="AJ1076">
            <v>1079</v>
          </cell>
          <cell r="AL1076" t="str">
            <v>D</v>
          </cell>
          <cell r="AM1076" t="str">
            <v>NCP-All</v>
          </cell>
          <cell r="AN1076" t="str">
            <v/>
          </cell>
          <cell r="AO1076">
            <v>0</v>
          </cell>
          <cell r="AP1076" t="str">
            <v>D02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</row>
        <row r="1077">
          <cell r="AJ1077">
            <v>1080</v>
          </cell>
          <cell r="AL1077" t="str">
            <v>D</v>
          </cell>
          <cell r="AM1077" t="str">
            <v>NCP-w/o DA</v>
          </cell>
          <cell r="AN1077" t="str">
            <v/>
          </cell>
          <cell r="AO1077">
            <v>0</v>
          </cell>
          <cell r="AP1077" t="str">
            <v>D03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</row>
        <row r="1078">
          <cell r="AJ1078">
            <v>1081</v>
          </cell>
          <cell r="AL1078" t="str">
            <v>D</v>
          </cell>
          <cell r="AM1078" t="str">
            <v xml:space="preserve">DA Sch 25 </v>
          </cell>
          <cell r="AN1078" t="str">
            <v/>
          </cell>
          <cell r="AO1078">
            <v>0</v>
          </cell>
          <cell r="AP1078" t="str">
            <v>D04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</row>
        <row r="1079">
          <cell r="AJ1079">
            <v>1082</v>
          </cell>
          <cell r="AL1079" t="str">
            <v>D</v>
          </cell>
          <cell r="AM1079" t="str">
            <v>DA Street and Area Lights</v>
          </cell>
          <cell r="AN1079" t="str">
            <v/>
          </cell>
          <cell r="AO1079">
            <v>0</v>
          </cell>
          <cell r="AP1079" t="str">
            <v>D07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</row>
        <row r="1080">
          <cell r="AJ1080">
            <v>1083</v>
          </cell>
          <cell r="AL1080" t="str">
            <v>D</v>
          </cell>
          <cell r="AM1080" t="str">
            <v>Avg Customers-Secondary</v>
          </cell>
          <cell r="AN1080" t="str">
            <v/>
          </cell>
          <cell r="AO1080">
            <v>0</v>
          </cell>
          <cell r="AP1080" t="str">
            <v>C02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</row>
        <row r="1081">
          <cell r="AJ1081">
            <v>1084</v>
          </cell>
          <cell r="AL1081" t="str">
            <v>D</v>
          </cell>
          <cell r="AM1081" t="str">
            <v>Wt Customers-Meters</v>
          </cell>
          <cell r="AN1081" t="str">
            <v/>
          </cell>
          <cell r="AO1081">
            <v>0</v>
          </cell>
          <cell r="AP1081" t="str">
            <v>C04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</row>
        <row r="1082">
          <cell r="AJ1082">
            <v>1085</v>
          </cell>
          <cell r="AL1082" t="str">
            <v>D</v>
          </cell>
          <cell r="AM1082" t="str">
            <v>DA Street &amp; Area Lights</v>
          </cell>
          <cell r="AN1082" t="str">
            <v/>
          </cell>
          <cell r="AO1082">
            <v>100</v>
          </cell>
          <cell r="AP1082" t="str">
            <v>C05</v>
          </cell>
          <cell r="AR1082">
            <v>17178000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17178000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</row>
        <row r="1083">
          <cell r="AJ1083">
            <v>1086</v>
          </cell>
          <cell r="AL1083" t="str">
            <v>D</v>
          </cell>
          <cell r="AM1083" t="str">
            <v>DA Sch 25I</v>
          </cell>
          <cell r="AN1083" t="str">
            <v/>
          </cell>
          <cell r="AO1083">
            <v>0</v>
          </cell>
          <cell r="AP1083" t="str">
            <v>D05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</row>
        <row r="1084">
          <cell r="AJ1084">
            <v>1087</v>
          </cell>
          <cell r="AL1084" t="str">
            <v>D</v>
          </cell>
          <cell r="AM1084" t="str">
            <v>NCP-Secondary</v>
          </cell>
          <cell r="AN1084" t="str">
            <v/>
          </cell>
          <cell r="AO1084">
            <v>0</v>
          </cell>
          <cell r="AP1084" t="str">
            <v>D06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</row>
        <row r="1085">
          <cell r="AJ1085">
            <v>1088</v>
          </cell>
          <cell r="AL1085" t="str">
            <v>D</v>
          </cell>
          <cell r="AM1085" t="str">
            <v>NCP-Primary</v>
          </cell>
          <cell r="AN1085" t="str">
            <v/>
          </cell>
          <cell r="AO1085">
            <v>0</v>
          </cell>
          <cell r="AP1085" t="str">
            <v>D08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</row>
        <row r="1086">
          <cell r="AJ1086">
            <v>1089</v>
          </cell>
          <cell r="AL1086" t="str">
            <v>Total Distribution Plant</v>
          </cell>
          <cell r="AN1086" t="str">
            <v/>
          </cell>
          <cell r="AQ1086">
            <v>653613000</v>
          </cell>
          <cell r="AR1086">
            <v>653613000</v>
          </cell>
          <cell r="AS1086">
            <v>357555358.73724455</v>
          </cell>
          <cell r="AT1086">
            <v>62668719.097947396</v>
          </cell>
          <cell r="AU1086">
            <v>166178413.08803275</v>
          </cell>
          <cell r="AV1086">
            <v>20046548.227130845</v>
          </cell>
          <cell r="AW1086">
            <v>15742770.24850338</v>
          </cell>
          <cell r="AX1086">
            <v>31421190.601141103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</row>
        <row r="1087">
          <cell r="AJ1087">
            <v>1090</v>
          </cell>
        </row>
        <row r="1088">
          <cell r="AJ1088">
            <v>1091</v>
          </cell>
          <cell r="AL1088" t="str">
            <v>General Plant</v>
          </cell>
        </row>
        <row r="1089">
          <cell r="AJ1089">
            <v>1092</v>
          </cell>
          <cell r="AK1089">
            <v>389</v>
          </cell>
          <cell r="AL1089" t="str">
            <v>Land &amp; Land Rights</v>
          </cell>
          <cell r="AO1089" t="str">
            <v>M02</v>
          </cell>
          <cell r="AP1089" t="str">
            <v/>
          </cell>
          <cell r="AQ1089">
            <v>2488000</v>
          </cell>
        </row>
        <row r="1090">
          <cell r="AJ1090">
            <v>1093</v>
          </cell>
          <cell r="AL1090" t="str">
            <v>O</v>
          </cell>
          <cell r="AM1090" t="str">
            <v>P/T/D Plant</v>
          </cell>
          <cell r="AO1090">
            <v>0</v>
          </cell>
          <cell r="AP1090" t="str">
            <v>S05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</row>
        <row r="1091">
          <cell r="AJ1091">
            <v>1094</v>
          </cell>
          <cell r="AL1091" t="str">
            <v>O</v>
          </cell>
          <cell r="AM1091" t="str">
            <v>Labor P/T/D Total</v>
          </cell>
          <cell r="AN1091" t="str">
            <v/>
          </cell>
          <cell r="AO1091">
            <v>0</v>
          </cell>
          <cell r="AP1091" t="str">
            <v>S21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</row>
        <row r="1092">
          <cell r="AJ1092">
            <v>1095</v>
          </cell>
          <cell r="AL1092" t="str">
            <v>O</v>
          </cell>
          <cell r="AM1092" t="str">
            <v>Labor O&amp;M excl A&amp;G</v>
          </cell>
          <cell r="AO1092">
            <v>100</v>
          </cell>
          <cell r="AP1092" t="str">
            <v>S22</v>
          </cell>
          <cell r="AR1092">
            <v>2488000</v>
          </cell>
          <cell r="AS1092">
            <v>1391691.9140933233</v>
          </cell>
          <cell r="AT1092">
            <v>222636.48293051618</v>
          </cell>
          <cell r="AU1092">
            <v>540278.74307781504</v>
          </cell>
          <cell r="AV1092">
            <v>237317.60254197769</v>
          </cell>
          <cell r="AW1092">
            <v>49552.621334065559</v>
          </cell>
          <cell r="AX1092">
            <v>46522.636022301973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</row>
        <row r="1093">
          <cell r="AJ1093">
            <v>1096</v>
          </cell>
          <cell r="AL1093" t="str">
            <v>O</v>
          </cell>
          <cell r="AM1093" t="str">
            <v>Corporate Cost Allocator</v>
          </cell>
          <cell r="AO1093">
            <v>0</v>
          </cell>
          <cell r="AP1093" t="str">
            <v>S23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</row>
        <row r="1094">
          <cell r="AJ1094">
            <v>1097</v>
          </cell>
          <cell r="AK1094">
            <v>390</v>
          </cell>
          <cell r="AL1094" t="str">
            <v>Structures &amp; Improvements</v>
          </cell>
          <cell r="AO1094" t="str">
            <v>M02</v>
          </cell>
          <cell r="AP1094" t="str">
            <v/>
          </cell>
          <cell r="AQ1094">
            <v>27187000</v>
          </cell>
        </row>
        <row r="1095">
          <cell r="AJ1095">
            <v>1098</v>
          </cell>
          <cell r="AL1095" t="str">
            <v>O</v>
          </cell>
          <cell r="AM1095" t="str">
            <v>P/T/D Plant</v>
          </cell>
          <cell r="AO1095">
            <v>0</v>
          </cell>
          <cell r="AP1095" t="str">
            <v>S05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</row>
        <row r="1096">
          <cell r="AJ1096">
            <v>1099</v>
          </cell>
          <cell r="AL1096" t="str">
            <v>O</v>
          </cell>
          <cell r="AM1096" t="str">
            <v>Labor P/T/D Total</v>
          </cell>
          <cell r="AN1096" t="str">
            <v/>
          </cell>
          <cell r="AO1096">
            <v>0</v>
          </cell>
          <cell r="AP1096" t="str">
            <v>S21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</row>
        <row r="1097">
          <cell r="AJ1097">
            <v>1100</v>
          </cell>
          <cell r="AL1097" t="str">
            <v>O</v>
          </cell>
          <cell r="AM1097" t="str">
            <v>Labor O&amp;M excl A&amp;G</v>
          </cell>
          <cell r="AO1097">
            <v>100</v>
          </cell>
          <cell r="AP1097" t="str">
            <v>S22</v>
          </cell>
          <cell r="AR1097">
            <v>27187000</v>
          </cell>
          <cell r="AS1097">
            <v>15207366.58699967</v>
          </cell>
          <cell r="AT1097">
            <v>2432804.6870707166</v>
          </cell>
          <cell r="AU1097">
            <v>5903761.3296047263</v>
          </cell>
          <cell r="AV1097">
            <v>2593228.9631466027</v>
          </cell>
          <cell r="AW1097">
            <v>541473.92130596482</v>
          </cell>
          <cell r="AX1097">
            <v>508364.51187231659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</row>
        <row r="1098">
          <cell r="AJ1098">
            <v>1101</v>
          </cell>
          <cell r="AL1098" t="str">
            <v>O</v>
          </cell>
          <cell r="AM1098" t="str">
            <v>Corporate Cost Allocator</v>
          </cell>
          <cell r="AO1098">
            <v>0</v>
          </cell>
          <cell r="AP1098" t="str">
            <v>S23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</row>
        <row r="1099">
          <cell r="AJ1099">
            <v>1102</v>
          </cell>
          <cell r="AK1099">
            <v>391</v>
          </cell>
          <cell r="AL1099" t="str">
            <v>Office Furniture &amp; Equipment</v>
          </cell>
          <cell r="AO1099" t="str">
            <v>M02</v>
          </cell>
          <cell r="AP1099" t="str">
            <v/>
          </cell>
          <cell r="AQ1099">
            <v>18151000</v>
          </cell>
        </row>
        <row r="1100">
          <cell r="AJ1100">
            <v>1103</v>
          </cell>
          <cell r="AL1100" t="str">
            <v>O</v>
          </cell>
          <cell r="AM1100" t="str">
            <v>P/T/D Plant</v>
          </cell>
          <cell r="AO1100">
            <v>0</v>
          </cell>
          <cell r="AP1100" t="str">
            <v>S05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</row>
        <row r="1101">
          <cell r="AJ1101">
            <v>1104</v>
          </cell>
          <cell r="AL1101" t="str">
            <v>O</v>
          </cell>
          <cell r="AM1101" t="str">
            <v>Labor P/T/D Total</v>
          </cell>
          <cell r="AN1101" t="str">
            <v/>
          </cell>
          <cell r="AO1101">
            <v>0</v>
          </cell>
          <cell r="AP1101" t="str">
            <v>S21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</row>
        <row r="1102">
          <cell r="AJ1102">
            <v>1105</v>
          </cell>
          <cell r="AL1102" t="str">
            <v>O</v>
          </cell>
          <cell r="AM1102" t="str">
            <v>Labor O&amp;M excl A&amp;G</v>
          </cell>
          <cell r="AO1102">
            <v>100</v>
          </cell>
          <cell r="AP1102" t="str">
            <v>S22</v>
          </cell>
          <cell r="AR1102">
            <v>18151000</v>
          </cell>
          <cell r="AS1102">
            <v>10152974.249480672</v>
          </cell>
          <cell r="AT1102">
            <v>1624226.2064597262</v>
          </cell>
          <cell r="AU1102">
            <v>3941559.2707417291</v>
          </cell>
          <cell r="AV1102">
            <v>1731331.110827748</v>
          </cell>
          <cell r="AW1102">
            <v>361507.08594639227</v>
          </cell>
          <cell r="AX1102">
            <v>339402.07654373115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</row>
        <row r="1103">
          <cell r="AJ1103">
            <v>1106</v>
          </cell>
          <cell r="AL1103" t="str">
            <v>O</v>
          </cell>
          <cell r="AM1103" t="str">
            <v>Corporate Cost Allocator</v>
          </cell>
          <cell r="AO1103">
            <v>0</v>
          </cell>
          <cell r="AP1103" t="str">
            <v>S23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</row>
        <row r="1104">
          <cell r="AJ1104">
            <v>1107</v>
          </cell>
          <cell r="AK1104">
            <v>392</v>
          </cell>
          <cell r="AL1104" t="str">
            <v>Transportation Equipment</v>
          </cell>
          <cell r="AO1104" t="str">
            <v>M02</v>
          </cell>
          <cell r="AP1104" t="str">
            <v/>
          </cell>
          <cell r="AQ1104">
            <v>11725000</v>
          </cell>
        </row>
        <row r="1105">
          <cell r="AJ1105">
            <v>1108</v>
          </cell>
          <cell r="AL1105" t="str">
            <v>O</v>
          </cell>
          <cell r="AM1105" t="str">
            <v>P/T/D Plant</v>
          </cell>
          <cell r="AO1105">
            <v>0</v>
          </cell>
          <cell r="AP1105" t="str">
            <v>S05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</row>
        <row r="1106">
          <cell r="AJ1106">
            <v>1109</v>
          </cell>
          <cell r="AL1106" t="str">
            <v>O</v>
          </cell>
          <cell r="AM1106" t="str">
            <v>Labor P/T/D Total</v>
          </cell>
          <cell r="AN1106" t="str">
            <v/>
          </cell>
          <cell r="AO1106">
            <v>0</v>
          </cell>
          <cell r="AP1106" t="str">
            <v>S21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</row>
        <row r="1107">
          <cell r="AJ1107">
            <v>1110</v>
          </cell>
          <cell r="AL1107" t="str">
            <v>O</v>
          </cell>
          <cell r="AM1107" t="str">
            <v>Labor O&amp;M excl A&amp;G</v>
          </cell>
          <cell r="AO1107">
            <v>100</v>
          </cell>
          <cell r="AP1107" t="str">
            <v>S22</v>
          </cell>
          <cell r="AR1107">
            <v>11725000</v>
          </cell>
          <cell r="AS1107">
            <v>6558515.9536753278</v>
          </cell>
          <cell r="AT1107">
            <v>1049201.2710451374</v>
          </cell>
          <cell r="AU1107">
            <v>2546128.7229048964</v>
          </cell>
          <cell r="AV1107">
            <v>1118387.8174456144</v>
          </cell>
          <cell r="AW1107">
            <v>233522.70303131783</v>
          </cell>
          <cell r="AX1107">
            <v>219243.53189770522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</row>
        <row r="1108">
          <cell r="AJ1108">
            <v>1111</v>
          </cell>
          <cell r="AL1108" t="str">
            <v>O</v>
          </cell>
          <cell r="AM1108" t="str">
            <v>Corporate Cost Allocator</v>
          </cell>
          <cell r="AO1108">
            <v>0</v>
          </cell>
          <cell r="AP1108" t="str">
            <v>S23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</row>
        <row r="1109">
          <cell r="AJ1109">
            <v>1112</v>
          </cell>
          <cell r="AK1109">
            <v>393</v>
          </cell>
          <cell r="AL1109" t="str">
            <v>Stores Equipment</v>
          </cell>
          <cell r="AO1109" t="str">
            <v>M01</v>
          </cell>
          <cell r="AP1109" t="str">
            <v/>
          </cell>
          <cell r="AQ1109">
            <v>906000</v>
          </cell>
        </row>
        <row r="1110">
          <cell r="AJ1110">
            <v>1113</v>
          </cell>
          <cell r="AL1110" t="str">
            <v>O</v>
          </cell>
          <cell r="AM1110" t="str">
            <v>P/T/D Plant</v>
          </cell>
          <cell r="AO1110">
            <v>100</v>
          </cell>
          <cell r="AP1110" t="str">
            <v>S05</v>
          </cell>
          <cell r="AR1110">
            <v>906000</v>
          </cell>
          <cell r="AS1110">
            <v>446497.46561843995</v>
          </cell>
          <cell r="AT1110">
            <v>74892.697330557523</v>
          </cell>
          <cell r="AU1110">
            <v>236510.92176822262</v>
          </cell>
          <cell r="AV1110">
            <v>109911.1461450166</v>
          </cell>
          <cell r="AW1110">
            <v>19780.965377306886</v>
          </cell>
          <cell r="AX1110">
            <v>18406.803760456394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</row>
        <row r="1111">
          <cell r="AJ1111">
            <v>1114</v>
          </cell>
          <cell r="AL1111" t="str">
            <v>O</v>
          </cell>
          <cell r="AM1111" t="str">
            <v>Labor P/T/D Total</v>
          </cell>
          <cell r="AN1111" t="str">
            <v/>
          </cell>
          <cell r="AO1111">
            <v>0</v>
          </cell>
          <cell r="AP1111" t="str">
            <v>S21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</row>
        <row r="1112">
          <cell r="AJ1112">
            <v>1115</v>
          </cell>
          <cell r="AL1112" t="str">
            <v>O</v>
          </cell>
          <cell r="AM1112" t="str">
            <v>Labor O&amp;M excl A&amp;G</v>
          </cell>
          <cell r="AO1112">
            <v>0</v>
          </cell>
          <cell r="AP1112" t="str">
            <v>S22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</row>
        <row r="1113">
          <cell r="AJ1113">
            <v>1116</v>
          </cell>
          <cell r="AL1113" t="str">
            <v>O</v>
          </cell>
          <cell r="AM1113" t="str">
            <v>Corporate Cost Allocator</v>
          </cell>
          <cell r="AO1113">
            <v>0</v>
          </cell>
          <cell r="AP1113" t="str">
            <v>S23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</row>
        <row r="1114">
          <cell r="AJ1114">
            <v>1117</v>
          </cell>
          <cell r="AK1114">
            <v>394</v>
          </cell>
          <cell r="AL1114" t="str">
            <v>Tools, Shop &amp; Garage Equipment</v>
          </cell>
          <cell r="AO1114" t="str">
            <v>M03</v>
          </cell>
          <cell r="AP1114" t="str">
            <v/>
          </cell>
          <cell r="AQ1114">
            <v>4421000</v>
          </cell>
        </row>
        <row r="1115">
          <cell r="AJ1115">
            <v>1118</v>
          </cell>
          <cell r="AL1115" t="str">
            <v>O</v>
          </cell>
          <cell r="AM1115" t="str">
            <v>P/T/D Plant</v>
          </cell>
          <cell r="AO1115">
            <v>0</v>
          </cell>
          <cell r="AP1115" t="str">
            <v>S05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</row>
        <row r="1116">
          <cell r="AJ1116">
            <v>1119</v>
          </cell>
          <cell r="AL1116" t="str">
            <v>O</v>
          </cell>
          <cell r="AM1116" t="str">
            <v>Labor P/T/D Total</v>
          </cell>
          <cell r="AN1116" t="str">
            <v/>
          </cell>
          <cell r="AO1116">
            <v>100</v>
          </cell>
          <cell r="AP1116" t="str">
            <v>S21</v>
          </cell>
          <cell r="AR1116">
            <v>4421000</v>
          </cell>
          <cell r="AS1116">
            <v>2197640.2113946429</v>
          </cell>
          <cell r="AT1116">
            <v>370053.23952538014</v>
          </cell>
          <cell r="AU1116">
            <v>1151732.3353603687</v>
          </cell>
          <cell r="AV1116">
            <v>504785.77520377858</v>
          </cell>
          <cell r="AW1116">
            <v>97308.917725864492</v>
          </cell>
          <cell r="AX1116">
            <v>99479.52078996526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</row>
        <row r="1117">
          <cell r="AJ1117">
            <v>1120</v>
          </cell>
          <cell r="AL1117" t="str">
            <v>O</v>
          </cell>
          <cell r="AM1117" t="str">
            <v>Labor O&amp;M excl A&amp;G</v>
          </cell>
          <cell r="AO1117">
            <v>0</v>
          </cell>
          <cell r="AP1117" t="str">
            <v>S22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</row>
        <row r="1118">
          <cell r="AJ1118">
            <v>1121</v>
          </cell>
          <cell r="AL1118" t="str">
            <v>O</v>
          </cell>
          <cell r="AM1118" t="str">
            <v>Corporate Cost Allocator</v>
          </cell>
          <cell r="AO1118">
            <v>0</v>
          </cell>
          <cell r="AP1118" t="str">
            <v>S23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</row>
        <row r="1119">
          <cell r="AJ1119">
            <v>1122</v>
          </cell>
          <cell r="AK1119">
            <v>395</v>
          </cell>
          <cell r="AL1119" t="str">
            <v>Laboratory Equipment</v>
          </cell>
          <cell r="AO1119" t="str">
            <v>M03</v>
          </cell>
          <cell r="AP1119" t="str">
            <v/>
          </cell>
          <cell r="AQ1119">
            <v>1228000</v>
          </cell>
        </row>
        <row r="1120">
          <cell r="AJ1120">
            <v>1123</v>
          </cell>
          <cell r="AL1120" t="str">
            <v>O</v>
          </cell>
          <cell r="AM1120" t="str">
            <v>P/T/D Plant</v>
          </cell>
          <cell r="AO1120">
            <v>0</v>
          </cell>
          <cell r="AP1120" t="str">
            <v>S05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</row>
        <row r="1121">
          <cell r="AJ1121">
            <v>1124</v>
          </cell>
          <cell r="AL1121" t="str">
            <v>O</v>
          </cell>
          <cell r="AM1121" t="str">
            <v>Labor P/T/D Total</v>
          </cell>
          <cell r="AN1121" t="str">
            <v/>
          </cell>
          <cell r="AO1121">
            <v>100</v>
          </cell>
          <cell r="AP1121" t="str">
            <v>S21</v>
          </cell>
          <cell r="AR1121">
            <v>1228000</v>
          </cell>
          <cell r="AS1121">
            <v>610427.99809830845</v>
          </cell>
          <cell r="AT1121">
            <v>102787.91633955367</v>
          </cell>
          <cell r="AU1121">
            <v>319911.1757119504</v>
          </cell>
          <cell r="AV1121">
            <v>140211.92760693058</v>
          </cell>
          <cell r="AW1121">
            <v>27029.032112047407</v>
          </cell>
          <cell r="AX1121">
            <v>27631.950131209531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</row>
        <row r="1122">
          <cell r="AJ1122">
            <v>1125</v>
          </cell>
          <cell r="AL1122" t="str">
            <v>O</v>
          </cell>
          <cell r="AM1122" t="str">
            <v>Labor O&amp;M excl A&amp;G</v>
          </cell>
          <cell r="AO1122">
            <v>0</v>
          </cell>
          <cell r="AP1122" t="str">
            <v>S22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</row>
        <row r="1123">
          <cell r="AJ1123">
            <v>1126</v>
          </cell>
          <cell r="AL1123" t="str">
            <v>O</v>
          </cell>
          <cell r="AM1123" t="str">
            <v>Corporate Cost Allocator</v>
          </cell>
          <cell r="AO1123">
            <v>0</v>
          </cell>
          <cell r="AP1123" t="str">
            <v>S23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</row>
        <row r="1124">
          <cell r="AJ1124">
            <v>1127</v>
          </cell>
          <cell r="AK1124">
            <v>396</v>
          </cell>
          <cell r="AL1124" t="str">
            <v>Power Operated Equipment</v>
          </cell>
          <cell r="AO1124" t="str">
            <v>M03</v>
          </cell>
          <cell r="AP1124" t="str">
            <v/>
          </cell>
          <cell r="AQ1124">
            <v>20837000</v>
          </cell>
        </row>
        <row r="1125">
          <cell r="AJ1125">
            <v>1128</v>
          </cell>
          <cell r="AL1125" t="str">
            <v>O</v>
          </cell>
          <cell r="AM1125" t="str">
            <v>P/T/D Plant</v>
          </cell>
          <cell r="AO1125">
            <v>0</v>
          </cell>
          <cell r="AP1125" t="str">
            <v>S05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</row>
        <row r="1126">
          <cell r="AJ1126">
            <v>1129</v>
          </cell>
          <cell r="AL1126" t="str">
            <v>O</v>
          </cell>
          <cell r="AM1126" t="str">
            <v>Labor P/T/D Total</v>
          </cell>
          <cell r="AN1126" t="str">
            <v/>
          </cell>
          <cell r="AO1126">
            <v>100</v>
          </cell>
          <cell r="AP1126" t="str">
            <v>S21</v>
          </cell>
          <cell r="AR1126">
            <v>20837000</v>
          </cell>
          <cell r="AS1126">
            <v>10357889.410728382</v>
          </cell>
          <cell r="AT1126">
            <v>1744130.1406899674</v>
          </cell>
          <cell r="AU1126">
            <v>5428329.9416204486</v>
          </cell>
          <cell r="AV1126">
            <v>2379149.7846462643</v>
          </cell>
          <cell r="AW1126">
            <v>458635.1320185113</v>
          </cell>
          <cell r="AX1126">
            <v>468865.59029642754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</row>
        <row r="1127">
          <cell r="AJ1127">
            <v>1130</v>
          </cell>
          <cell r="AL1127" t="str">
            <v>O</v>
          </cell>
          <cell r="AM1127" t="str">
            <v>Labor O&amp;M excl A&amp;G</v>
          </cell>
          <cell r="AO1127">
            <v>0</v>
          </cell>
          <cell r="AP1127" t="str">
            <v>S22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</row>
        <row r="1128">
          <cell r="AJ1128">
            <v>1131</v>
          </cell>
          <cell r="AL1128" t="str">
            <v>O</v>
          </cell>
          <cell r="AM1128" t="str">
            <v>Corporate Cost Allocator</v>
          </cell>
          <cell r="AO1128">
            <v>0</v>
          </cell>
          <cell r="AP1128" t="str">
            <v>S23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</row>
        <row r="1129">
          <cell r="AJ1129">
            <v>1132</v>
          </cell>
          <cell r="AK1129">
            <v>397</v>
          </cell>
          <cell r="AL1129" t="str">
            <v>Communication Equipment</v>
          </cell>
          <cell r="AO1129" t="str">
            <v>M02</v>
          </cell>
          <cell r="AP1129" t="str">
            <v/>
          </cell>
          <cell r="AQ1129">
            <v>35548000</v>
          </cell>
        </row>
        <row r="1130">
          <cell r="AJ1130">
            <v>1133</v>
          </cell>
          <cell r="AL1130" t="str">
            <v>O</v>
          </cell>
          <cell r="AM1130" t="str">
            <v>P/T/D Plant</v>
          </cell>
          <cell r="AO1130">
            <v>0</v>
          </cell>
          <cell r="AP1130" t="str">
            <v>S05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</row>
        <row r="1131">
          <cell r="AJ1131">
            <v>1134</v>
          </cell>
          <cell r="AL1131" t="str">
            <v>O</v>
          </cell>
          <cell r="AM1131" t="str">
            <v>Labor P/T/D Total</v>
          </cell>
          <cell r="AN1131" t="str">
            <v/>
          </cell>
          <cell r="AO1131">
            <v>0</v>
          </cell>
          <cell r="AP1131" t="str">
            <v>S21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</row>
        <row r="1132">
          <cell r="AJ1132">
            <v>1135</v>
          </cell>
          <cell r="AL1132" t="str">
            <v>O</v>
          </cell>
          <cell r="AM1132" t="str">
            <v>Labor O&amp;M excl A&amp;G</v>
          </cell>
          <cell r="AO1132">
            <v>100</v>
          </cell>
          <cell r="AP1132" t="str">
            <v>S22</v>
          </cell>
          <cell r="AR1132">
            <v>35548000</v>
          </cell>
          <cell r="AS1132">
            <v>19884189.775799621</v>
          </cell>
          <cell r="AT1132">
            <v>3180981.3887516032</v>
          </cell>
          <cell r="AU1132">
            <v>7719384.549409233</v>
          </cell>
          <cell r="AV1132">
            <v>3390742.015740443</v>
          </cell>
          <cell r="AW1132">
            <v>707997.01896437409</v>
          </cell>
          <cell r="AX1132">
            <v>664705.25133472285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</row>
        <row r="1133">
          <cell r="AJ1133">
            <v>1136</v>
          </cell>
          <cell r="AL1133" t="str">
            <v>O</v>
          </cell>
          <cell r="AM1133" t="str">
            <v>Corporate Cost Allocator</v>
          </cell>
          <cell r="AO1133">
            <v>0</v>
          </cell>
          <cell r="AP1133" t="str">
            <v>S23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</row>
        <row r="1134">
          <cell r="AJ1134">
            <v>1137</v>
          </cell>
          <cell r="AK1134">
            <v>398</v>
          </cell>
          <cell r="AL1134" t="str">
            <v>Miscellaneous Equipment</v>
          </cell>
          <cell r="AO1134" t="str">
            <v>M02</v>
          </cell>
          <cell r="AP1134" t="str">
            <v/>
          </cell>
          <cell r="AQ1134">
            <v>230000</v>
          </cell>
        </row>
        <row r="1135">
          <cell r="AJ1135">
            <v>1138</v>
          </cell>
          <cell r="AL1135" t="str">
            <v>O</v>
          </cell>
          <cell r="AM1135" t="str">
            <v>P/T/D Plant</v>
          </cell>
          <cell r="AO1135">
            <v>0</v>
          </cell>
          <cell r="AP1135" t="str">
            <v>S05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</row>
        <row r="1136">
          <cell r="AJ1136">
            <v>1139</v>
          </cell>
          <cell r="AL1136" t="str">
            <v>O</v>
          </cell>
          <cell r="AM1136" t="str">
            <v>Labor P/T/D Total</v>
          </cell>
          <cell r="AN1136" t="str">
            <v/>
          </cell>
          <cell r="AO1136">
            <v>0</v>
          </cell>
          <cell r="AP1136" t="str">
            <v>S21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</row>
        <row r="1137">
          <cell r="AJ1137">
            <v>1140</v>
          </cell>
          <cell r="AL1137" t="str">
            <v>O</v>
          </cell>
          <cell r="AM1137" t="str">
            <v>Labor O&amp;M excl A&amp;G</v>
          </cell>
          <cell r="AO1137">
            <v>100</v>
          </cell>
          <cell r="AP1137" t="str">
            <v>S22</v>
          </cell>
          <cell r="AR1137">
            <v>230000</v>
          </cell>
          <cell r="AS1137">
            <v>128653.19141537957</v>
          </cell>
          <cell r="AT1137">
            <v>20581.346894702059</v>
          </cell>
          <cell r="AU1137">
            <v>49945.382197707986</v>
          </cell>
          <cell r="AV1137">
            <v>21938.524350745523</v>
          </cell>
          <cell r="AW1137">
            <v>4580.8291426186006</v>
          </cell>
          <cell r="AX1137">
            <v>4300.7259988462438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</row>
        <row r="1138">
          <cell r="AJ1138">
            <v>1141</v>
          </cell>
          <cell r="AL1138" t="str">
            <v>O</v>
          </cell>
          <cell r="AM1138" t="str">
            <v>Corporate Cost Allocator</v>
          </cell>
          <cell r="AO1138">
            <v>0</v>
          </cell>
          <cell r="AP1138" t="str">
            <v>S23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</row>
        <row r="1139">
          <cell r="AJ1139">
            <v>1142</v>
          </cell>
          <cell r="AL1139" t="str">
            <v>Total General Plant</v>
          </cell>
          <cell r="AN1139" t="str">
            <v/>
          </cell>
          <cell r="AQ1139">
            <v>122721000</v>
          </cell>
          <cell r="AR1139">
            <v>122721000</v>
          </cell>
          <cell r="AS1139">
            <v>66935846.757303767</v>
          </cell>
          <cell r="AT1139">
            <v>10822295.37703786</v>
          </cell>
          <cell r="AU1139">
            <v>27837542.372397095</v>
          </cell>
          <cell r="AV1139">
            <v>12227004.667655122</v>
          </cell>
          <cell r="AW1139">
            <v>2501388.226958463</v>
          </cell>
          <cell r="AX1139">
            <v>2396922.5986476829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</row>
        <row r="1140">
          <cell r="AJ1140">
            <v>1143</v>
          </cell>
        </row>
        <row r="1141">
          <cell r="AJ1141">
            <v>1144</v>
          </cell>
          <cell r="AK1141" t="str">
            <v>Total Plant In Service</v>
          </cell>
          <cell r="AN1141" t="str">
            <v/>
          </cell>
          <cell r="AQ1141">
            <v>1979486000</v>
          </cell>
          <cell r="AR1141">
            <v>1979486000</v>
          </cell>
          <cell r="AS1141">
            <v>979955039.66456199</v>
          </cell>
          <cell r="AT1141">
            <v>163803096.27766475</v>
          </cell>
          <cell r="AU1141">
            <v>512768861.47324133</v>
          </cell>
          <cell r="AV1141">
            <v>240962005.88248712</v>
          </cell>
          <cell r="AW1141">
            <v>42951853.132729486</v>
          </cell>
          <cell r="AX1141">
            <v>39045143.569315262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</row>
        <row r="1142">
          <cell r="AJ1142">
            <v>1145</v>
          </cell>
        </row>
        <row r="1143">
          <cell r="AJ1143">
            <v>1146</v>
          </cell>
          <cell r="AK1143" t="str">
            <v>Accumulated Reserve For Depreciation</v>
          </cell>
        </row>
        <row r="1144">
          <cell r="AJ1144">
            <v>1147</v>
          </cell>
          <cell r="AL1144" t="str">
            <v>Production Plant Accumulated Depreciation</v>
          </cell>
        </row>
        <row r="1145">
          <cell r="AJ1145">
            <v>1148</v>
          </cell>
          <cell r="AK1145" t="str">
            <v>31X</v>
          </cell>
          <cell r="AL1145" t="str">
            <v>Steam Production Accum Depr</v>
          </cell>
          <cell r="AO1145" t="str">
            <v>P01</v>
          </cell>
          <cell r="AP1145" t="str">
            <v/>
          </cell>
          <cell r="AQ1145">
            <v>-157872000</v>
          </cell>
        </row>
        <row r="1146">
          <cell r="AJ1146">
            <v>1149</v>
          </cell>
          <cell r="AL1146" t="str">
            <v>P</v>
          </cell>
          <cell r="AM1146" t="str">
            <v>Coincident Peak</v>
          </cell>
          <cell r="AN1146" t="str">
            <v/>
          </cell>
          <cell r="AO1146">
            <v>34.64</v>
          </cell>
          <cell r="AP1146" t="str">
            <v>D01</v>
          </cell>
          <cell r="AR1146">
            <v>-54686860.799999997</v>
          </cell>
          <cell r="AS1146">
            <v>-27481591.513559744</v>
          </cell>
          <cell r="AT1146">
            <v>-4127814.6805980075</v>
          </cell>
          <cell r="AU1146">
            <v>-13615166.614326889</v>
          </cell>
          <cell r="AV1146">
            <v>-8398029.6847350858</v>
          </cell>
          <cell r="AW1146">
            <v>-928232.26977945305</v>
          </cell>
          <cell r="AX1146">
            <v>-136026.03700081591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</row>
        <row r="1147">
          <cell r="AJ1147">
            <v>1150</v>
          </cell>
          <cell r="AL1147" t="str">
            <v>P</v>
          </cell>
          <cell r="AM1147" t="str">
            <v>Generation Level Consumption</v>
          </cell>
          <cell r="AN1147" t="str">
            <v/>
          </cell>
          <cell r="AO1147">
            <v>65.36</v>
          </cell>
          <cell r="AP1147" t="str">
            <v>E02</v>
          </cell>
          <cell r="AR1147">
            <v>-103185139.2</v>
          </cell>
          <cell r="AS1147">
            <v>-45314267.552477054</v>
          </cell>
          <cell r="AT1147">
            <v>-7701804.9449526034</v>
          </cell>
          <cell r="AU1147">
            <v>-28225536.737197746</v>
          </cell>
          <cell r="AV1147">
            <v>-19124668.346502736</v>
          </cell>
          <cell r="AW1147">
            <v>-2310630.579770172</v>
          </cell>
          <cell r="AX1147">
            <v>-508231.039099683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</row>
        <row r="1148">
          <cell r="AJ1148">
            <v>1151</v>
          </cell>
          <cell r="AL1148" t="str">
            <v>P</v>
          </cell>
          <cell r="AM1148" t="str">
            <v>Open</v>
          </cell>
          <cell r="AN1148" t="str">
            <v/>
          </cell>
          <cell r="AO1148">
            <v>0</v>
          </cell>
          <cell r="AP1148" t="str">
            <v>xxx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</row>
        <row r="1149">
          <cell r="AJ1149">
            <v>1152</v>
          </cell>
          <cell r="AL1149" t="str">
            <v>P</v>
          </cell>
          <cell r="AM1149" t="str">
            <v>Open</v>
          </cell>
          <cell r="AN1149" t="str">
            <v/>
          </cell>
          <cell r="AO1149">
            <v>0</v>
          </cell>
          <cell r="AP1149" t="str">
            <v>xxx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</row>
        <row r="1150">
          <cell r="AJ1150">
            <v>1153</v>
          </cell>
          <cell r="AK1150" t="str">
            <v>32X</v>
          </cell>
          <cell r="AL1150" t="str">
            <v>Nuclear Production Accum Depr</v>
          </cell>
          <cell r="AO1150" t="str">
            <v>P01</v>
          </cell>
          <cell r="AP1150" t="str">
            <v/>
          </cell>
          <cell r="AQ1150">
            <v>-62068000</v>
          </cell>
        </row>
        <row r="1151">
          <cell r="AJ1151">
            <v>1154</v>
          </cell>
          <cell r="AL1151" t="str">
            <v>P</v>
          </cell>
          <cell r="AM1151" t="str">
            <v>Coincident Peak</v>
          </cell>
          <cell r="AN1151" t="str">
            <v/>
          </cell>
          <cell r="AO1151">
            <v>34.64</v>
          </cell>
          <cell r="AP1151" t="str">
            <v>D01</v>
          </cell>
          <cell r="AR1151">
            <v>-21500355.199999999</v>
          </cell>
          <cell r="AS1151">
            <v>-10804496.187187254</v>
          </cell>
          <cell r="AT1151">
            <v>-1622866.6362328795</v>
          </cell>
          <cell r="AU1151">
            <v>-5352856.5003169747</v>
          </cell>
          <cell r="AV1151">
            <v>-3301718.5217906744</v>
          </cell>
          <cell r="AW1151">
            <v>-364938.18106232322</v>
          </cell>
          <cell r="AX1151">
            <v>-53479.17340989309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</row>
        <row r="1152">
          <cell r="AJ1152">
            <v>1155</v>
          </cell>
          <cell r="AL1152" t="str">
            <v>P</v>
          </cell>
          <cell r="AM1152" t="str">
            <v>Generation Level Consumption</v>
          </cell>
          <cell r="AN1152" t="str">
            <v/>
          </cell>
          <cell r="AO1152">
            <v>65.36</v>
          </cell>
          <cell r="AP1152" t="str">
            <v>E02</v>
          </cell>
          <cell r="AR1152">
            <v>-40567644.799999997</v>
          </cell>
          <cell r="AS1152">
            <v>-17815483.166407887</v>
          </cell>
          <cell r="AT1152">
            <v>-3027995.0169967958</v>
          </cell>
          <cell r="AU1152">
            <v>-11096981.188585622</v>
          </cell>
          <cell r="AV1152">
            <v>-7518938.8550897678</v>
          </cell>
          <cell r="AW1152">
            <v>-908433.53365495475</v>
          </cell>
          <cell r="AX1152">
            <v>-199813.0392649686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</row>
        <row r="1153">
          <cell r="AJ1153">
            <v>1156</v>
          </cell>
          <cell r="AL1153" t="str">
            <v>P</v>
          </cell>
          <cell r="AM1153" t="str">
            <v>Open</v>
          </cell>
          <cell r="AN1153" t="str">
            <v/>
          </cell>
          <cell r="AO1153">
            <v>0</v>
          </cell>
          <cell r="AP1153" t="str">
            <v>xxx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</row>
        <row r="1154">
          <cell r="AJ1154">
            <v>1157</v>
          </cell>
          <cell r="AL1154" t="str">
            <v>P</v>
          </cell>
          <cell r="AM1154" t="str">
            <v>Open</v>
          </cell>
          <cell r="AN1154" t="str">
            <v/>
          </cell>
          <cell r="AO1154">
            <v>0</v>
          </cell>
          <cell r="AP1154" t="str">
            <v>xxx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</row>
        <row r="1155">
          <cell r="AJ1155">
            <v>1158</v>
          </cell>
          <cell r="AK1155" t="str">
            <v>33X</v>
          </cell>
          <cell r="AL1155" t="str">
            <v>Hydraulic Production Accum Depr</v>
          </cell>
          <cell r="AO1155" t="str">
            <v>P01</v>
          </cell>
          <cell r="AP1155" t="str">
            <v/>
          </cell>
          <cell r="AQ1155">
            <v>-66563000</v>
          </cell>
        </row>
        <row r="1156">
          <cell r="AJ1156">
            <v>1159</v>
          </cell>
          <cell r="AL1156" t="str">
            <v>P</v>
          </cell>
          <cell r="AM1156" t="str">
            <v>Coincident Peak</v>
          </cell>
          <cell r="AN1156" t="str">
            <v/>
          </cell>
          <cell r="AO1156">
            <v>34.64</v>
          </cell>
          <cell r="AP1156" t="str">
            <v>D01</v>
          </cell>
          <cell r="AR1156">
            <v>-23057423.199999999</v>
          </cell>
          <cell r="AS1156">
            <v>-11586963.970286544</v>
          </cell>
          <cell r="AT1156">
            <v>-1740395.5646640644</v>
          </cell>
          <cell r="AU1156">
            <v>-5740513.4244795833</v>
          </cell>
          <cell r="AV1156">
            <v>-3540830.8623759854</v>
          </cell>
          <cell r="AW1156">
            <v>-391367.21250968974</v>
          </cell>
          <cell r="AX1156">
            <v>-57352.165684132138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</row>
        <row r="1157">
          <cell r="AJ1157">
            <v>1160</v>
          </cell>
          <cell r="AL1157" t="str">
            <v>P</v>
          </cell>
          <cell r="AM1157" t="str">
            <v>Generation Level Consumption</v>
          </cell>
          <cell r="AN1157" t="str">
            <v/>
          </cell>
          <cell r="AO1157">
            <v>65.36</v>
          </cell>
          <cell r="AP1157" t="str">
            <v>E02</v>
          </cell>
          <cell r="AR1157">
            <v>-43505576.799999997</v>
          </cell>
          <cell r="AS1157">
            <v>-19105690.629722372</v>
          </cell>
          <cell r="AT1157">
            <v>-3247284.1450724644</v>
          </cell>
          <cell r="AU1157">
            <v>-11900630.902491217</v>
          </cell>
          <cell r="AV1157">
            <v>-8063464.7001891509</v>
          </cell>
          <cell r="AW1157">
            <v>-974222.80886567559</v>
          </cell>
          <cell r="AX1157">
            <v>-214283.61365911749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</row>
        <row r="1158">
          <cell r="AJ1158">
            <v>1161</v>
          </cell>
          <cell r="AL1158" t="str">
            <v>P</v>
          </cell>
          <cell r="AM1158" t="str">
            <v>Open</v>
          </cell>
          <cell r="AN1158" t="str">
            <v/>
          </cell>
          <cell r="AO1158">
            <v>0</v>
          </cell>
          <cell r="AP1158" t="str">
            <v>xxx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</row>
        <row r="1159">
          <cell r="AJ1159">
            <v>1162</v>
          </cell>
          <cell r="AL1159" t="str">
            <v>P</v>
          </cell>
          <cell r="AM1159" t="str">
            <v>Open</v>
          </cell>
          <cell r="AN1159" t="str">
            <v/>
          </cell>
          <cell r="AO1159">
            <v>0</v>
          </cell>
          <cell r="AP1159" t="str">
            <v>xxx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</row>
        <row r="1160">
          <cell r="AJ1160">
            <v>1163</v>
          </cell>
          <cell r="AK1160" t="str">
            <v>34X</v>
          </cell>
          <cell r="AL1160" t="str">
            <v>Other Production Accum Depr</v>
          </cell>
          <cell r="AO1160" t="str">
            <v>P01</v>
          </cell>
          <cell r="AP1160" t="str">
            <v/>
          </cell>
          <cell r="AQ1160">
            <v>-38434000</v>
          </cell>
        </row>
        <row r="1161">
          <cell r="AJ1161">
            <v>1164</v>
          </cell>
          <cell r="AL1161" t="str">
            <v>P</v>
          </cell>
          <cell r="AM1161" t="str">
            <v>Coincident Peak</v>
          </cell>
          <cell r="AN1161" t="str">
            <v/>
          </cell>
          <cell r="AO1161">
            <v>34.64</v>
          </cell>
          <cell r="AP1161" t="str">
            <v>D01</v>
          </cell>
          <cell r="AR1161">
            <v>-13313537.6</v>
          </cell>
          <cell r="AS1161">
            <v>-6690404.1770051382</v>
          </cell>
          <cell r="AT1161">
            <v>-1004918.0946216164</v>
          </cell>
          <cell r="AU1161">
            <v>-3314617.6247532158</v>
          </cell>
          <cell r="AV1161">
            <v>-2044503.6035719337</v>
          </cell>
          <cell r="AW1161">
            <v>-225978.50826431223</v>
          </cell>
          <cell r="AX1161">
            <v>-33115.591783782802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</row>
        <row r="1162">
          <cell r="AJ1162">
            <v>1165</v>
          </cell>
          <cell r="AL1162" t="str">
            <v>P</v>
          </cell>
          <cell r="AM1162" t="str">
            <v>Generation Level Consumption</v>
          </cell>
          <cell r="AN1162" t="str">
            <v/>
          </cell>
          <cell r="AO1162">
            <v>65.36</v>
          </cell>
          <cell r="AP1162" t="str">
            <v>E02</v>
          </cell>
          <cell r="AR1162">
            <v>-25120462.399999999</v>
          </cell>
          <cell r="AS1162">
            <v>-11031776.116802873</v>
          </cell>
          <cell r="AT1162">
            <v>-1875007.4190122907</v>
          </cell>
          <cell r="AU1162">
            <v>-6871517.9319794392</v>
          </cell>
          <cell r="AV1162">
            <v>-4655907.9712012652</v>
          </cell>
          <cell r="AW1162">
            <v>-562523.91622888658</v>
          </cell>
          <cell r="AX1162">
            <v>-123729.04477524332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</row>
        <row r="1163">
          <cell r="AJ1163">
            <v>1166</v>
          </cell>
          <cell r="AL1163" t="str">
            <v>P</v>
          </cell>
          <cell r="AM1163" t="str">
            <v>Open</v>
          </cell>
          <cell r="AN1163" t="str">
            <v/>
          </cell>
          <cell r="AO1163">
            <v>0</v>
          </cell>
          <cell r="AP1163" t="str">
            <v>xxx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</row>
        <row r="1164">
          <cell r="AJ1164">
            <v>1167</v>
          </cell>
          <cell r="AL1164" t="str">
            <v>P</v>
          </cell>
          <cell r="AM1164" t="str">
            <v>Open</v>
          </cell>
          <cell r="AN1164" t="str">
            <v/>
          </cell>
          <cell r="AO1164">
            <v>0</v>
          </cell>
          <cell r="AP1164" t="str">
            <v>xxx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</row>
        <row r="1165">
          <cell r="AJ1165">
            <v>1168</v>
          </cell>
          <cell r="AL1165" t="str">
            <v>Total Production Plant Accum Depr</v>
          </cell>
          <cell r="AN1165" t="str">
            <v/>
          </cell>
          <cell r="AQ1165">
            <v>-324937000</v>
          </cell>
          <cell r="AR1165">
            <v>-324937000</v>
          </cell>
          <cell r="AS1165">
            <v>-149830673.31344885</v>
          </cell>
          <cell r="AT1165">
            <v>-24348086.502150722</v>
          </cell>
          <cell r="AU1165">
            <v>-86117820.924130693</v>
          </cell>
          <cell r="AV1165">
            <v>-56648062.545456596</v>
          </cell>
          <cell r="AW1165">
            <v>-6666327.0101354681</v>
          </cell>
          <cell r="AX1165">
            <v>-1326029.7046776363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</row>
        <row r="1166">
          <cell r="AJ1166">
            <v>1169</v>
          </cell>
        </row>
        <row r="1167">
          <cell r="AJ1167">
            <v>1170</v>
          </cell>
          <cell r="AL1167" t="str">
            <v>Transmission Plant Accumulated Depreciation</v>
          </cell>
        </row>
        <row r="1168">
          <cell r="AJ1168">
            <v>1171</v>
          </cell>
          <cell r="AK1168">
            <v>350</v>
          </cell>
          <cell r="AL1168" t="str">
            <v>Land &amp; Land Rights Accum Depr</v>
          </cell>
          <cell r="AO1168" t="str">
            <v>T01</v>
          </cell>
          <cell r="AP1168" t="str">
            <v/>
          </cell>
          <cell r="AQ1168">
            <v>-2685000</v>
          </cell>
        </row>
        <row r="1169">
          <cell r="AJ1169">
            <v>1172</v>
          </cell>
          <cell r="AL1169" t="str">
            <v>T</v>
          </cell>
          <cell r="AM1169" t="str">
            <v>Coincident Peak</v>
          </cell>
          <cell r="AN1169" t="str">
            <v/>
          </cell>
          <cell r="AO1169">
            <v>34.64</v>
          </cell>
          <cell r="AP1169" t="str">
            <v>D01</v>
          </cell>
          <cell r="AR1169">
            <v>-930084</v>
          </cell>
          <cell r="AS1169">
            <v>-467391.76810269029</v>
          </cell>
          <cell r="AT1169">
            <v>-70203.597961675609</v>
          </cell>
          <cell r="AU1169">
            <v>-231559.25280903326</v>
          </cell>
          <cell r="AV1169">
            <v>-142829.06217387319</v>
          </cell>
          <cell r="AW1169">
            <v>-15786.863055879647</v>
          </cell>
          <cell r="AX1169">
            <v>-2313.4558968480205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</row>
        <row r="1170">
          <cell r="AJ1170">
            <v>1173</v>
          </cell>
          <cell r="AL1170" t="str">
            <v>T</v>
          </cell>
          <cell r="AM1170" t="str">
            <v>Generation Level Consumption</v>
          </cell>
          <cell r="AN1170" t="str">
            <v/>
          </cell>
          <cell r="AO1170">
            <v>65.36</v>
          </cell>
          <cell r="AP1170" t="str">
            <v>E02</v>
          </cell>
          <cell r="AR1170">
            <v>-1754916</v>
          </cell>
          <cell r="AS1170">
            <v>-770680.09766393597</v>
          </cell>
          <cell r="AT1170">
            <v>-130988.05536889215</v>
          </cell>
          <cell r="AU1170">
            <v>-480044.37860656698</v>
          </cell>
          <cell r="AV1170">
            <v>-325261.82293478167</v>
          </cell>
          <cell r="AW1170">
            <v>-39297.931911186985</v>
          </cell>
          <cell r="AX1170">
            <v>-8643.7135146362161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</row>
        <row r="1171">
          <cell r="AJ1171">
            <v>1174</v>
          </cell>
          <cell r="AL1171" t="str">
            <v>T</v>
          </cell>
          <cell r="AM1171" t="str">
            <v>Open</v>
          </cell>
          <cell r="AN1171" t="str">
            <v/>
          </cell>
          <cell r="AO1171">
            <v>0</v>
          </cell>
          <cell r="AP1171" t="str">
            <v>xxx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</row>
        <row r="1172">
          <cell r="AJ1172">
            <v>1175</v>
          </cell>
          <cell r="AK1172">
            <v>352</v>
          </cell>
          <cell r="AL1172" t="str">
            <v>Structures &amp; Improvements Accum Depr</v>
          </cell>
          <cell r="AO1172" t="str">
            <v>T01</v>
          </cell>
          <cell r="AP1172" t="str">
            <v/>
          </cell>
          <cell r="AQ1172">
            <v>-2792000</v>
          </cell>
        </row>
        <row r="1173">
          <cell r="AJ1173">
            <v>1176</v>
          </cell>
          <cell r="AL1173" t="str">
            <v>T</v>
          </cell>
          <cell r="AM1173" t="str">
            <v>Coincident Peak</v>
          </cell>
          <cell r="AN1173" t="str">
            <v/>
          </cell>
          <cell r="AO1173">
            <v>34.64</v>
          </cell>
          <cell r="AP1173" t="str">
            <v>D01</v>
          </cell>
          <cell r="AR1173">
            <v>-967148.8</v>
          </cell>
          <cell r="AS1173">
            <v>-486017.80876823509</v>
          </cell>
          <cell r="AT1173">
            <v>-73001.283243574784</v>
          </cell>
          <cell r="AU1173">
            <v>-240787.12619844353</v>
          </cell>
          <cell r="AV1173">
            <v>-148520.94658825101</v>
          </cell>
          <cell r="AW1173">
            <v>-16415.985717696825</v>
          </cell>
          <cell r="AX1173">
            <v>-2405.6494837987611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</row>
        <row r="1174">
          <cell r="AJ1174">
            <v>1177</v>
          </cell>
          <cell r="AL1174" t="str">
            <v>T</v>
          </cell>
          <cell r="AM1174" t="str">
            <v>Generation Level Consumption</v>
          </cell>
          <cell r="AN1174" t="str">
            <v/>
          </cell>
          <cell r="AO1174">
            <v>65.36</v>
          </cell>
          <cell r="AP1174" t="str">
            <v>E02</v>
          </cell>
          <cell r="AR1174">
            <v>-1824851.2</v>
          </cell>
          <cell r="AS1174">
            <v>-801392.48889300146</v>
          </cell>
          <cell r="AT1174">
            <v>-136208.06353443087</v>
          </cell>
          <cell r="AU1174">
            <v>-499174.63875960337</v>
          </cell>
          <cell r="AV1174">
            <v>-338223.83971467795</v>
          </cell>
          <cell r="AW1174">
            <v>-40863.994747126279</v>
          </cell>
          <cell r="AX1174">
            <v>-8988.1743511598943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</row>
        <row r="1175">
          <cell r="AJ1175">
            <v>1178</v>
          </cell>
          <cell r="AL1175" t="str">
            <v>T</v>
          </cell>
          <cell r="AM1175" t="str">
            <v>Open</v>
          </cell>
          <cell r="AN1175" t="str">
            <v/>
          </cell>
          <cell r="AO1175">
            <v>0</v>
          </cell>
          <cell r="AP1175" t="str">
            <v>xxx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</row>
        <row r="1176">
          <cell r="AJ1176">
            <v>1179</v>
          </cell>
          <cell r="AK1176">
            <v>353</v>
          </cell>
          <cell r="AL1176" t="str">
            <v>Station Equipment Accum Depr</v>
          </cell>
          <cell r="AO1176" t="str">
            <v>T01</v>
          </cell>
          <cell r="AP1176" t="str">
            <v/>
          </cell>
          <cell r="AQ1176">
            <v>-40589000</v>
          </cell>
        </row>
        <row r="1177">
          <cell r="AJ1177">
            <v>1180</v>
          </cell>
          <cell r="AL1177" t="str">
            <v>T</v>
          </cell>
          <cell r="AM1177" t="str">
            <v>Coincident Peak</v>
          </cell>
          <cell r="AN1177" t="str">
            <v/>
          </cell>
          <cell r="AO1177">
            <v>34.64</v>
          </cell>
          <cell r="AP1177" t="str">
            <v>D01</v>
          </cell>
          <cell r="AR1177">
            <v>-14060029.6</v>
          </cell>
          <cell r="AS1177">
            <v>-7065536.1175121395</v>
          </cell>
          <cell r="AT1177">
            <v>-1061263.9991308942</v>
          </cell>
          <cell r="AU1177">
            <v>-3500468.719652086</v>
          </cell>
          <cell r="AV1177">
            <v>-2159139.2195811318</v>
          </cell>
          <cell r="AW1177">
            <v>-238649.15626633109</v>
          </cell>
          <cell r="AX1177">
            <v>-34972.387857416878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</row>
        <row r="1178">
          <cell r="AJ1178">
            <v>1181</v>
          </cell>
          <cell r="AL1178" t="str">
            <v>T</v>
          </cell>
          <cell r="AM1178" t="str">
            <v>Generation Level Consumption</v>
          </cell>
          <cell r="AN1178" t="str">
            <v/>
          </cell>
          <cell r="AO1178">
            <v>65.36</v>
          </cell>
          <cell r="AP1178" t="str">
            <v>E02</v>
          </cell>
          <cell r="AR1178">
            <v>-26528970.399999999</v>
          </cell>
          <cell r="AS1178">
            <v>-11650329.416790128</v>
          </cell>
          <cell r="AT1178">
            <v>-1980139.3591687013</v>
          </cell>
          <cell r="AU1178">
            <v>-7256804.9472111529</v>
          </cell>
          <cell r="AV1178">
            <v>-4916965.4119552523</v>
          </cell>
          <cell r="AW1178">
            <v>-594064.71446672932</v>
          </cell>
          <cell r="AX1178">
            <v>-130666.55040803329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</row>
        <row r="1179">
          <cell r="AJ1179">
            <v>1182</v>
          </cell>
          <cell r="AL1179" t="str">
            <v>T</v>
          </cell>
          <cell r="AM1179" t="str">
            <v>Open</v>
          </cell>
          <cell r="AN1179" t="str">
            <v/>
          </cell>
          <cell r="AO1179">
            <v>0</v>
          </cell>
          <cell r="AP1179" t="str">
            <v>xxx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</row>
        <row r="1180">
          <cell r="AJ1180">
            <v>1183</v>
          </cell>
          <cell r="AK1180">
            <v>354</v>
          </cell>
          <cell r="AL1180" t="str">
            <v>Towers &amp; Fixtures Accum Depr</v>
          </cell>
          <cell r="AO1180" t="str">
            <v>T01</v>
          </cell>
          <cell r="AP1180" t="str">
            <v/>
          </cell>
          <cell r="AQ1180">
            <v>-4469000</v>
          </cell>
        </row>
        <row r="1181">
          <cell r="AJ1181">
            <v>1184</v>
          </cell>
          <cell r="AL1181" t="str">
            <v>T</v>
          </cell>
          <cell r="AM1181" t="str">
            <v>Coincident Peak</v>
          </cell>
          <cell r="AN1181" t="str">
            <v/>
          </cell>
          <cell r="AO1181">
            <v>34.64</v>
          </cell>
          <cell r="AP1181" t="str">
            <v>D01</v>
          </cell>
          <cell r="AR1181">
            <v>-1548061.6</v>
          </cell>
          <cell r="AS1181">
            <v>-777941.82929270866</v>
          </cell>
          <cell r="AT1181">
            <v>-116849.11705427498</v>
          </cell>
          <cell r="AU1181">
            <v>-385414.63717078947</v>
          </cell>
          <cell r="AV1181">
            <v>-237729.26586779862</v>
          </cell>
          <cell r="AW1181">
            <v>-26276.160520195957</v>
          </cell>
          <cell r="AX1181">
            <v>-3850.5900942323296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</row>
        <row r="1182">
          <cell r="AJ1182">
            <v>1185</v>
          </cell>
          <cell r="AL1182" t="str">
            <v>T</v>
          </cell>
          <cell r="AM1182" t="str">
            <v>Generation Level Consumption</v>
          </cell>
          <cell r="AN1182" t="str">
            <v/>
          </cell>
          <cell r="AO1182">
            <v>65.36</v>
          </cell>
          <cell r="AP1182" t="str">
            <v>E02</v>
          </cell>
          <cell r="AR1182">
            <v>-2920938.4</v>
          </cell>
          <cell r="AS1182">
            <v>-1282744.6392775157</v>
          </cell>
          <cell r="AT1182">
            <v>-218020.71487656573</v>
          </cell>
          <cell r="AU1182">
            <v>-799001.23947588378</v>
          </cell>
          <cell r="AV1182">
            <v>-541376.19616221194</v>
          </cell>
          <cell r="AW1182">
            <v>-65408.736577688869</v>
          </cell>
          <cell r="AX1182">
            <v>-14386.873630133799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</row>
        <row r="1183">
          <cell r="AJ1183">
            <v>1186</v>
          </cell>
          <cell r="AL1183" t="str">
            <v>T</v>
          </cell>
          <cell r="AM1183" t="str">
            <v>Open</v>
          </cell>
          <cell r="AN1183" t="str">
            <v/>
          </cell>
          <cell r="AO1183">
            <v>0</v>
          </cell>
          <cell r="AP1183" t="str">
            <v>xxx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</row>
        <row r="1184">
          <cell r="AJ1184">
            <v>1187</v>
          </cell>
          <cell r="AK1184">
            <v>355</v>
          </cell>
          <cell r="AL1184" t="str">
            <v>Poles &amp; Fixtures Accum Depr</v>
          </cell>
          <cell r="AO1184" t="str">
            <v>T01</v>
          </cell>
          <cell r="AP1184" t="str">
            <v/>
          </cell>
          <cell r="AQ1184">
            <v>-33808000</v>
          </cell>
        </row>
        <row r="1185">
          <cell r="AJ1185">
            <v>1188</v>
          </cell>
          <cell r="AL1185" t="str">
            <v>T</v>
          </cell>
          <cell r="AM1185" t="str">
            <v>Coincident Peak</v>
          </cell>
          <cell r="AN1185" t="str">
            <v/>
          </cell>
          <cell r="AO1185">
            <v>34.64</v>
          </cell>
          <cell r="AP1185" t="str">
            <v>D01</v>
          </cell>
          <cell r="AR1185">
            <v>-11711091.199999999</v>
          </cell>
          <cell r="AS1185">
            <v>-5885132.5497265365</v>
          </cell>
          <cell r="AT1185">
            <v>-883963.96271446138</v>
          </cell>
          <cell r="AU1185">
            <v>-2915663.0238241325</v>
          </cell>
          <cell r="AV1185">
            <v>-1798422.6942176181</v>
          </cell>
          <cell r="AW1185">
            <v>-198779.24253004807</v>
          </cell>
          <cell r="AX1185">
            <v>-29129.72698720219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</row>
        <row r="1186">
          <cell r="AJ1186">
            <v>1189</v>
          </cell>
          <cell r="AL1186" t="str">
            <v>T</v>
          </cell>
          <cell r="AM1186" t="str">
            <v>Generation Level Consumption</v>
          </cell>
          <cell r="AN1186" t="str">
            <v/>
          </cell>
          <cell r="AO1186">
            <v>65.36</v>
          </cell>
          <cell r="AP1186" t="str">
            <v>E02</v>
          </cell>
          <cell r="AR1186">
            <v>-22096908.800000001</v>
          </cell>
          <cell r="AS1186">
            <v>-9703967.5016098134</v>
          </cell>
          <cell r="AT1186">
            <v>-1649327.4398180654</v>
          </cell>
          <cell r="AU1186">
            <v>-6044447.0584472315</v>
          </cell>
          <cell r="AV1186">
            <v>-4095512.7410722901</v>
          </cell>
          <cell r="AW1186">
            <v>-494817.3117517354</v>
          </cell>
          <cell r="AX1186">
            <v>-108836.74730086452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</row>
        <row r="1187">
          <cell r="AJ1187">
            <v>1190</v>
          </cell>
          <cell r="AL1187" t="str">
            <v>T</v>
          </cell>
          <cell r="AM1187" t="str">
            <v>Open</v>
          </cell>
          <cell r="AN1187" t="str">
            <v/>
          </cell>
          <cell r="AO1187">
            <v>0</v>
          </cell>
          <cell r="AP1187" t="str">
            <v>xxx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</row>
        <row r="1188">
          <cell r="AJ1188">
            <v>1191</v>
          </cell>
          <cell r="AK1188">
            <v>356</v>
          </cell>
          <cell r="AL1188" t="str">
            <v>Overhead Conductors &amp; Devices Accum Depr</v>
          </cell>
          <cell r="AO1188" t="str">
            <v>T01</v>
          </cell>
          <cell r="AP1188" t="str">
            <v/>
          </cell>
          <cell r="AQ1188">
            <v>-20879000</v>
          </cell>
        </row>
        <row r="1189">
          <cell r="AJ1189">
            <v>1192</v>
          </cell>
          <cell r="AL1189" t="str">
            <v>T</v>
          </cell>
          <cell r="AM1189" t="str">
            <v>Coincident Peak</v>
          </cell>
          <cell r="AN1189" t="str">
            <v/>
          </cell>
          <cell r="AO1189">
            <v>34.64</v>
          </cell>
          <cell r="AP1189" t="str">
            <v>D01</v>
          </cell>
          <cell r="AR1189">
            <v>-7232485.5999999996</v>
          </cell>
          <cell r="AS1189">
            <v>-3634514.9818309383</v>
          </cell>
          <cell r="AT1189">
            <v>-545914.68225021416</v>
          </cell>
          <cell r="AU1189">
            <v>-1800642.6962382887</v>
          </cell>
          <cell r="AV1189">
            <v>-1110662.1933438727</v>
          </cell>
          <cell r="AW1189">
            <v>-122761.23416897994</v>
          </cell>
          <cell r="AX1189">
            <v>-17989.812167705706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</row>
        <row r="1190">
          <cell r="AJ1190">
            <v>1193</v>
          </cell>
          <cell r="AL1190" t="str">
            <v>T</v>
          </cell>
          <cell r="AM1190" t="str">
            <v>Generation Level Consumption</v>
          </cell>
          <cell r="AN1190" t="str">
            <v/>
          </cell>
          <cell r="AO1190">
            <v>65.36</v>
          </cell>
          <cell r="AP1190" t="str">
            <v>E02</v>
          </cell>
          <cell r="AR1190">
            <v>-13646514.4</v>
          </cell>
          <cell r="AS1190">
            <v>-5992934.7333800066</v>
          </cell>
          <cell r="AT1190">
            <v>-1018584.5840026441</v>
          </cell>
          <cell r="AU1190">
            <v>-3732903.7545350138</v>
          </cell>
          <cell r="AV1190">
            <v>-2529289.2368921065</v>
          </cell>
          <cell r="AW1190">
            <v>-305587.15842594899</v>
          </cell>
          <cell r="AX1190">
            <v>-67214.932764279176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</row>
        <row r="1191">
          <cell r="AJ1191">
            <v>1194</v>
          </cell>
          <cell r="AL1191" t="str">
            <v>T</v>
          </cell>
          <cell r="AM1191" t="str">
            <v>Open</v>
          </cell>
          <cell r="AN1191" t="str">
            <v/>
          </cell>
          <cell r="AO1191">
            <v>0</v>
          </cell>
          <cell r="AP1191" t="str">
            <v>xxx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</row>
        <row r="1192">
          <cell r="AJ1192">
            <v>1195</v>
          </cell>
          <cell r="AK1192">
            <v>357</v>
          </cell>
          <cell r="AL1192" t="str">
            <v>Underground Conduit Accum Depr</v>
          </cell>
          <cell r="AO1192" t="str">
            <v>T01</v>
          </cell>
          <cell r="AP1192" t="str">
            <v/>
          </cell>
          <cell r="AQ1192">
            <v>-243000</v>
          </cell>
        </row>
        <row r="1193">
          <cell r="AJ1193">
            <v>1196</v>
          </cell>
          <cell r="AL1193" t="str">
            <v>T</v>
          </cell>
          <cell r="AM1193" t="str">
            <v>Coincident Peak</v>
          </cell>
          <cell r="AN1193" t="str">
            <v/>
          </cell>
          <cell r="AO1193">
            <v>34.64</v>
          </cell>
          <cell r="AP1193" t="str">
            <v>D01</v>
          </cell>
          <cell r="AR1193">
            <v>-84175.2</v>
          </cell>
          <cell r="AS1193">
            <v>-42300.260576891516</v>
          </cell>
          <cell r="AT1193">
            <v>-6353.6217149672893</v>
          </cell>
          <cell r="AU1193">
            <v>-20956.759192772843</v>
          </cell>
          <cell r="AV1193">
            <v>-12926.429090596344</v>
          </cell>
          <cell r="AW1193">
            <v>-1428.7552039399457</v>
          </cell>
          <cell r="AX1193">
            <v>-209.3742208320555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</row>
        <row r="1194">
          <cell r="AJ1194">
            <v>1197</v>
          </cell>
          <cell r="AL1194" t="str">
            <v>T</v>
          </cell>
          <cell r="AM1194" t="str">
            <v>Generation Level Consumption</v>
          </cell>
          <cell r="AN1194" t="str">
            <v/>
          </cell>
          <cell r="AO1194">
            <v>65.36</v>
          </cell>
          <cell r="AP1194" t="str">
            <v>E02</v>
          </cell>
          <cell r="AR1194">
            <v>-158824.79999999999</v>
          </cell>
          <cell r="AS1194">
            <v>-69748.701576289168</v>
          </cell>
          <cell r="AT1194">
            <v>-11854.784899307557</v>
          </cell>
          <cell r="AU1194">
            <v>-43445.357169979805</v>
          </cell>
          <cell r="AV1194">
            <v>-29437.103528175769</v>
          </cell>
          <cell r="AW1194">
            <v>-3556.57260872195</v>
          </cell>
          <cell r="AX1194">
            <v>-782.28021752573579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</row>
        <row r="1195">
          <cell r="AJ1195">
            <v>1198</v>
          </cell>
          <cell r="AL1195" t="str">
            <v>T</v>
          </cell>
          <cell r="AM1195" t="str">
            <v>Open</v>
          </cell>
          <cell r="AN1195" t="str">
            <v/>
          </cell>
          <cell r="AO1195">
            <v>0</v>
          </cell>
          <cell r="AP1195" t="str">
            <v>xxx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</row>
        <row r="1196">
          <cell r="AJ1196">
            <v>1199</v>
          </cell>
          <cell r="AK1196">
            <v>358</v>
          </cell>
          <cell r="AL1196" t="str">
            <v>Underground Conductors &amp; Devices Accum Depr</v>
          </cell>
          <cell r="AO1196" t="str">
            <v>T01</v>
          </cell>
          <cell r="AP1196" t="str">
            <v/>
          </cell>
          <cell r="AQ1196">
            <v>-418000</v>
          </cell>
        </row>
        <row r="1197">
          <cell r="AJ1197">
            <v>1200</v>
          </cell>
          <cell r="AL1197" t="str">
            <v>T</v>
          </cell>
          <cell r="AM1197" t="str">
            <v>Coincident Peak</v>
          </cell>
          <cell r="AN1197" t="str">
            <v/>
          </cell>
          <cell r="AO1197">
            <v>34.64</v>
          </cell>
          <cell r="AP1197" t="str">
            <v>D01</v>
          </cell>
          <cell r="AR1197">
            <v>-144795.20000000001</v>
          </cell>
          <cell r="AS1197">
            <v>-72763.411198109694</v>
          </cell>
          <cell r="AT1197">
            <v>-10929.275213400524</v>
          </cell>
          <cell r="AU1197">
            <v>-36049.075483864399</v>
          </cell>
          <cell r="AV1197">
            <v>-22235.585843083427</v>
          </cell>
          <cell r="AW1197">
            <v>-2457.6941368185076</v>
          </cell>
          <cell r="AX1197">
            <v>-360.15812472345351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</row>
        <row r="1198">
          <cell r="AJ1198">
            <v>1201</v>
          </cell>
          <cell r="AL1198" t="str">
            <v>T</v>
          </cell>
          <cell r="AM1198" t="str">
            <v>Generation Level Consumption</v>
          </cell>
          <cell r="AN1198" t="str">
            <v/>
          </cell>
          <cell r="AO1198">
            <v>65.36</v>
          </cell>
          <cell r="AP1198" t="str">
            <v>E02</v>
          </cell>
          <cell r="AR1198">
            <v>-273204.8</v>
          </cell>
          <cell r="AS1198">
            <v>-119979.24797896655</v>
          </cell>
          <cell r="AT1198">
            <v>-20392.181431730693</v>
          </cell>
          <cell r="AU1198">
            <v>-74733.165831487888</v>
          </cell>
          <cell r="AV1198">
            <v>-50636.663682211816</v>
          </cell>
          <cell r="AW1198">
            <v>-6117.8903310525729</v>
          </cell>
          <cell r="AX1198">
            <v>-1345.6507445504426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</row>
        <row r="1199">
          <cell r="AJ1199">
            <v>1202</v>
          </cell>
          <cell r="AL1199" t="str">
            <v>T</v>
          </cell>
          <cell r="AM1199" t="str">
            <v>Open</v>
          </cell>
          <cell r="AN1199" t="str">
            <v/>
          </cell>
          <cell r="AO1199">
            <v>0</v>
          </cell>
          <cell r="AP1199" t="str">
            <v>xxx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</row>
        <row r="1200">
          <cell r="AJ1200">
            <v>1203</v>
          </cell>
          <cell r="AK1200">
            <v>359</v>
          </cell>
          <cell r="AL1200" t="str">
            <v>Roads &amp; Trails Accum Depr</v>
          </cell>
          <cell r="AO1200" t="str">
            <v>T01</v>
          </cell>
          <cell r="AP1200" t="str">
            <v/>
          </cell>
          <cell r="AQ1200">
            <v>-404000</v>
          </cell>
        </row>
        <row r="1201">
          <cell r="AJ1201">
            <v>1204</v>
          </cell>
          <cell r="AL1201" t="str">
            <v>T</v>
          </cell>
          <cell r="AM1201" t="str">
            <v>Coincident Peak</v>
          </cell>
          <cell r="AN1201" t="str">
            <v/>
          </cell>
          <cell r="AO1201">
            <v>34.64</v>
          </cell>
          <cell r="AP1201" t="str">
            <v>D01</v>
          </cell>
          <cell r="AR1201">
            <v>-139945.60000000001</v>
          </cell>
          <cell r="AS1201">
            <v>-70326.359148412244</v>
          </cell>
          <cell r="AT1201">
            <v>-10563.222933525865</v>
          </cell>
          <cell r="AU1201">
            <v>-34841.690180577076</v>
          </cell>
          <cell r="AV1201">
            <v>-21490.853302884458</v>
          </cell>
          <cell r="AW1201">
            <v>-2375.3790221882227</v>
          </cell>
          <cell r="AX1201">
            <v>-348.09541241214168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</row>
        <row r="1202">
          <cell r="AJ1202">
            <v>1205</v>
          </cell>
          <cell r="AL1202" t="str">
            <v>T</v>
          </cell>
          <cell r="AM1202" t="str">
            <v>Generation Level Consumption</v>
          </cell>
          <cell r="AN1202" t="str">
            <v/>
          </cell>
          <cell r="AO1202">
            <v>65.36</v>
          </cell>
          <cell r="AP1202" t="str">
            <v>E02</v>
          </cell>
          <cell r="AR1202">
            <v>-264054.40000000002</v>
          </cell>
          <cell r="AS1202">
            <v>-115960.80426675238</v>
          </cell>
          <cell r="AT1202">
            <v>-19709.189709136845</v>
          </cell>
          <cell r="AU1202">
            <v>-72230.141138567255</v>
          </cell>
          <cell r="AV1202">
            <v>-48940.69886988894</v>
          </cell>
          <cell r="AW1202">
            <v>-5912.9849132661238</v>
          </cell>
          <cell r="AX1202">
            <v>-1300.5811023884662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</row>
        <row r="1203">
          <cell r="AJ1203">
            <v>1206</v>
          </cell>
          <cell r="AL1203" t="str">
            <v>T</v>
          </cell>
          <cell r="AM1203" t="str">
            <v>Open</v>
          </cell>
          <cell r="AN1203" t="str">
            <v/>
          </cell>
          <cell r="AO1203">
            <v>0</v>
          </cell>
          <cell r="AP1203" t="str">
            <v>xxx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</row>
        <row r="1204">
          <cell r="AJ1204">
            <v>1207</v>
          </cell>
          <cell r="AL1204" t="str">
            <v>Transmission Plant</v>
          </cell>
          <cell r="AN1204" t="str">
            <v/>
          </cell>
          <cell r="AQ1204">
            <v>-106287000</v>
          </cell>
          <cell r="AR1204">
            <v>-106287000</v>
          </cell>
          <cell r="AS1204">
            <v>-49009662.717593066</v>
          </cell>
          <cell r="AT1204">
            <v>-7964267.1350264633</v>
          </cell>
          <cell r="AU1204">
            <v>-28169167.661925476</v>
          </cell>
          <cell r="AV1204">
            <v>-18529599.964820705</v>
          </cell>
          <cell r="AW1204">
            <v>-2180557.7663555345</v>
          </cell>
          <cell r="AX1204">
            <v>-433744.75427874306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</row>
        <row r="1205">
          <cell r="AJ1205">
            <v>1208</v>
          </cell>
        </row>
        <row r="1206">
          <cell r="AJ1206">
            <v>1209</v>
          </cell>
          <cell r="AL1206" t="str">
            <v>Distribution Plant Accumulated Depreciation</v>
          </cell>
        </row>
        <row r="1207">
          <cell r="AJ1207">
            <v>1210</v>
          </cell>
          <cell r="AK1207">
            <v>360</v>
          </cell>
          <cell r="AL1207" t="str">
            <v>Land &amp; Land Rights Accum Depr</v>
          </cell>
          <cell r="AO1207" t="str">
            <v>X01</v>
          </cell>
          <cell r="AP1207" t="str">
            <v/>
          </cell>
          <cell r="AQ1207">
            <v>-4000</v>
          </cell>
        </row>
        <row r="1208">
          <cell r="AJ1208">
            <v>1211</v>
          </cell>
          <cell r="AL1208" t="str">
            <v>D</v>
          </cell>
          <cell r="AM1208" t="str">
            <v>NCP-All</v>
          </cell>
          <cell r="AN1208" t="str">
            <v/>
          </cell>
          <cell r="AO1208">
            <v>0</v>
          </cell>
          <cell r="AP1208" t="str">
            <v>D02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</row>
        <row r="1209">
          <cell r="AJ1209">
            <v>1212</v>
          </cell>
          <cell r="AL1209" t="str">
            <v>D</v>
          </cell>
          <cell r="AM1209" t="str">
            <v>NCP-w/o DA</v>
          </cell>
          <cell r="AN1209" t="str">
            <v/>
          </cell>
          <cell r="AO1209">
            <v>0</v>
          </cell>
          <cell r="AP1209" t="str">
            <v>D03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</row>
        <row r="1210">
          <cell r="AJ1210">
            <v>1213</v>
          </cell>
          <cell r="AL1210" t="str">
            <v>D</v>
          </cell>
          <cell r="AM1210" t="str">
            <v xml:space="preserve">DA Sch 25 </v>
          </cell>
          <cell r="AN1210" t="str">
            <v/>
          </cell>
          <cell r="AO1210">
            <v>0</v>
          </cell>
          <cell r="AP1210" t="str">
            <v>D04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</row>
        <row r="1211">
          <cell r="AJ1211">
            <v>1214</v>
          </cell>
          <cell r="AL1211" t="str">
            <v>D</v>
          </cell>
          <cell r="AM1211" t="str">
            <v>DA Street and Area Lights</v>
          </cell>
          <cell r="AN1211" t="str">
            <v/>
          </cell>
          <cell r="AO1211">
            <v>0</v>
          </cell>
          <cell r="AP1211" t="str">
            <v>D07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</row>
        <row r="1212">
          <cell r="AJ1212">
            <v>1215</v>
          </cell>
          <cell r="AL1212" t="str">
            <v>D</v>
          </cell>
          <cell r="AM1212" t="str">
            <v>Avg Customers-Secondary</v>
          </cell>
          <cell r="AN1212" t="str">
            <v/>
          </cell>
          <cell r="AO1212">
            <v>0</v>
          </cell>
          <cell r="AP1212" t="str">
            <v>C02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</row>
        <row r="1213">
          <cell r="AJ1213">
            <v>1216</v>
          </cell>
          <cell r="AL1213" t="str">
            <v>D</v>
          </cell>
          <cell r="AM1213" t="str">
            <v>Wt Customers-Meters</v>
          </cell>
          <cell r="AN1213" t="str">
            <v/>
          </cell>
          <cell r="AO1213">
            <v>0</v>
          </cell>
          <cell r="AP1213" t="str">
            <v>C04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</row>
        <row r="1214">
          <cell r="AJ1214">
            <v>1217</v>
          </cell>
          <cell r="AL1214" t="str">
            <v>D</v>
          </cell>
          <cell r="AM1214" t="str">
            <v>DA Street &amp; Area Lights</v>
          </cell>
          <cell r="AN1214" t="str">
            <v/>
          </cell>
          <cell r="AO1214">
            <v>0</v>
          </cell>
          <cell r="AP1214" t="str">
            <v>C05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</row>
        <row r="1215">
          <cell r="AJ1215">
            <v>1218</v>
          </cell>
          <cell r="AL1215" t="str">
            <v>D</v>
          </cell>
          <cell r="AM1215" t="str">
            <v>DA Sch 25I</v>
          </cell>
          <cell r="AN1215" t="str">
            <v/>
          </cell>
          <cell r="AO1215">
            <v>0</v>
          </cell>
          <cell r="AP1215" t="str">
            <v>D05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</row>
        <row r="1216">
          <cell r="AJ1216">
            <v>1219</v>
          </cell>
          <cell r="AL1216" t="str">
            <v>D</v>
          </cell>
          <cell r="AM1216" t="str">
            <v>NCP-Secondary</v>
          </cell>
          <cell r="AN1216" t="str">
            <v/>
          </cell>
          <cell r="AO1216">
            <v>0</v>
          </cell>
          <cell r="AP1216" t="str">
            <v>D06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</row>
        <row r="1217">
          <cell r="AJ1217">
            <v>1220</v>
          </cell>
          <cell r="AL1217" t="str">
            <v>D</v>
          </cell>
          <cell r="AM1217" t="str">
            <v>NCP-Primary</v>
          </cell>
          <cell r="AN1217" t="str">
            <v/>
          </cell>
          <cell r="AO1217">
            <v>100</v>
          </cell>
          <cell r="AP1217" t="str">
            <v>D08</v>
          </cell>
          <cell r="AR1217">
            <v>-4000</v>
          </cell>
          <cell r="AS1217">
            <v>-1995.4786298890733</v>
          </cell>
          <cell r="AT1217">
            <v>-353.46940678043387</v>
          </cell>
          <cell r="AU1217">
            <v>-1162.3589351778198</v>
          </cell>
          <cell r="AV1217">
            <v>-361.04488032352828</v>
          </cell>
          <cell r="AW1217">
            <v>-100.92119622766548</v>
          </cell>
          <cell r="AX1217">
            <v>-26.726951601479023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</row>
        <row r="1218">
          <cell r="AJ1218">
            <v>1221</v>
          </cell>
          <cell r="AK1218">
            <v>361</v>
          </cell>
          <cell r="AL1218" t="str">
            <v>Structures &amp; Improvements Accum Depr</v>
          </cell>
          <cell r="AO1218" t="str">
            <v>X02</v>
          </cell>
          <cell r="AP1218" t="str">
            <v/>
          </cell>
          <cell r="AQ1218">
            <v>-2871000</v>
          </cell>
        </row>
        <row r="1219">
          <cell r="AJ1219">
            <v>1222</v>
          </cell>
          <cell r="AL1219" t="str">
            <v>D</v>
          </cell>
          <cell r="AM1219" t="str">
            <v>NCP-All</v>
          </cell>
          <cell r="AN1219" t="str">
            <v/>
          </cell>
          <cell r="AO1219">
            <v>0</v>
          </cell>
          <cell r="AP1219" t="str">
            <v>D02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</row>
        <row r="1220">
          <cell r="AJ1220">
            <v>1223</v>
          </cell>
          <cell r="AL1220" t="str">
            <v>D</v>
          </cell>
          <cell r="AM1220" t="str">
            <v>NCP-w/o DA</v>
          </cell>
          <cell r="AN1220" t="str">
            <v/>
          </cell>
          <cell r="AO1220">
            <v>9237</v>
          </cell>
          <cell r="AP1220" t="str">
            <v>D03</v>
          </cell>
          <cell r="AR1220">
            <v>-2652207.9207920791</v>
          </cell>
          <cell r="AS1220">
            <v>-1454380.1871438469</v>
          </cell>
          <cell r="AT1220">
            <v>-257621.85286420683</v>
          </cell>
          <cell r="AU1220">
            <v>-847171.08985838352</v>
          </cell>
          <cell r="AV1220">
            <v>0</v>
          </cell>
          <cell r="AW1220">
            <v>-73555.179222606967</v>
          </cell>
          <cell r="AX1220">
            <v>-19479.611703035076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</row>
        <row r="1221">
          <cell r="AJ1221">
            <v>1224</v>
          </cell>
          <cell r="AL1221" t="str">
            <v>D</v>
          </cell>
          <cell r="AM1221" t="str">
            <v xml:space="preserve">DA Sch 25 </v>
          </cell>
          <cell r="AN1221" t="str">
            <v/>
          </cell>
          <cell r="AO1221">
            <v>762</v>
          </cell>
          <cell r="AP1221" t="str">
            <v>D04</v>
          </cell>
          <cell r="AR1221">
            <v>-218792.07920792079</v>
          </cell>
          <cell r="AS1221">
            <v>0</v>
          </cell>
          <cell r="AT1221">
            <v>0</v>
          </cell>
          <cell r="AU1221">
            <v>0</v>
          </cell>
          <cell r="AV1221">
            <v>-218792.07920792079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</row>
        <row r="1222">
          <cell r="AJ1222">
            <v>1225</v>
          </cell>
          <cell r="AL1222" t="str">
            <v>D</v>
          </cell>
          <cell r="AM1222" t="str">
            <v>DA Street and Area Lights</v>
          </cell>
          <cell r="AN1222" t="str">
            <v/>
          </cell>
          <cell r="AO1222">
            <v>0</v>
          </cell>
          <cell r="AP1222" t="str">
            <v>D07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</row>
        <row r="1223">
          <cell r="AJ1223">
            <v>1226</v>
          </cell>
          <cell r="AL1223" t="str">
            <v>D</v>
          </cell>
          <cell r="AM1223" t="str">
            <v>Avg Customers-Secondary</v>
          </cell>
          <cell r="AN1223" t="str">
            <v/>
          </cell>
          <cell r="AO1223">
            <v>0</v>
          </cell>
          <cell r="AP1223" t="str">
            <v>C02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</row>
        <row r="1224">
          <cell r="AJ1224">
            <v>1227</v>
          </cell>
          <cell r="AL1224" t="str">
            <v>D</v>
          </cell>
          <cell r="AM1224" t="str">
            <v>Wt Customers-Meters</v>
          </cell>
          <cell r="AN1224" t="str">
            <v/>
          </cell>
          <cell r="AO1224">
            <v>0</v>
          </cell>
          <cell r="AP1224" t="str">
            <v>C04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</row>
        <row r="1225">
          <cell r="AJ1225">
            <v>1228</v>
          </cell>
          <cell r="AL1225" t="str">
            <v>D</v>
          </cell>
          <cell r="AM1225" t="str">
            <v>DA Street &amp; Area Lights</v>
          </cell>
          <cell r="AN1225" t="str">
            <v/>
          </cell>
          <cell r="AO1225">
            <v>0</v>
          </cell>
          <cell r="AP1225" t="str">
            <v>C05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</row>
        <row r="1226">
          <cell r="AJ1226">
            <v>1229</v>
          </cell>
          <cell r="AL1226" t="str">
            <v>D</v>
          </cell>
          <cell r="AM1226" t="str">
            <v>DA Sch 25I</v>
          </cell>
          <cell r="AN1226" t="str">
            <v/>
          </cell>
          <cell r="AO1226">
            <v>0</v>
          </cell>
          <cell r="AP1226" t="str">
            <v>D05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</row>
        <row r="1227">
          <cell r="AJ1227">
            <v>1230</v>
          </cell>
          <cell r="AL1227" t="str">
            <v>D</v>
          </cell>
          <cell r="AM1227" t="str">
            <v>NCP-Secondary</v>
          </cell>
          <cell r="AN1227" t="str">
            <v/>
          </cell>
          <cell r="AO1227">
            <v>0</v>
          </cell>
          <cell r="AP1227" t="str">
            <v>D06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</row>
        <row r="1228">
          <cell r="AJ1228">
            <v>1231</v>
          </cell>
          <cell r="AL1228" t="str">
            <v>D</v>
          </cell>
          <cell r="AM1228" t="str">
            <v>NCP-Primary</v>
          </cell>
          <cell r="AN1228" t="str">
            <v/>
          </cell>
          <cell r="AO1228">
            <v>0</v>
          </cell>
          <cell r="AP1228" t="str">
            <v>D08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</row>
        <row r="1229">
          <cell r="AJ1229">
            <v>1232</v>
          </cell>
          <cell r="AK1229">
            <v>362</v>
          </cell>
          <cell r="AL1229" t="str">
            <v>Station Equipment Accum Depr</v>
          </cell>
          <cell r="AO1229" t="str">
            <v>X03</v>
          </cell>
          <cell r="AP1229" t="str">
            <v/>
          </cell>
          <cell r="AQ1229">
            <v>-18991000</v>
          </cell>
        </row>
        <row r="1230">
          <cell r="AJ1230">
            <v>1233</v>
          </cell>
          <cell r="AL1230" t="str">
            <v>D</v>
          </cell>
          <cell r="AM1230" t="str">
            <v>NCP-All</v>
          </cell>
          <cell r="AN1230" t="str">
            <v/>
          </cell>
          <cell r="AO1230">
            <v>0</v>
          </cell>
          <cell r="AP1230" t="str">
            <v>D02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</row>
        <row r="1231">
          <cell r="AJ1231">
            <v>1234</v>
          </cell>
          <cell r="AL1231" t="str">
            <v>D</v>
          </cell>
          <cell r="AM1231" t="str">
            <v>NCP-w/o DA</v>
          </cell>
          <cell r="AN1231" t="str">
            <v/>
          </cell>
          <cell r="AO1231">
            <v>62866</v>
          </cell>
          <cell r="AP1231" t="str">
            <v>D03</v>
          </cell>
          <cell r="AR1231">
            <v>-17587181.161982205</v>
          </cell>
          <cell r="AS1231">
            <v>-9644209.124470694</v>
          </cell>
          <cell r="AT1231">
            <v>-1708328.4316016966</v>
          </cell>
          <cell r="AU1231">
            <v>-5617716.2113608429</v>
          </cell>
          <cell r="AV1231">
            <v>0</v>
          </cell>
          <cell r="AW1231">
            <v>-487755.22169608687</v>
          </cell>
          <cell r="AX1231">
            <v>-129172.17285288553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</row>
        <row r="1232">
          <cell r="AJ1232">
            <v>1235</v>
          </cell>
          <cell r="AL1232" t="str">
            <v>D</v>
          </cell>
          <cell r="AM1232" t="str">
            <v xml:space="preserve">DA Sch 25 </v>
          </cell>
          <cell r="AN1232" t="str">
            <v/>
          </cell>
          <cell r="AO1232">
            <v>5018</v>
          </cell>
          <cell r="AP1232" t="str">
            <v>D04</v>
          </cell>
          <cell r="AR1232">
            <v>-1403818.838017795</v>
          </cell>
          <cell r="AS1232">
            <v>0</v>
          </cell>
          <cell r="AT1232">
            <v>0</v>
          </cell>
          <cell r="AU1232">
            <v>0</v>
          </cell>
          <cell r="AV1232">
            <v>-1403818.838017795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</row>
        <row r="1233">
          <cell r="AJ1233">
            <v>1236</v>
          </cell>
          <cell r="AL1233" t="str">
            <v>D</v>
          </cell>
          <cell r="AM1233" t="str">
            <v>DA Street and Area Lights</v>
          </cell>
          <cell r="AN1233" t="str">
            <v/>
          </cell>
          <cell r="AO1233">
            <v>0</v>
          </cell>
          <cell r="AP1233" t="str">
            <v>D07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</row>
        <row r="1234">
          <cell r="AJ1234">
            <v>1237</v>
          </cell>
          <cell r="AL1234" t="str">
            <v>D</v>
          </cell>
          <cell r="AM1234" t="str">
            <v>Avg Customers-Secondary</v>
          </cell>
          <cell r="AN1234" t="str">
            <v/>
          </cell>
          <cell r="AO1234">
            <v>0</v>
          </cell>
          <cell r="AP1234" t="str">
            <v>C02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</row>
        <row r="1235">
          <cell r="AJ1235">
            <v>1238</v>
          </cell>
          <cell r="AL1235" t="str">
            <v>D</v>
          </cell>
          <cell r="AM1235" t="str">
            <v>Wt Customers-Meters</v>
          </cell>
          <cell r="AN1235" t="str">
            <v/>
          </cell>
          <cell r="AO1235">
            <v>0</v>
          </cell>
          <cell r="AP1235" t="str">
            <v>C04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</row>
        <row r="1236">
          <cell r="AJ1236">
            <v>1239</v>
          </cell>
          <cell r="AL1236" t="str">
            <v>D</v>
          </cell>
          <cell r="AM1236" t="str">
            <v>DA Street &amp; Area Lights</v>
          </cell>
          <cell r="AN1236" t="str">
            <v/>
          </cell>
          <cell r="AO1236">
            <v>0</v>
          </cell>
          <cell r="AP1236" t="str">
            <v>C05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</row>
        <row r="1237">
          <cell r="AJ1237">
            <v>1240</v>
          </cell>
          <cell r="AL1237" t="str">
            <v>D</v>
          </cell>
          <cell r="AM1237" t="str">
            <v>DA Sch 25I</v>
          </cell>
          <cell r="AN1237" t="str">
            <v/>
          </cell>
          <cell r="AO1237">
            <v>0</v>
          </cell>
          <cell r="AP1237" t="str">
            <v>D05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</row>
        <row r="1238">
          <cell r="AJ1238">
            <v>1241</v>
          </cell>
          <cell r="AL1238" t="str">
            <v>D</v>
          </cell>
          <cell r="AM1238" t="str">
            <v>NCP-Secondary</v>
          </cell>
          <cell r="AN1238" t="str">
            <v/>
          </cell>
          <cell r="AO1238">
            <v>0</v>
          </cell>
          <cell r="AP1238" t="str">
            <v>D06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</row>
        <row r="1239">
          <cell r="AJ1239">
            <v>1242</v>
          </cell>
          <cell r="AL1239" t="str">
            <v>D</v>
          </cell>
          <cell r="AM1239" t="str">
            <v>NCP-Primary</v>
          </cell>
          <cell r="AN1239" t="str">
            <v/>
          </cell>
          <cell r="AO1239">
            <v>0</v>
          </cell>
          <cell r="AP1239" t="str">
            <v>D08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</row>
        <row r="1240">
          <cell r="AJ1240">
            <v>1243</v>
          </cell>
          <cell r="AK1240">
            <v>363</v>
          </cell>
          <cell r="AL1240" t="str">
            <v>Storage Battery Equipment Accum Depr</v>
          </cell>
          <cell r="AO1240" t="str">
            <v>X01</v>
          </cell>
          <cell r="AP1240" t="str">
            <v/>
          </cell>
          <cell r="AQ1240">
            <v>0</v>
          </cell>
        </row>
        <row r="1241">
          <cell r="AJ1241">
            <v>1244</v>
          </cell>
          <cell r="AL1241" t="str">
            <v>D</v>
          </cell>
          <cell r="AM1241" t="str">
            <v>NCP-All</v>
          </cell>
          <cell r="AN1241" t="str">
            <v/>
          </cell>
          <cell r="AO1241">
            <v>0</v>
          </cell>
          <cell r="AP1241" t="str">
            <v>D02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</row>
        <row r="1242">
          <cell r="AJ1242">
            <v>1245</v>
          </cell>
          <cell r="AL1242" t="str">
            <v>D</v>
          </cell>
          <cell r="AM1242" t="str">
            <v>NCP-w/o DA</v>
          </cell>
          <cell r="AN1242" t="str">
            <v/>
          </cell>
          <cell r="AO1242">
            <v>0</v>
          </cell>
          <cell r="AP1242" t="str">
            <v>D03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</row>
        <row r="1243">
          <cell r="AJ1243">
            <v>1246</v>
          </cell>
          <cell r="AL1243" t="str">
            <v>D</v>
          </cell>
          <cell r="AM1243" t="str">
            <v xml:space="preserve">DA Sch 25 </v>
          </cell>
          <cell r="AN1243" t="str">
            <v/>
          </cell>
          <cell r="AO1243">
            <v>0</v>
          </cell>
          <cell r="AP1243" t="str">
            <v>D04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</row>
        <row r="1244">
          <cell r="AJ1244">
            <v>1247</v>
          </cell>
          <cell r="AL1244" t="str">
            <v>D</v>
          </cell>
          <cell r="AM1244" t="str">
            <v>DA Street and Area Lights</v>
          </cell>
          <cell r="AN1244" t="str">
            <v/>
          </cell>
          <cell r="AO1244">
            <v>0</v>
          </cell>
          <cell r="AP1244" t="str">
            <v>D07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</row>
        <row r="1245">
          <cell r="AJ1245">
            <v>1248</v>
          </cell>
          <cell r="AL1245" t="str">
            <v>D</v>
          </cell>
          <cell r="AM1245" t="str">
            <v>Avg Customers-Secondary</v>
          </cell>
          <cell r="AN1245" t="str">
            <v/>
          </cell>
          <cell r="AO1245">
            <v>0</v>
          </cell>
          <cell r="AP1245" t="str">
            <v>C02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</row>
        <row r="1246">
          <cell r="AJ1246">
            <v>1249</v>
          </cell>
          <cell r="AL1246" t="str">
            <v>D</v>
          </cell>
          <cell r="AM1246" t="str">
            <v>Wt Customers-Meters</v>
          </cell>
          <cell r="AN1246" t="str">
            <v/>
          </cell>
          <cell r="AO1246">
            <v>0</v>
          </cell>
          <cell r="AP1246" t="str">
            <v>C04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</row>
        <row r="1247">
          <cell r="AJ1247">
            <v>1250</v>
          </cell>
          <cell r="AL1247" t="str">
            <v>D</v>
          </cell>
          <cell r="AM1247" t="str">
            <v>DA Street &amp; Area Lights</v>
          </cell>
          <cell r="AN1247" t="str">
            <v/>
          </cell>
          <cell r="AO1247">
            <v>0</v>
          </cell>
          <cell r="AP1247" t="str">
            <v>C05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</row>
        <row r="1248">
          <cell r="AJ1248">
            <v>1251</v>
          </cell>
          <cell r="AL1248" t="str">
            <v>D</v>
          </cell>
          <cell r="AM1248" t="str">
            <v>DA Sch 25I</v>
          </cell>
          <cell r="AN1248" t="str">
            <v/>
          </cell>
          <cell r="AO1248">
            <v>0</v>
          </cell>
          <cell r="AP1248" t="str">
            <v>D05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</row>
        <row r="1249">
          <cell r="AJ1249">
            <v>1252</v>
          </cell>
          <cell r="AL1249" t="str">
            <v>D</v>
          </cell>
          <cell r="AM1249" t="str">
            <v>NCP-Secondary</v>
          </cell>
          <cell r="AN1249" t="str">
            <v/>
          </cell>
          <cell r="AO1249">
            <v>0</v>
          </cell>
          <cell r="AP1249" t="str">
            <v>D06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</row>
        <row r="1250">
          <cell r="AJ1250">
            <v>1253</v>
          </cell>
          <cell r="AL1250" t="str">
            <v>D</v>
          </cell>
          <cell r="AM1250" t="str">
            <v>NCP-Primary</v>
          </cell>
          <cell r="AN1250" t="str">
            <v/>
          </cell>
          <cell r="AO1250">
            <v>100</v>
          </cell>
          <cell r="AP1250" t="str">
            <v>D08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</row>
        <row r="1251">
          <cell r="AJ1251">
            <v>1254</v>
          </cell>
          <cell r="AK1251">
            <v>364</v>
          </cell>
          <cell r="AL1251" t="str">
            <v>Poles, Towers &amp; Fixtures Accum Depr</v>
          </cell>
          <cell r="AO1251" t="str">
            <v>X05</v>
          </cell>
          <cell r="AP1251" t="str">
            <v/>
          </cell>
          <cell r="AQ1251">
            <v>-41051000</v>
          </cell>
        </row>
        <row r="1252">
          <cell r="AJ1252">
            <v>1255</v>
          </cell>
          <cell r="AL1252" t="str">
            <v>D</v>
          </cell>
          <cell r="AM1252" t="str">
            <v>NCP-All</v>
          </cell>
          <cell r="AN1252" t="str">
            <v/>
          </cell>
          <cell r="AO1252">
            <v>0</v>
          </cell>
          <cell r="AP1252" t="str">
            <v>D02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</row>
        <row r="1253">
          <cell r="AJ1253">
            <v>1256</v>
          </cell>
          <cell r="AL1253" t="str">
            <v>D</v>
          </cell>
          <cell r="AM1253" t="str">
            <v>NCP-w/o DA</v>
          </cell>
          <cell r="AN1253" t="str">
            <v/>
          </cell>
          <cell r="AO1253">
            <v>88.5</v>
          </cell>
          <cell r="AP1253" t="str">
            <v>D03</v>
          </cell>
          <cell r="AR1253">
            <v>-36330135</v>
          </cell>
          <cell r="AS1253">
            <v>-19922204.48707553</v>
          </cell>
          <cell r="AT1253">
            <v>-3528922.683675413</v>
          </cell>
          <cell r="AU1253">
            <v>-11604610.566678511</v>
          </cell>
          <cell r="AV1253">
            <v>0</v>
          </cell>
          <cell r="AW1253">
            <v>-1007564.1393561768</v>
          </cell>
          <cell r="AX1253">
            <v>-266833.12321437127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</row>
        <row r="1254">
          <cell r="AJ1254">
            <v>1257</v>
          </cell>
          <cell r="AL1254" t="str">
            <v>D</v>
          </cell>
          <cell r="AM1254" t="str">
            <v xml:space="preserve">DA Sch 25 </v>
          </cell>
          <cell r="AN1254" t="str">
            <v/>
          </cell>
          <cell r="AO1254">
            <v>3.34</v>
          </cell>
          <cell r="AP1254" t="str">
            <v>D04</v>
          </cell>
          <cell r="AR1254">
            <v>-1371103.4</v>
          </cell>
          <cell r="AS1254">
            <v>0</v>
          </cell>
          <cell r="AT1254">
            <v>0</v>
          </cell>
          <cell r="AU1254">
            <v>0</v>
          </cell>
          <cell r="AV1254">
            <v>-1371103.4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</row>
        <row r="1255">
          <cell r="AJ1255">
            <v>1258</v>
          </cell>
          <cell r="AL1255" t="str">
            <v>D</v>
          </cell>
          <cell r="AM1255" t="str">
            <v>DA Street and Area Lights</v>
          </cell>
          <cell r="AN1255" t="str">
            <v/>
          </cell>
          <cell r="AO1255">
            <v>7.72</v>
          </cell>
          <cell r="AP1255" t="str">
            <v>D07</v>
          </cell>
          <cell r="AR1255">
            <v>-3169137.2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-3169137.2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</row>
        <row r="1256">
          <cell r="AJ1256">
            <v>1259</v>
          </cell>
          <cell r="AL1256" t="str">
            <v>D</v>
          </cell>
          <cell r="AM1256" t="str">
            <v>Avg Customers-Secondary</v>
          </cell>
          <cell r="AN1256" t="str">
            <v/>
          </cell>
          <cell r="AO1256">
            <v>0</v>
          </cell>
          <cell r="AP1256" t="str">
            <v>C02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</row>
        <row r="1257">
          <cell r="AJ1257">
            <v>1260</v>
          </cell>
          <cell r="AL1257" t="str">
            <v>D</v>
          </cell>
          <cell r="AM1257" t="str">
            <v>Wt Customers-Meters</v>
          </cell>
          <cell r="AN1257" t="str">
            <v/>
          </cell>
          <cell r="AO1257">
            <v>0</v>
          </cell>
          <cell r="AP1257" t="str">
            <v>C04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</row>
        <row r="1258">
          <cell r="AJ1258">
            <v>1261</v>
          </cell>
          <cell r="AL1258" t="str">
            <v>D</v>
          </cell>
          <cell r="AM1258" t="str">
            <v>DA Street &amp; Area Lights</v>
          </cell>
          <cell r="AN1258" t="str">
            <v/>
          </cell>
          <cell r="AO1258">
            <v>0</v>
          </cell>
          <cell r="AP1258" t="str">
            <v>C05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</row>
        <row r="1259">
          <cell r="AJ1259">
            <v>1262</v>
          </cell>
          <cell r="AL1259" t="str">
            <v>D</v>
          </cell>
          <cell r="AM1259" t="str">
            <v>DA Sch 25I</v>
          </cell>
          <cell r="AN1259" t="str">
            <v/>
          </cell>
          <cell r="AO1259">
            <v>0</v>
          </cell>
          <cell r="AP1259" t="str">
            <v>D05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</row>
        <row r="1260">
          <cell r="AJ1260">
            <v>1263</v>
          </cell>
          <cell r="AL1260" t="str">
            <v>D</v>
          </cell>
          <cell r="AM1260" t="str">
            <v>NCP-Secondary</v>
          </cell>
          <cell r="AN1260" t="str">
            <v/>
          </cell>
          <cell r="AO1260">
            <v>0.44</v>
          </cell>
          <cell r="AP1260" t="str">
            <v>D06</v>
          </cell>
          <cell r="AR1260">
            <v>-180624.4</v>
          </cell>
          <cell r="AS1260">
            <v>-101241.68488310931</v>
          </cell>
          <cell r="AT1260">
            <v>-17933.461055944037</v>
          </cell>
          <cell r="AU1260">
            <v>-54972.9564124225</v>
          </cell>
          <cell r="AV1260">
            <v>0</v>
          </cell>
          <cell r="AW1260">
            <v>-5120.291339364393</v>
          </cell>
          <cell r="AX1260">
            <v>-1356.0063091597578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</row>
        <row r="1261">
          <cell r="AJ1261">
            <v>1264</v>
          </cell>
          <cell r="AL1261" t="str">
            <v>D</v>
          </cell>
          <cell r="AM1261" t="str">
            <v>NCP-Primary</v>
          </cell>
          <cell r="AN1261" t="str">
            <v/>
          </cell>
          <cell r="AO1261">
            <v>0</v>
          </cell>
          <cell r="AP1261" t="str">
            <v>D08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</row>
        <row r="1262">
          <cell r="AJ1262">
            <v>1265</v>
          </cell>
          <cell r="AK1262">
            <v>365</v>
          </cell>
          <cell r="AL1262" t="str">
            <v>Overhead Conductors &amp; Devices Accum Depr</v>
          </cell>
          <cell r="AO1262" t="str">
            <v>X06</v>
          </cell>
          <cell r="AP1262" t="str">
            <v/>
          </cell>
          <cell r="AQ1262">
            <v>-25483000</v>
          </cell>
        </row>
        <row r="1263">
          <cell r="AJ1263">
            <v>1266</v>
          </cell>
          <cell r="AL1263" t="str">
            <v>D</v>
          </cell>
          <cell r="AM1263" t="str">
            <v>NCP-All</v>
          </cell>
          <cell r="AN1263" t="str">
            <v/>
          </cell>
          <cell r="AO1263">
            <v>0</v>
          </cell>
          <cell r="AP1263" t="str">
            <v>D02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</row>
        <row r="1264">
          <cell r="AJ1264">
            <v>1267</v>
          </cell>
          <cell r="AL1264" t="str">
            <v>D</v>
          </cell>
          <cell r="AM1264" t="str">
            <v>NCP-w/o DA</v>
          </cell>
          <cell r="AN1264" t="str">
            <v/>
          </cell>
          <cell r="AO1264">
            <v>96.06</v>
          </cell>
          <cell r="AP1264" t="str">
            <v>D03</v>
          </cell>
          <cell r="AR1264">
            <v>-24478969.800000001</v>
          </cell>
          <cell r="AS1264">
            <v>-13423430.49340572</v>
          </cell>
          <cell r="AT1264">
            <v>-2377761.376340203</v>
          </cell>
          <cell r="AU1264">
            <v>-7819098.7069683103</v>
          </cell>
          <cell r="AV1264">
            <v>0</v>
          </cell>
          <cell r="AW1264">
            <v>-678889.08584740583</v>
          </cell>
          <cell r="AX1264">
            <v>-179790.13743836276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</row>
        <row r="1265">
          <cell r="AJ1265">
            <v>1268</v>
          </cell>
          <cell r="AL1265" t="str">
            <v>D</v>
          </cell>
          <cell r="AM1265" t="str">
            <v xml:space="preserve">DA Sch 25 </v>
          </cell>
          <cell r="AN1265" t="str">
            <v/>
          </cell>
          <cell r="AO1265">
            <v>3.67</v>
          </cell>
          <cell r="AP1265" t="str">
            <v>D04</v>
          </cell>
          <cell r="AR1265">
            <v>-935226.1</v>
          </cell>
          <cell r="AS1265">
            <v>0</v>
          </cell>
          <cell r="AT1265">
            <v>0</v>
          </cell>
          <cell r="AU1265">
            <v>0</v>
          </cell>
          <cell r="AV1265">
            <v>-935226.1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</row>
        <row r="1266">
          <cell r="AJ1266">
            <v>1269</v>
          </cell>
          <cell r="AL1266" t="str">
            <v>D</v>
          </cell>
          <cell r="AM1266" t="str">
            <v>DA Street and Area Lights</v>
          </cell>
          <cell r="AN1266" t="str">
            <v/>
          </cell>
          <cell r="AO1266">
            <v>0</v>
          </cell>
          <cell r="AP1266" t="str">
            <v>D07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</row>
        <row r="1267">
          <cell r="AJ1267">
            <v>1270</v>
          </cell>
          <cell r="AL1267" t="str">
            <v>D</v>
          </cell>
          <cell r="AM1267" t="str">
            <v>Avg Customers-Secondary</v>
          </cell>
          <cell r="AN1267" t="str">
            <v/>
          </cell>
          <cell r="AO1267">
            <v>0</v>
          </cell>
          <cell r="AP1267" t="str">
            <v>C02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</row>
        <row r="1268">
          <cell r="AJ1268">
            <v>1271</v>
          </cell>
          <cell r="AL1268" t="str">
            <v>D</v>
          </cell>
          <cell r="AM1268" t="str">
            <v>Wt Customers-Meters</v>
          </cell>
          <cell r="AN1268" t="str">
            <v/>
          </cell>
          <cell r="AO1268">
            <v>0</v>
          </cell>
          <cell r="AP1268" t="str">
            <v>C04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</row>
        <row r="1269">
          <cell r="AJ1269">
            <v>1272</v>
          </cell>
          <cell r="AL1269" t="str">
            <v>D</v>
          </cell>
          <cell r="AM1269" t="str">
            <v>DA Street &amp; Area Lights</v>
          </cell>
          <cell r="AN1269" t="str">
            <v/>
          </cell>
          <cell r="AO1269">
            <v>0</v>
          </cell>
          <cell r="AP1269" t="str">
            <v>C05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</row>
        <row r="1270">
          <cell r="AJ1270">
            <v>1273</v>
          </cell>
          <cell r="AL1270" t="str">
            <v>D</v>
          </cell>
          <cell r="AM1270" t="str">
            <v>DA Sch 25I</v>
          </cell>
          <cell r="AN1270" t="str">
            <v/>
          </cell>
          <cell r="AO1270">
            <v>0</v>
          </cell>
          <cell r="AP1270" t="str">
            <v>D05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</row>
        <row r="1271">
          <cell r="AJ1271">
            <v>1274</v>
          </cell>
          <cell r="AL1271" t="str">
            <v>D</v>
          </cell>
          <cell r="AM1271" t="str">
            <v>NCP-Secondary</v>
          </cell>
          <cell r="AN1271" t="str">
            <v/>
          </cell>
          <cell r="AO1271">
            <v>0.27</v>
          </cell>
          <cell r="AP1271" t="str">
            <v>D06</v>
          </cell>
          <cell r="AR1271">
            <v>-68804.100000000006</v>
          </cell>
          <cell r="AS1271">
            <v>-38565.348927752515</v>
          </cell>
          <cell r="AT1271">
            <v>-6831.278873946595</v>
          </cell>
          <cell r="AU1271">
            <v>-20940.497464882701</v>
          </cell>
          <cell r="AV1271">
            <v>0</v>
          </cell>
          <cell r="AW1271">
            <v>-1950.4399037049352</v>
          </cell>
          <cell r="AX1271">
            <v>-516.53482971325525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</row>
        <row r="1272">
          <cell r="AJ1272">
            <v>1275</v>
          </cell>
          <cell r="AL1272" t="str">
            <v>D</v>
          </cell>
          <cell r="AM1272" t="str">
            <v>NCP-Primary</v>
          </cell>
          <cell r="AN1272" t="str">
            <v/>
          </cell>
          <cell r="AO1272">
            <v>0</v>
          </cell>
          <cell r="AP1272" t="str">
            <v>D08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</row>
        <row r="1273">
          <cell r="AJ1273">
            <v>1276</v>
          </cell>
          <cell r="AK1273">
            <v>366</v>
          </cell>
          <cell r="AL1273" t="str">
            <v>Underground Conduit Accum Depr</v>
          </cell>
          <cell r="AO1273" t="str">
            <v>X07</v>
          </cell>
          <cell r="AP1273" t="str">
            <v/>
          </cell>
          <cell r="AQ1273">
            <v>-10404000</v>
          </cell>
        </row>
        <row r="1274">
          <cell r="AJ1274">
            <v>1277</v>
          </cell>
          <cell r="AL1274" t="str">
            <v>D</v>
          </cell>
          <cell r="AM1274" t="str">
            <v>NCP-All</v>
          </cell>
          <cell r="AN1274" t="str">
            <v/>
          </cell>
          <cell r="AO1274">
            <v>0</v>
          </cell>
          <cell r="AP1274" t="str">
            <v>D02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</row>
        <row r="1275">
          <cell r="AJ1275">
            <v>1278</v>
          </cell>
          <cell r="AL1275" t="str">
            <v>D</v>
          </cell>
          <cell r="AM1275" t="str">
            <v>NCP-w/o DA</v>
          </cell>
          <cell r="AN1275" t="str">
            <v/>
          </cell>
          <cell r="AO1275">
            <v>74.819999999999993</v>
          </cell>
          <cell r="AP1275" t="str">
            <v>D03</v>
          </cell>
          <cell r="AR1275">
            <v>-7784272.7999999998</v>
          </cell>
          <cell r="AS1275">
            <v>-4268629.183590427</v>
          </cell>
          <cell r="AT1275">
            <v>-756124.27148529782</v>
          </cell>
          <cell r="AU1275">
            <v>-2486460.7408914971</v>
          </cell>
          <cell r="AV1275">
            <v>0</v>
          </cell>
          <cell r="AW1275">
            <v>-215885.6311501649</v>
          </cell>
          <cell r="AX1275">
            <v>-57172.972882613256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</row>
        <row r="1276">
          <cell r="AJ1276">
            <v>1279</v>
          </cell>
          <cell r="AL1276" t="str">
            <v>D</v>
          </cell>
          <cell r="AM1276" t="str">
            <v xml:space="preserve">DA Sch 25 </v>
          </cell>
          <cell r="AN1276" t="str">
            <v/>
          </cell>
          <cell r="AO1276">
            <v>4.71</v>
          </cell>
          <cell r="AP1276" t="str">
            <v>D04</v>
          </cell>
          <cell r="AR1276">
            <v>-490028.40000000008</v>
          </cell>
          <cell r="AS1276">
            <v>0</v>
          </cell>
          <cell r="AT1276">
            <v>0</v>
          </cell>
          <cell r="AU1276">
            <v>0</v>
          </cell>
          <cell r="AV1276">
            <v>-490028.40000000008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</row>
        <row r="1277">
          <cell r="AJ1277">
            <v>1280</v>
          </cell>
          <cell r="AL1277" t="str">
            <v>D</v>
          </cell>
          <cell r="AM1277" t="str">
            <v>DA Street and Area Lights</v>
          </cell>
          <cell r="AN1277" t="str">
            <v/>
          </cell>
          <cell r="AO1277">
            <v>0</v>
          </cell>
          <cell r="AP1277" t="str">
            <v>D07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</row>
        <row r="1278">
          <cell r="AJ1278">
            <v>1281</v>
          </cell>
          <cell r="AL1278" t="str">
            <v>D</v>
          </cell>
          <cell r="AM1278" t="str">
            <v>Avg Customers-Secondary</v>
          </cell>
          <cell r="AN1278" t="str">
            <v/>
          </cell>
          <cell r="AO1278">
            <v>0</v>
          </cell>
          <cell r="AP1278" t="str">
            <v>C02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</row>
        <row r="1279">
          <cell r="AJ1279">
            <v>1282</v>
          </cell>
          <cell r="AL1279" t="str">
            <v>D</v>
          </cell>
          <cell r="AM1279" t="str">
            <v>Wt Customers-Meters</v>
          </cell>
          <cell r="AN1279" t="str">
            <v/>
          </cell>
          <cell r="AO1279">
            <v>0</v>
          </cell>
          <cell r="AP1279" t="str">
            <v>C04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</row>
        <row r="1280">
          <cell r="AJ1280">
            <v>1283</v>
          </cell>
          <cell r="AL1280" t="str">
            <v>D</v>
          </cell>
          <cell r="AM1280" t="str">
            <v>DA Street &amp; Area Lights</v>
          </cell>
          <cell r="AN1280" t="str">
            <v/>
          </cell>
          <cell r="AO1280">
            <v>0</v>
          </cell>
          <cell r="AP1280" t="str">
            <v>C05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</row>
        <row r="1281">
          <cell r="AJ1281">
            <v>1284</v>
          </cell>
          <cell r="AL1281" t="str">
            <v>D</v>
          </cell>
          <cell r="AM1281" t="str">
            <v>DA Sch 25I</v>
          </cell>
          <cell r="AN1281" t="str">
            <v/>
          </cell>
          <cell r="AO1281">
            <v>0</v>
          </cell>
          <cell r="AP1281" t="str">
            <v>D05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</row>
        <row r="1282">
          <cell r="AJ1282">
            <v>1285</v>
          </cell>
          <cell r="AL1282" t="str">
            <v>D</v>
          </cell>
          <cell r="AM1282" t="str">
            <v>NCP-Secondary</v>
          </cell>
          <cell r="AN1282" t="str">
            <v/>
          </cell>
          <cell r="AO1282">
            <v>20.47</v>
          </cell>
          <cell r="AP1282" t="str">
            <v>D06</v>
          </cell>
          <cell r="AR1282">
            <v>-2129698.8000000003</v>
          </cell>
          <cell r="AS1282">
            <v>-1193716.3240710339</v>
          </cell>
          <cell r="AT1282">
            <v>-211449.12033308213</v>
          </cell>
          <cell r="AU1282">
            <v>-648172.88973133487</v>
          </cell>
          <cell r="AV1282">
            <v>0</v>
          </cell>
          <cell r="AW1282">
            <v>-60372.122044943782</v>
          </cell>
          <cell r="AX1282">
            <v>-15988.343819605578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</row>
        <row r="1283">
          <cell r="AJ1283">
            <v>1286</v>
          </cell>
          <cell r="AL1283" t="str">
            <v>D</v>
          </cell>
          <cell r="AM1283" t="str">
            <v>NCP-Primary</v>
          </cell>
          <cell r="AN1283" t="str">
            <v/>
          </cell>
          <cell r="AO1283">
            <v>0</v>
          </cell>
          <cell r="AP1283" t="str">
            <v>D08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</row>
        <row r="1284">
          <cell r="AJ1284">
            <v>1287</v>
          </cell>
          <cell r="AK1284">
            <v>367</v>
          </cell>
          <cell r="AL1284" t="str">
            <v>Underground Conductors &amp; Devices Accum Depr</v>
          </cell>
          <cell r="AO1284" t="str">
            <v>X08</v>
          </cell>
          <cell r="AP1284" t="str">
            <v/>
          </cell>
          <cell r="AQ1284">
            <v>-18153000</v>
          </cell>
        </row>
        <row r="1285">
          <cell r="AJ1285">
            <v>1288</v>
          </cell>
          <cell r="AL1285" t="str">
            <v>D</v>
          </cell>
          <cell r="AM1285" t="str">
            <v>NCP-All</v>
          </cell>
          <cell r="AN1285" t="str">
            <v/>
          </cell>
          <cell r="AO1285">
            <v>0</v>
          </cell>
          <cell r="AP1285" t="str">
            <v>D02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</row>
        <row r="1286">
          <cell r="AJ1286">
            <v>1289</v>
          </cell>
          <cell r="AL1286" t="str">
            <v>D</v>
          </cell>
          <cell r="AM1286" t="str">
            <v>NCP-w/o DA</v>
          </cell>
          <cell r="AN1286" t="str">
            <v/>
          </cell>
          <cell r="AO1286">
            <v>76.95</v>
          </cell>
          <cell r="AP1286" t="str">
            <v>D03</v>
          </cell>
          <cell r="AR1286">
            <v>-13968733.5</v>
          </cell>
          <cell r="AS1286">
            <v>-7659976.0835587941</v>
          </cell>
          <cell r="AT1286">
            <v>-1356851.0139135637</v>
          </cell>
          <cell r="AU1286">
            <v>-4461907.7902467493</v>
          </cell>
          <cell r="AV1286">
            <v>0</v>
          </cell>
          <cell r="AW1286">
            <v>-387402.77036744554</v>
          </cell>
          <cell r="AX1286">
            <v>-102595.84191344776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</row>
        <row r="1287">
          <cell r="AJ1287">
            <v>1290</v>
          </cell>
          <cell r="AL1287" t="str">
            <v>D</v>
          </cell>
          <cell r="AM1287" t="str">
            <v xml:space="preserve">DA Sch 25 </v>
          </cell>
          <cell r="AN1287" t="str">
            <v/>
          </cell>
          <cell r="AO1287">
            <v>5.18</v>
          </cell>
          <cell r="AP1287" t="str">
            <v>D04</v>
          </cell>
          <cell r="AR1287">
            <v>-940325.4</v>
          </cell>
          <cell r="AS1287">
            <v>0</v>
          </cell>
          <cell r="AT1287">
            <v>0</v>
          </cell>
          <cell r="AU1287">
            <v>0</v>
          </cell>
          <cell r="AV1287">
            <v>-940325.4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</row>
        <row r="1288">
          <cell r="AJ1288">
            <v>1291</v>
          </cell>
          <cell r="AL1288" t="str">
            <v>D</v>
          </cell>
          <cell r="AM1288" t="str">
            <v>DA Street and Area Lights</v>
          </cell>
          <cell r="AN1288" t="str">
            <v/>
          </cell>
          <cell r="AO1288">
            <v>0</v>
          </cell>
          <cell r="AP1288" t="str">
            <v>D07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</row>
        <row r="1289">
          <cell r="AJ1289">
            <v>1292</v>
          </cell>
          <cell r="AL1289" t="str">
            <v>D</v>
          </cell>
          <cell r="AM1289" t="str">
            <v>Avg Customers-Secondary</v>
          </cell>
          <cell r="AN1289" t="str">
            <v/>
          </cell>
          <cell r="AO1289">
            <v>0</v>
          </cell>
          <cell r="AP1289" t="str">
            <v>C02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</row>
        <row r="1290">
          <cell r="AJ1290">
            <v>1293</v>
          </cell>
          <cell r="AL1290" t="str">
            <v>D</v>
          </cell>
          <cell r="AM1290" t="str">
            <v>Wt Customers-Meters</v>
          </cell>
          <cell r="AN1290" t="str">
            <v/>
          </cell>
          <cell r="AO1290">
            <v>0</v>
          </cell>
          <cell r="AP1290" t="str">
            <v>C04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</row>
        <row r="1291">
          <cell r="AJ1291">
            <v>1294</v>
          </cell>
          <cell r="AL1291" t="str">
            <v>D</v>
          </cell>
          <cell r="AM1291" t="str">
            <v>DA Street &amp; Area Lights</v>
          </cell>
          <cell r="AN1291" t="str">
            <v/>
          </cell>
          <cell r="AO1291">
            <v>0</v>
          </cell>
          <cell r="AP1291" t="str">
            <v>C05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</row>
        <row r="1292">
          <cell r="AJ1292">
            <v>1295</v>
          </cell>
          <cell r="AL1292" t="str">
            <v>D</v>
          </cell>
          <cell r="AM1292" t="str">
            <v>DA Sch 25I</v>
          </cell>
          <cell r="AN1292" t="str">
            <v/>
          </cell>
          <cell r="AO1292">
            <v>0</v>
          </cell>
          <cell r="AP1292" t="str">
            <v>D05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</row>
        <row r="1293">
          <cell r="AJ1293">
            <v>1296</v>
          </cell>
          <cell r="AL1293" t="str">
            <v>D</v>
          </cell>
          <cell r="AM1293" t="str">
            <v>NCP-Secondary</v>
          </cell>
          <cell r="AN1293" t="str">
            <v/>
          </cell>
          <cell r="AO1293">
            <v>17.87</v>
          </cell>
          <cell r="AP1293" t="str">
            <v>D06</v>
          </cell>
          <cell r="AR1293">
            <v>-3243941.1</v>
          </cell>
          <cell r="AS1293">
            <v>-1818259.6738068997</v>
          </cell>
          <cell r="AT1293">
            <v>-322077.70038060343</v>
          </cell>
          <cell r="AU1293">
            <v>-987292.04190998501</v>
          </cell>
          <cell r="AV1293">
            <v>0</v>
          </cell>
          <cell r="AW1293">
            <v>-91958.359555731149</v>
          </cell>
          <cell r="AX1293">
            <v>-24353.324346780639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</row>
        <row r="1294">
          <cell r="AJ1294">
            <v>1297</v>
          </cell>
          <cell r="AL1294" t="str">
            <v>D</v>
          </cell>
          <cell r="AM1294" t="str">
            <v>NCP-Primary</v>
          </cell>
          <cell r="AN1294" t="str">
            <v/>
          </cell>
          <cell r="AO1294">
            <v>0</v>
          </cell>
          <cell r="AP1294" t="str">
            <v>D08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</row>
        <row r="1295">
          <cell r="AJ1295">
            <v>1298</v>
          </cell>
          <cell r="AK1295">
            <v>368</v>
          </cell>
          <cell r="AL1295" t="str">
            <v>Line Transformers Accum Depr</v>
          </cell>
          <cell r="AO1295" t="str">
            <v>X09</v>
          </cell>
          <cell r="AP1295" t="str">
            <v/>
          </cell>
          <cell r="AQ1295">
            <v>-38280000</v>
          </cell>
        </row>
        <row r="1296">
          <cell r="AJ1296">
            <v>1299</v>
          </cell>
          <cell r="AL1296" t="str">
            <v>D</v>
          </cell>
          <cell r="AM1296" t="str">
            <v>NCP-All</v>
          </cell>
          <cell r="AN1296" t="str">
            <v/>
          </cell>
          <cell r="AO1296">
            <v>0</v>
          </cell>
          <cell r="AP1296" t="str">
            <v>D02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</row>
        <row r="1297">
          <cell r="AJ1297">
            <v>1300</v>
          </cell>
          <cell r="AL1297" t="str">
            <v>D</v>
          </cell>
          <cell r="AM1297" t="str">
            <v>NCP-w/o DA</v>
          </cell>
          <cell r="AN1297" t="str">
            <v/>
          </cell>
          <cell r="AO1297">
            <v>0</v>
          </cell>
          <cell r="AP1297" t="str">
            <v>D03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</row>
        <row r="1298">
          <cell r="AJ1298">
            <v>1301</v>
          </cell>
          <cell r="AL1298" t="str">
            <v>D</v>
          </cell>
          <cell r="AM1298" t="str">
            <v xml:space="preserve">DA Sch 25 </v>
          </cell>
          <cell r="AN1298" t="str">
            <v/>
          </cell>
          <cell r="AO1298">
            <v>0</v>
          </cell>
          <cell r="AP1298" t="str">
            <v>D04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</row>
        <row r="1299">
          <cell r="AJ1299">
            <v>1302</v>
          </cell>
          <cell r="AL1299" t="str">
            <v>D</v>
          </cell>
          <cell r="AM1299" t="str">
            <v>DA Street and Area Lights</v>
          </cell>
          <cell r="AN1299" t="str">
            <v/>
          </cell>
          <cell r="AO1299">
            <v>0</v>
          </cell>
          <cell r="AP1299" t="str">
            <v>D07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</row>
        <row r="1300">
          <cell r="AJ1300">
            <v>1303</v>
          </cell>
          <cell r="AL1300" t="str">
            <v>D</v>
          </cell>
          <cell r="AM1300" t="str">
            <v>Avg Customers-Secondary</v>
          </cell>
          <cell r="AN1300" t="str">
            <v/>
          </cell>
          <cell r="AO1300">
            <v>0</v>
          </cell>
          <cell r="AP1300" t="str">
            <v>C02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</row>
        <row r="1301">
          <cell r="AJ1301">
            <v>1304</v>
          </cell>
          <cell r="AL1301" t="str">
            <v>D</v>
          </cell>
          <cell r="AM1301" t="str">
            <v>Wt Customers-Meters</v>
          </cell>
          <cell r="AN1301" t="str">
            <v/>
          </cell>
          <cell r="AO1301">
            <v>0</v>
          </cell>
          <cell r="AP1301" t="str">
            <v>C04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</row>
        <row r="1302">
          <cell r="AJ1302">
            <v>1305</v>
          </cell>
          <cell r="AL1302" t="str">
            <v>D</v>
          </cell>
          <cell r="AM1302" t="str">
            <v>DA Street &amp; Area Lights</v>
          </cell>
          <cell r="AN1302" t="str">
            <v/>
          </cell>
          <cell r="AO1302">
            <v>0</v>
          </cell>
          <cell r="AP1302" t="str">
            <v>C05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</row>
        <row r="1303">
          <cell r="AJ1303">
            <v>1306</v>
          </cell>
          <cell r="AL1303" t="str">
            <v>D</v>
          </cell>
          <cell r="AM1303" t="str">
            <v>DA Sch 25I</v>
          </cell>
          <cell r="AN1303" t="str">
            <v/>
          </cell>
          <cell r="AO1303">
            <v>0</v>
          </cell>
          <cell r="AP1303" t="str">
            <v>D05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</row>
        <row r="1304">
          <cell r="AJ1304">
            <v>1307</v>
          </cell>
          <cell r="AL1304" t="str">
            <v>D</v>
          </cell>
          <cell r="AM1304" t="str">
            <v>NCP-Secondary</v>
          </cell>
          <cell r="AN1304" t="str">
            <v/>
          </cell>
          <cell r="AO1304">
            <v>100</v>
          </cell>
          <cell r="AP1304" t="str">
            <v>D06</v>
          </cell>
          <cell r="AR1304">
            <v>-38280000</v>
          </cell>
          <cell r="AS1304">
            <v>-21456302.123774111</v>
          </cell>
          <cell r="AT1304">
            <v>-3800665.2989382264</v>
          </cell>
          <cell r="AU1304">
            <v>-11650501.103214921</v>
          </cell>
          <cell r="AV1304">
            <v>0</v>
          </cell>
          <cell r="AW1304">
            <v>-1085151.02317776</v>
          </cell>
          <cell r="AX1304">
            <v>-287380.45089498168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</row>
        <row r="1305">
          <cell r="AJ1305">
            <v>1308</v>
          </cell>
          <cell r="AL1305" t="str">
            <v>D</v>
          </cell>
          <cell r="AM1305" t="str">
            <v>NCP-Primary</v>
          </cell>
          <cell r="AN1305" t="str">
            <v/>
          </cell>
          <cell r="AO1305">
            <v>0</v>
          </cell>
          <cell r="AP1305" t="str">
            <v>D08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</row>
        <row r="1306">
          <cell r="AJ1306">
            <v>1309</v>
          </cell>
          <cell r="AK1306">
            <v>369</v>
          </cell>
          <cell r="AL1306" t="str">
            <v>Services Accum Depr</v>
          </cell>
          <cell r="AO1306" t="str">
            <v>X10</v>
          </cell>
          <cell r="AP1306" t="str">
            <v/>
          </cell>
          <cell r="AQ1306">
            <v>-26177000</v>
          </cell>
        </row>
        <row r="1307">
          <cell r="AJ1307">
            <v>1310</v>
          </cell>
          <cell r="AL1307" t="str">
            <v>D</v>
          </cell>
          <cell r="AM1307" t="str">
            <v>NCP-All</v>
          </cell>
          <cell r="AN1307" t="str">
            <v/>
          </cell>
          <cell r="AO1307">
            <v>0</v>
          </cell>
          <cell r="AP1307" t="str">
            <v>D02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</row>
        <row r="1308">
          <cell r="AJ1308">
            <v>1311</v>
          </cell>
          <cell r="AL1308" t="str">
            <v>D</v>
          </cell>
          <cell r="AM1308" t="str">
            <v>NCP-w/o DA</v>
          </cell>
          <cell r="AN1308" t="str">
            <v/>
          </cell>
          <cell r="AO1308">
            <v>0</v>
          </cell>
          <cell r="AP1308" t="str">
            <v>D03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</row>
        <row r="1309">
          <cell r="AJ1309">
            <v>1312</v>
          </cell>
          <cell r="AL1309" t="str">
            <v>D</v>
          </cell>
          <cell r="AM1309" t="str">
            <v xml:space="preserve">DA Sch 25 </v>
          </cell>
          <cell r="AN1309" t="str">
            <v/>
          </cell>
          <cell r="AO1309">
            <v>0</v>
          </cell>
          <cell r="AP1309" t="str">
            <v>D04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</row>
        <row r="1310">
          <cell r="AJ1310">
            <v>1313</v>
          </cell>
          <cell r="AL1310" t="str">
            <v>D</v>
          </cell>
          <cell r="AM1310" t="str">
            <v>DA Street and Area Lights</v>
          </cell>
          <cell r="AN1310" t="str">
            <v/>
          </cell>
          <cell r="AO1310">
            <v>0</v>
          </cell>
          <cell r="AP1310" t="str">
            <v>D07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</row>
        <row r="1311">
          <cell r="AJ1311">
            <v>1314</v>
          </cell>
          <cell r="AL1311" t="str">
            <v>D</v>
          </cell>
          <cell r="AM1311" t="str">
            <v>Avg Customers-Secondary</v>
          </cell>
          <cell r="AN1311" t="str">
            <v/>
          </cell>
          <cell r="AO1311">
            <v>100</v>
          </cell>
          <cell r="AP1311" t="str">
            <v>C02</v>
          </cell>
          <cell r="AR1311">
            <v>-26177000</v>
          </cell>
          <cell r="AS1311">
            <v>-22469036.422124956</v>
          </cell>
          <cell r="AT1311">
            <v>-3078572.4008383472</v>
          </cell>
          <cell r="AU1311">
            <v>-362911.12342809886</v>
          </cell>
          <cell r="AV1311">
            <v>0</v>
          </cell>
          <cell r="AW1311">
            <v>-266480.05360860022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</row>
        <row r="1312">
          <cell r="AJ1312">
            <v>1315</v>
          </cell>
          <cell r="AL1312" t="str">
            <v>D</v>
          </cell>
          <cell r="AM1312" t="str">
            <v>Wt Customers-Meters</v>
          </cell>
          <cell r="AN1312" t="str">
            <v/>
          </cell>
          <cell r="AO1312">
            <v>0</v>
          </cell>
          <cell r="AP1312" t="str">
            <v>C04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</row>
        <row r="1313">
          <cell r="AJ1313">
            <v>1316</v>
          </cell>
          <cell r="AL1313" t="str">
            <v>D</v>
          </cell>
          <cell r="AM1313" t="str">
            <v>DA Street &amp; Area Lights</v>
          </cell>
          <cell r="AN1313" t="str">
            <v/>
          </cell>
          <cell r="AO1313">
            <v>0</v>
          </cell>
          <cell r="AP1313" t="str">
            <v>C05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</row>
        <row r="1314">
          <cell r="AJ1314">
            <v>1317</v>
          </cell>
          <cell r="AL1314" t="str">
            <v>D</v>
          </cell>
          <cell r="AM1314" t="str">
            <v>DA Sch 25I</v>
          </cell>
          <cell r="AN1314" t="str">
            <v/>
          </cell>
          <cell r="AO1314">
            <v>0</v>
          </cell>
          <cell r="AP1314" t="str">
            <v>D05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</row>
        <row r="1315">
          <cell r="AJ1315">
            <v>1318</v>
          </cell>
          <cell r="AL1315" t="str">
            <v>D</v>
          </cell>
          <cell r="AM1315" t="str">
            <v>NCP-Secondary</v>
          </cell>
          <cell r="AN1315" t="str">
            <v/>
          </cell>
          <cell r="AO1315">
            <v>0</v>
          </cell>
          <cell r="AP1315" t="str">
            <v>D06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</row>
        <row r="1316">
          <cell r="AJ1316">
            <v>1319</v>
          </cell>
          <cell r="AL1316" t="str">
            <v>D</v>
          </cell>
          <cell r="AM1316" t="str">
            <v>NCP-Primary</v>
          </cell>
          <cell r="AN1316" t="str">
            <v/>
          </cell>
          <cell r="AO1316">
            <v>0</v>
          </cell>
          <cell r="AP1316" t="str">
            <v>D08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</row>
        <row r="1317">
          <cell r="AJ1317">
            <v>1320</v>
          </cell>
          <cell r="AK1317">
            <v>370</v>
          </cell>
          <cell r="AL1317" t="str">
            <v>Meters Accum Depr</v>
          </cell>
          <cell r="AO1317" t="str">
            <v>X11</v>
          </cell>
          <cell r="AP1317" t="str">
            <v/>
          </cell>
          <cell r="AQ1317">
            <v>-3376000</v>
          </cell>
        </row>
        <row r="1318">
          <cell r="AJ1318">
            <v>1321</v>
          </cell>
          <cell r="AL1318" t="str">
            <v>D</v>
          </cell>
          <cell r="AM1318" t="str">
            <v>NCP-All</v>
          </cell>
          <cell r="AN1318" t="str">
            <v/>
          </cell>
          <cell r="AO1318">
            <v>0</v>
          </cell>
          <cell r="AP1318" t="str">
            <v>D02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</row>
        <row r="1319">
          <cell r="AJ1319">
            <v>1322</v>
          </cell>
          <cell r="AL1319" t="str">
            <v>D</v>
          </cell>
          <cell r="AM1319" t="str">
            <v>NCP-w/o DA</v>
          </cell>
          <cell r="AN1319" t="str">
            <v/>
          </cell>
          <cell r="AO1319">
            <v>0</v>
          </cell>
          <cell r="AP1319" t="str">
            <v>D03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</row>
        <row r="1320">
          <cell r="AJ1320">
            <v>1323</v>
          </cell>
          <cell r="AL1320" t="str">
            <v>D</v>
          </cell>
          <cell r="AM1320" t="str">
            <v xml:space="preserve">DA Sch 25 </v>
          </cell>
          <cell r="AN1320" t="str">
            <v/>
          </cell>
          <cell r="AO1320">
            <v>0</v>
          </cell>
          <cell r="AP1320" t="str">
            <v>D04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</row>
        <row r="1321">
          <cell r="AJ1321">
            <v>1324</v>
          </cell>
          <cell r="AL1321" t="str">
            <v>D</v>
          </cell>
          <cell r="AM1321" t="str">
            <v>DA Street and Area Lights</v>
          </cell>
          <cell r="AN1321" t="str">
            <v/>
          </cell>
          <cell r="AO1321">
            <v>0</v>
          </cell>
          <cell r="AP1321" t="str">
            <v>D07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</row>
        <row r="1322">
          <cell r="AJ1322">
            <v>1325</v>
          </cell>
          <cell r="AL1322" t="str">
            <v>D</v>
          </cell>
          <cell r="AM1322" t="str">
            <v>Avg Customers-Secondary</v>
          </cell>
          <cell r="AN1322" t="str">
            <v/>
          </cell>
          <cell r="AO1322">
            <v>0</v>
          </cell>
          <cell r="AP1322" t="str">
            <v>C02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</row>
        <row r="1323">
          <cell r="AJ1323">
            <v>1326</v>
          </cell>
          <cell r="AL1323" t="str">
            <v>D</v>
          </cell>
          <cell r="AM1323" t="str">
            <v>Wt Customers-Meters</v>
          </cell>
          <cell r="AN1323" t="str">
            <v/>
          </cell>
          <cell r="AO1323">
            <v>100</v>
          </cell>
          <cell r="AP1323" t="str">
            <v>C04</v>
          </cell>
          <cell r="AR1323">
            <v>-3376000</v>
          </cell>
          <cell r="AS1323">
            <v>-2030752.1177131205</v>
          </cell>
          <cell r="AT1323">
            <v>-734557.4454293038</v>
          </cell>
          <cell r="AU1323">
            <v>-477936.20662323746</v>
          </cell>
          <cell r="AV1323">
            <v>-12091.013335899053</v>
          </cell>
          <cell r="AW1323">
            <v>-120663.21689843918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</row>
        <row r="1324">
          <cell r="AJ1324">
            <v>1327</v>
          </cell>
          <cell r="AL1324" t="str">
            <v>D</v>
          </cell>
          <cell r="AM1324" t="str">
            <v>DA Street &amp; Area Lights</v>
          </cell>
          <cell r="AN1324" t="str">
            <v/>
          </cell>
          <cell r="AO1324">
            <v>0</v>
          </cell>
          <cell r="AP1324" t="str">
            <v>C05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</row>
        <row r="1325">
          <cell r="AJ1325">
            <v>1328</v>
          </cell>
          <cell r="AL1325" t="str">
            <v>D</v>
          </cell>
          <cell r="AM1325" t="str">
            <v>DA Sch 25I</v>
          </cell>
          <cell r="AN1325" t="str">
            <v/>
          </cell>
          <cell r="AO1325">
            <v>0</v>
          </cell>
          <cell r="AP1325" t="str">
            <v>D05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</row>
        <row r="1326">
          <cell r="AJ1326">
            <v>1329</v>
          </cell>
          <cell r="AL1326" t="str">
            <v>D</v>
          </cell>
          <cell r="AM1326" t="str">
            <v>NCP-Secondary</v>
          </cell>
          <cell r="AN1326" t="str">
            <v/>
          </cell>
          <cell r="AO1326">
            <v>0</v>
          </cell>
          <cell r="AP1326" t="str">
            <v>D06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</row>
        <row r="1327">
          <cell r="AJ1327">
            <v>1330</v>
          </cell>
          <cell r="AL1327" t="str">
            <v>D</v>
          </cell>
          <cell r="AM1327" t="str">
            <v>NCP-Primary</v>
          </cell>
          <cell r="AN1327" t="str">
            <v/>
          </cell>
          <cell r="AO1327">
            <v>0</v>
          </cell>
          <cell r="AP1327" t="str">
            <v>D08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</row>
        <row r="1328">
          <cell r="AJ1328">
            <v>1331</v>
          </cell>
          <cell r="AK1328">
            <v>371</v>
          </cell>
          <cell r="AL1328" t="str">
            <v>Installations on Customer Premises Accum Depr</v>
          </cell>
          <cell r="AO1328" t="str">
            <v>X10</v>
          </cell>
          <cell r="AP1328" t="str">
            <v/>
          </cell>
          <cell r="AQ1328">
            <v>0</v>
          </cell>
        </row>
        <row r="1329">
          <cell r="AJ1329">
            <v>1332</v>
          </cell>
          <cell r="AL1329" t="str">
            <v>D</v>
          </cell>
          <cell r="AM1329" t="str">
            <v>NCP-All</v>
          </cell>
          <cell r="AN1329" t="str">
            <v/>
          </cell>
          <cell r="AO1329">
            <v>0</v>
          </cell>
          <cell r="AP1329" t="str">
            <v>D02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</row>
        <row r="1330">
          <cell r="AJ1330">
            <v>1333</v>
          </cell>
          <cell r="AL1330" t="str">
            <v>D</v>
          </cell>
          <cell r="AM1330" t="str">
            <v>NCP-w/o DA</v>
          </cell>
          <cell r="AN1330" t="str">
            <v/>
          </cell>
          <cell r="AO1330">
            <v>0</v>
          </cell>
          <cell r="AP1330" t="str">
            <v>D03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</row>
        <row r="1331">
          <cell r="AJ1331">
            <v>1334</v>
          </cell>
          <cell r="AL1331" t="str">
            <v>D</v>
          </cell>
          <cell r="AM1331" t="str">
            <v xml:space="preserve">DA Sch 25 </v>
          </cell>
          <cell r="AN1331" t="str">
            <v/>
          </cell>
          <cell r="AO1331">
            <v>0</v>
          </cell>
          <cell r="AP1331" t="str">
            <v>D04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</row>
        <row r="1332">
          <cell r="AJ1332">
            <v>1335</v>
          </cell>
          <cell r="AL1332" t="str">
            <v>D</v>
          </cell>
          <cell r="AM1332" t="str">
            <v>DA Street and Area Lights</v>
          </cell>
          <cell r="AN1332" t="str">
            <v/>
          </cell>
          <cell r="AO1332">
            <v>0</v>
          </cell>
          <cell r="AP1332" t="str">
            <v>D07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</row>
        <row r="1333">
          <cell r="AJ1333">
            <v>1336</v>
          </cell>
          <cell r="AL1333" t="str">
            <v>D</v>
          </cell>
          <cell r="AM1333" t="str">
            <v>Avg Customers-Secondary</v>
          </cell>
          <cell r="AN1333" t="str">
            <v/>
          </cell>
          <cell r="AO1333">
            <v>100</v>
          </cell>
          <cell r="AP1333" t="str">
            <v>C02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</row>
        <row r="1334">
          <cell r="AJ1334">
            <v>1337</v>
          </cell>
          <cell r="AL1334" t="str">
            <v>D</v>
          </cell>
          <cell r="AM1334" t="str">
            <v>Wt Customers-Meters</v>
          </cell>
          <cell r="AN1334" t="str">
            <v/>
          </cell>
          <cell r="AO1334">
            <v>0</v>
          </cell>
          <cell r="AP1334" t="str">
            <v>C04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</row>
        <row r="1335">
          <cell r="AJ1335">
            <v>1338</v>
          </cell>
          <cell r="AL1335" t="str">
            <v>D</v>
          </cell>
          <cell r="AM1335" t="str">
            <v>DA Street &amp; Area Lights</v>
          </cell>
          <cell r="AN1335" t="str">
            <v/>
          </cell>
          <cell r="AO1335">
            <v>0</v>
          </cell>
          <cell r="AP1335" t="str">
            <v>C05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</row>
        <row r="1336">
          <cell r="AJ1336">
            <v>1339</v>
          </cell>
          <cell r="AL1336" t="str">
            <v>D</v>
          </cell>
          <cell r="AM1336" t="str">
            <v>DA Sch 25I</v>
          </cell>
          <cell r="AN1336" t="str">
            <v/>
          </cell>
          <cell r="AO1336">
            <v>0</v>
          </cell>
          <cell r="AP1336" t="str">
            <v>D05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</row>
        <row r="1337">
          <cell r="AJ1337">
            <v>1340</v>
          </cell>
          <cell r="AL1337" t="str">
            <v>D</v>
          </cell>
          <cell r="AM1337" t="str">
            <v>NCP-Secondary</v>
          </cell>
          <cell r="AN1337" t="str">
            <v/>
          </cell>
          <cell r="AO1337">
            <v>0</v>
          </cell>
          <cell r="AP1337" t="str">
            <v>D06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</row>
        <row r="1338">
          <cell r="AJ1338">
            <v>1341</v>
          </cell>
          <cell r="AL1338" t="str">
            <v>D</v>
          </cell>
          <cell r="AM1338" t="str">
            <v>NCP-Primary</v>
          </cell>
          <cell r="AN1338" t="str">
            <v/>
          </cell>
          <cell r="AO1338">
            <v>0</v>
          </cell>
          <cell r="AP1338" t="str">
            <v>D08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</row>
        <row r="1339">
          <cell r="AJ1339">
            <v>1342</v>
          </cell>
          <cell r="AK1339">
            <v>372</v>
          </cell>
          <cell r="AL1339" t="str">
            <v>Leased Property on Customer Premises Accum Depr</v>
          </cell>
          <cell r="AO1339" t="str">
            <v>X10</v>
          </cell>
          <cell r="AP1339" t="str">
            <v/>
          </cell>
          <cell r="AQ1339">
            <v>0</v>
          </cell>
        </row>
        <row r="1340">
          <cell r="AJ1340">
            <v>1343</v>
          </cell>
          <cell r="AL1340" t="str">
            <v>D</v>
          </cell>
          <cell r="AM1340" t="str">
            <v>NCP-All</v>
          </cell>
          <cell r="AN1340" t="str">
            <v/>
          </cell>
          <cell r="AO1340">
            <v>0</v>
          </cell>
          <cell r="AP1340" t="str">
            <v>D02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</row>
        <row r="1341">
          <cell r="AJ1341">
            <v>1344</v>
          </cell>
          <cell r="AL1341" t="str">
            <v>D</v>
          </cell>
          <cell r="AM1341" t="str">
            <v>NCP-w/o DA</v>
          </cell>
          <cell r="AN1341" t="str">
            <v/>
          </cell>
          <cell r="AO1341">
            <v>0</v>
          </cell>
          <cell r="AP1341" t="str">
            <v>D03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</row>
        <row r="1342">
          <cell r="AJ1342">
            <v>1345</v>
          </cell>
          <cell r="AL1342" t="str">
            <v>D</v>
          </cell>
          <cell r="AM1342" t="str">
            <v xml:space="preserve">DA Sch 25 </v>
          </cell>
          <cell r="AN1342" t="str">
            <v/>
          </cell>
          <cell r="AO1342">
            <v>0</v>
          </cell>
          <cell r="AP1342" t="str">
            <v>D04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</row>
        <row r="1343">
          <cell r="AJ1343">
            <v>1346</v>
          </cell>
          <cell r="AL1343" t="str">
            <v>D</v>
          </cell>
          <cell r="AM1343" t="str">
            <v>DA Street and Area Lights</v>
          </cell>
          <cell r="AN1343" t="str">
            <v/>
          </cell>
          <cell r="AO1343">
            <v>0</v>
          </cell>
          <cell r="AP1343" t="str">
            <v>D07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</row>
        <row r="1344">
          <cell r="AJ1344">
            <v>1347</v>
          </cell>
          <cell r="AL1344" t="str">
            <v>D</v>
          </cell>
          <cell r="AM1344" t="str">
            <v>Avg Customers-Secondary</v>
          </cell>
          <cell r="AN1344" t="str">
            <v/>
          </cell>
          <cell r="AO1344">
            <v>100</v>
          </cell>
          <cell r="AP1344" t="str">
            <v>C02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</row>
        <row r="1345">
          <cell r="AJ1345">
            <v>1348</v>
          </cell>
          <cell r="AL1345" t="str">
            <v>D</v>
          </cell>
          <cell r="AM1345" t="str">
            <v>Wt Customers-Meters</v>
          </cell>
          <cell r="AN1345" t="str">
            <v/>
          </cell>
          <cell r="AO1345">
            <v>0</v>
          </cell>
          <cell r="AP1345" t="str">
            <v>C04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</row>
        <row r="1346">
          <cell r="AJ1346">
            <v>1349</v>
          </cell>
          <cell r="AL1346" t="str">
            <v>D</v>
          </cell>
          <cell r="AM1346" t="str">
            <v>DA Street &amp; Area Lights</v>
          </cell>
          <cell r="AN1346" t="str">
            <v/>
          </cell>
          <cell r="AO1346">
            <v>0</v>
          </cell>
          <cell r="AP1346" t="str">
            <v>C05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</row>
        <row r="1347">
          <cell r="AJ1347">
            <v>1350</v>
          </cell>
          <cell r="AL1347" t="str">
            <v>D</v>
          </cell>
          <cell r="AM1347" t="str">
            <v>DA Sch 25I</v>
          </cell>
          <cell r="AN1347" t="str">
            <v/>
          </cell>
          <cell r="AO1347">
            <v>0</v>
          </cell>
          <cell r="AP1347" t="str">
            <v>D05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</row>
        <row r="1348">
          <cell r="AJ1348">
            <v>1351</v>
          </cell>
          <cell r="AL1348" t="str">
            <v>D</v>
          </cell>
          <cell r="AM1348" t="str">
            <v>NCP-Secondary</v>
          </cell>
          <cell r="AN1348" t="str">
            <v/>
          </cell>
          <cell r="AO1348">
            <v>0</v>
          </cell>
          <cell r="AP1348" t="str">
            <v>D06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</row>
        <row r="1349">
          <cell r="AJ1349">
            <v>1352</v>
          </cell>
          <cell r="AL1349" t="str">
            <v>D</v>
          </cell>
          <cell r="AM1349" t="str">
            <v>NCP-Primary</v>
          </cell>
          <cell r="AN1349" t="str">
            <v/>
          </cell>
          <cell r="AO1349">
            <v>0</v>
          </cell>
          <cell r="AP1349" t="str">
            <v>D08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</row>
        <row r="1350">
          <cell r="AJ1350">
            <v>1353</v>
          </cell>
          <cell r="AK1350">
            <v>373</v>
          </cell>
          <cell r="AL1350" t="str">
            <v>Street Lights &amp; Signal Systems Accum Depr</v>
          </cell>
          <cell r="AO1350" t="str">
            <v>X12</v>
          </cell>
          <cell r="AP1350" t="str">
            <v/>
          </cell>
          <cell r="AQ1350">
            <v>-10094000</v>
          </cell>
        </row>
        <row r="1351">
          <cell r="AJ1351">
            <v>1354</v>
          </cell>
          <cell r="AL1351" t="str">
            <v>D</v>
          </cell>
          <cell r="AM1351" t="str">
            <v>NCP-All</v>
          </cell>
          <cell r="AN1351" t="str">
            <v/>
          </cell>
          <cell r="AO1351">
            <v>0</v>
          </cell>
          <cell r="AP1351" t="str">
            <v>D02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</row>
        <row r="1352">
          <cell r="AJ1352">
            <v>1355</v>
          </cell>
          <cell r="AL1352" t="str">
            <v>D</v>
          </cell>
          <cell r="AM1352" t="str">
            <v>NCP-w/o DA</v>
          </cell>
          <cell r="AN1352" t="str">
            <v/>
          </cell>
          <cell r="AO1352">
            <v>0</v>
          </cell>
          <cell r="AP1352" t="str">
            <v>D03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</row>
        <row r="1353">
          <cell r="AJ1353">
            <v>1356</v>
          </cell>
          <cell r="AL1353" t="str">
            <v>D</v>
          </cell>
          <cell r="AM1353" t="str">
            <v xml:space="preserve">DA Sch 25 </v>
          </cell>
          <cell r="AN1353" t="str">
            <v/>
          </cell>
          <cell r="AO1353">
            <v>0</v>
          </cell>
          <cell r="AP1353" t="str">
            <v>D04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</row>
        <row r="1354">
          <cell r="AJ1354">
            <v>1357</v>
          </cell>
          <cell r="AL1354" t="str">
            <v>D</v>
          </cell>
          <cell r="AM1354" t="str">
            <v>DA Street and Area Lights</v>
          </cell>
          <cell r="AN1354" t="str">
            <v/>
          </cell>
          <cell r="AO1354">
            <v>0</v>
          </cell>
          <cell r="AP1354" t="str">
            <v>D07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</row>
        <row r="1355">
          <cell r="AJ1355">
            <v>1358</v>
          </cell>
          <cell r="AL1355" t="str">
            <v>D</v>
          </cell>
          <cell r="AM1355" t="str">
            <v>Avg Customers-Secondary</v>
          </cell>
          <cell r="AN1355" t="str">
            <v/>
          </cell>
          <cell r="AO1355">
            <v>0</v>
          </cell>
          <cell r="AP1355" t="str">
            <v>C02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</row>
        <row r="1356">
          <cell r="AJ1356">
            <v>1359</v>
          </cell>
          <cell r="AL1356" t="str">
            <v>D</v>
          </cell>
          <cell r="AM1356" t="str">
            <v>Wt Customers-Meters</v>
          </cell>
          <cell r="AN1356" t="str">
            <v/>
          </cell>
          <cell r="AO1356">
            <v>0</v>
          </cell>
          <cell r="AP1356" t="str">
            <v>C04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</row>
        <row r="1357">
          <cell r="AJ1357">
            <v>1360</v>
          </cell>
          <cell r="AL1357" t="str">
            <v>D</v>
          </cell>
          <cell r="AM1357" t="str">
            <v>DA Street &amp; Area Lights</v>
          </cell>
          <cell r="AN1357" t="str">
            <v/>
          </cell>
          <cell r="AO1357">
            <v>100</v>
          </cell>
          <cell r="AP1357" t="str">
            <v>C05</v>
          </cell>
          <cell r="AR1357">
            <v>-10094000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-10094000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</row>
        <row r="1358">
          <cell r="AJ1358">
            <v>1361</v>
          </cell>
          <cell r="AL1358" t="str">
            <v>D</v>
          </cell>
          <cell r="AM1358" t="str">
            <v>DA Sch 25I</v>
          </cell>
          <cell r="AN1358" t="str">
            <v/>
          </cell>
          <cell r="AO1358">
            <v>0</v>
          </cell>
          <cell r="AP1358" t="str">
            <v>D05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</row>
        <row r="1359">
          <cell r="AJ1359">
            <v>1362</v>
          </cell>
          <cell r="AL1359" t="str">
            <v>D</v>
          </cell>
          <cell r="AM1359" t="str">
            <v>NCP-Secondary</v>
          </cell>
          <cell r="AN1359" t="str">
            <v/>
          </cell>
          <cell r="AO1359">
            <v>0</v>
          </cell>
          <cell r="AP1359" t="str">
            <v>D06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</row>
        <row r="1360">
          <cell r="AJ1360">
            <v>1363</v>
          </cell>
          <cell r="AL1360" t="str">
            <v>D</v>
          </cell>
          <cell r="AM1360" t="str">
            <v>NCP-Primary</v>
          </cell>
          <cell r="AN1360" t="str">
            <v/>
          </cell>
          <cell r="AO1360">
            <v>0</v>
          </cell>
          <cell r="AP1360" t="str">
            <v>D08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</row>
        <row r="1361">
          <cell r="AJ1361">
            <v>1364</v>
          </cell>
          <cell r="AL1361" t="str">
            <v>Total Distribution Plant Accumulated Depreciation</v>
          </cell>
          <cell r="AP1361" t="str">
            <v/>
          </cell>
          <cell r="AQ1361">
            <v>-194884000</v>
          </cell>
          <cell r="AR1361">
            <v>-194884000</v>
          </cell>
          <cell r="AS1361">
            <v>-105482698.73317587</v>
          </cell>
          <cell r="AT1361">
            <v>-18158049.805136614</v>
          </cell>
          <cell r="AU1361">
            <v>-47040854.283724353</v>
          </cell>
          <cell r="AV1361">
            <v>-5371746.275441939</v>
          </cell>
          <cell r="AW1361">
            <v>-4482848.4553646585</v>
          </cell>
          <cell r="AX1361">
            <v>-14347802.44715656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</row>
        <row r="1362">
          <cell r="AJ1362">
            <v>1365</v>
          </cell>
        </row>
        <row r="1363">
          <cell r="AJ1363">
            <v>1366</v>
          </cell>
          <cell r="AL1363" t="str">
            <v>General Plant Accumulated Depreciation</v>
          </cell>
        </row>
        <row r="1364">
          <cell r="AJ1364">
            <v>1367</v>
          </cell>
          <cell r="AK1364">
            <v>389</v>
          </cell>
          <cell r="AL1364" t="str">
            <v>Land &amp; Land Rights Accum Depr</v>
          </cell>
          <cell r="AO1364" t="str">
            <v>M02</v>
          </cell>
          <cell r="AQ1364">
            <v>-26000</v>
          </cell>
        </row>
        <row r="1365">
          <cell r="AJ1365">
            <v>1368</v>
          </cell>
          <cell r="AL1365" t="str">
            <v>O</v>
          </cell>
          <cell r="AM1365" t="str">
            <v>P/T/D Plant</v>
          </cell>
          <cell r="AO1365">
            <v>0</v>
          </cell>
          <cell r="AP1365" t="str">
            <v>S05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</row>
        <row r="1366">
          <cell r="AJ1366">
            <v>1369</v>
          </cell>
          <cell r="AL1366" t="str">
            <v>O</v>
          </cell>
          <cell r="AM1366" t="str">
            <v>Labor P/T/D Total</v>
          </cell>
          <cell r="AN1366" t="str">
            <v/>
          </cell>
          <cell r="AO1366">
            <v>0</v>
          </cell>
          <cell r="AP1366" t="str">
            <v>S21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</row>
        <row r="1367">
          <cell r="AJ1367">
            <v>1370</v>
          </cell>
          <cell r="AL1367" t="str">
            <v>O</v>
          </cell>
          <cell r="AM1367" t="str">
            <v>Labor O&amp;M excl A&amp;G</v>
          </cell>
          <cell r="AO1367">
            <v>100</v>
          </cell>
          <cell r="AP1367" t="str">
            <v>S22</v>
          </cell>
          <cell r="AR1367">
            <v>-26000</v>
          </cell>
          <cell r="AS1367">
            <v>-14543.40424695595</v>
          </cell>
          <cell r="AT1367">
            <v>-2326.5870402706673</v>
          </cell>
          <cell r="AU1367">
            <v>-5645.9997266974242</v>
          </cell>
          <cell r="AV1367">
            <v>-2480.0071005190593</v>
          </cell>
          <cell r="AW1367">
            <v>-517.83285960036358</v>
          </cell>
          <cell r="AX1367">
            <v>-486.16902595653187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</row>
        <row r="1368">
          <cell r="AJ1368">
            <v>1371</v>
          </cell>
          <cell r="AL1368" t="str">
            <v>O</v>
          </cell>
          <cell r="AM1368" t="str">
            <v>Corporate Cost Allocator</v>
          </cell>
          <cell r="AO1368">
            <v>0</v>
          </cell>
          <cell r="AP1368" t="str">
            <v>S23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</row>
        <row r="1369">
          <cell r="AJ1369">
            <v>1372</v>
          </cell>
          <cell r="AK1369">
            <v>390</v>
          </cell>
          <cell r="AL1369" t="str">
            <v>Structures &amp; Improvements Accum Depr</v>
          </cell>
          <cell r="AO1369" t="str">
            <v>M02</v>
          </cell>
          <cell r="AQ1369">
            <v>-3384000</v>
          </cell>
        </row>
        <row r="1370">
          <cell r="AJ1370">
            <v>1373</v>
          </cell>
          <cell r="AL1370" t="str">
            <v>O</v>
          </cell>
          <cell r="AM1370" t="str">
            <v>P/T/D Plant</v>
          </cell>
          <cell r="AO1370">
            <v>0</v>
          </cell>
          <cell r="AP1370" t="str">
            <v>S05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</row>
        <row r="1371">
          <cell r="AJ1371">
            <v>1374</v>
          </cell>
          <cell r="AL1371" t="str">
            <v>O</v>
          </cell>
          <cell r="AM1371" t="str">
            <v>Labor P/T/D Total</v>
          </cell>
          <cell r="AN1371" t="str">
            <v/>
          </cell>
          <cell r="AO1371">
            <v>0</v>
          </cell>
          <cell r="AP1371" t="str">
            <v>S21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</row>
        <row r="1372">
          <cell r="AJ1372">
            <v>1375</v>
          </cell>
          <cell r="AL1372" t="str">
            <v>O</v>
          </cell>
          <cell r="AM1372" t="str">
            <v>Labor O&amp;M excl A&amp;G</v>
          </cell>
          <cell r="AO1372">
            <v>100</v>
          </cell>
          <cell r="AP1372" t="str">
            <v>S22</v>
          </cell>
          <cell r="AR1372">
            <v>-3384000</v>
          </cell>
          <cell r="AS1372">
            <v>-1892879.9989114976</v>
          </cell>
          <cell r="AT1372">
            <v>-302814.25170292071</v>
          </cell>
          <cell r="AU1372">
            <v>-734848.57981323404</v>
          </cell>
          <cell r="AV1372">
            <v>-322782.46262140374</v>
          </cell>
          <cell r="AW1372">
            <v>-67397.938341831934</v>
          </cell>
          <cell r="AX1372">
            <v>-63276.768609111685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</row>
        <row r="1373">
          <cell r="AJ1373">
            <v>1376</v>
          </cell>
          <cell r="AL1373" t="str">
            <v>O</v>
          </cell>
          <cell r="AM1373" t="str">
            <v>Corporate Cost Allocator</v>
          </cell>
          <cell r="AO1373">
            <v>0</v>
          </cell>
          <cell r="AP1373" t="str">
            <v>S23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</row>
        <row r="1374">
          <cell r="AJ1374">
            <v>1377</v>
          </cell>
          <cell r="AK1374">
            <v>391</v>
          </cell>
          <cell r="AL1374" t="str">
            <v>Office Furniture &amp; Equipment Accum Depr</v>
          </cell>
          <cell r="AO1374" t="str">
            <v>M02</v>
          </cell>
          <cell r="AQ1374">
            <v>-5017000</v>
          </cell>
        </row>
        <row r="1375">
          <cell r="AJ1375">
            <v>1378</v>
          </cell>
          <cell r="AL1375" t="str">
            <v>O</v>
          </cell>
          <cell r="AM1375" t="str">
            <v>P/T/D Plant</v>
          </cell>
          <cell r="AO1375">
            <v>0</v>
          </cell>
          <cell r="AP1375" t="str">
            <v>S05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</row>
        <row r="1376">
          <cell r="AJ1376">
            <v>1379</v>
          </cell>
          <cell r="AL1376" t="str">
            <v>O</v>
          </cell>
          <cell r="AM1376" t="str">
            <v>Labor P/T/D Total</v>
          </cell>
          <cell r="AN1376" t="str">
            <v/>
          </cell>
          <cell r="AO1376">
            <v>0</v>
          </cell>
          <cell r="AP1376" t="str">
            <v>S21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</row>
        <row r="1377">
          <cell r="AJ1377">
            <v>1380</v>
          </cell>
          <cell r="AL1377" t="str">
            <v>O</v>
          </cell>
          <cell r="AM1377" t="str">
            <v>Labor O&amp;M excl A&amp;G</v>
          </cell>
          <cell r="AO1377">
            <v>100</v>
          </cell>
          <cell r="AP1377" t="str">
            <v>S22</v>
          </cell>
          <cell r="AR1377">
            <v>-5017000</v>
          </cell>
          <cell r="AS1377">
            <v>-2806317.6579606924</v>
          </cell>
          <cell r="AT1377">
            <v>-448941.81465530529</v>
          </cell>
          <cell r="AU1377">
            <v>-1089460.7934169606</v>
          </cell>
          <cell r="AV1377">
            <v>-478545.98551169696</v>
          </cell>
          <cell r="AW1377">
            <v>-99921.825254424009</v>
          </cell>
          <cell r="AX1377">
            <v>-93811.92320092002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</row>
        <row r="1378">
          <cell r="AJ1378">
            <v>1381</v>
          </cell>
          <cell r="AL1378" t="str">
            <v>O</v>
          </cell>
          <cell r="AM1378" t="str">
            <v>Corporate Cost Allocator</v>
          </cell>
          <cell r="AO1378">
            <v>0</v>
          </cell>
          <cell r="AP1378" t="str">
            <v>S23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</row>
        <row r="1379">
          <cell r="AJ1379">
            <v>1382</v>
          </cell>
          <cell r="AK1379">
            <v>392</v>
          </cell>
          <cell r="AL1379" t="str">
            <v>Transportation Equipment Accum Depr</v>
          </cell>
          <cell r="AO1379" t="str">
            <v>M02</v>
          </cell>
          <cell r="AQ1379">
            <v>-4367000</v>
          </cell>
        </row>
        <row r="1380">
          <cell r="AJ1380">
            <v>1383</v>
          </cell>
          <cell r="AL1380" t="str">
            <v>O</v>
          </cell>
          <cell r="AM1380" t="str">
            <v>P/T/D Plant</v>
          </cell>
          <cell r="AO1380">
            <v>0</v>
          </cell>
          <cell r="AP1380" t="str">
            <v>S05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</row>
        <row r="1381">
          <cell r="AJ1381">
            <v>1384</v>
          </cell>
          <cell r="AL1381" t="str">
            <v>O</v>
          </cell>
          <cell r="AM1381" t="str">
            <v>Labor P/T/D Total</v>
          </cell>
          <cell r="AN1381" t="str">
            <v/>
          </cell>
          <cell r="AO1381">
            <v>0</v>
          </cell>
          <cell r="AP1381" t="str">
            <v>S21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</row>
        <row r="1382">
          <cell r="AJ1382">
            <v>1385</v>
          </cell>
          <cell r="AL1382" t="str">
            <v>O</v>
          </cell>
          <cell r="AM1382" t="str">
            <v>Labor O&amp;M excl A&amp;G</v>
          </cell>
          <cell r="AO1382">
            <v>100</v>
          </cell>
          <cell r="AP1382" t="str">
            <v>S22</v>
          </cell>
          <cell r="AR1382">
            <v>-4367000</v>
          </cell>
          <cell r="AS1382">
            <v>-2442732.5517867939</v>
          </cell>
          <cell r="AT1382">
            <v>-390777.13864853862</v>
          </cell>
          <cell r="AU1382">
            <v>-948310.80024952511</v>
          </cell>
          <cell r="AV1382">
            <v>-416545.8079987205</v>
          </cell>
          <cell r="AW1382">
            <v>-86976.003764414912</v>
          </cell>
          <cell r="AX1382">
            <v>-81657.697552006721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</row>
        <row r="1383">
          <cell r="AJ1383">
            <v>1386</v>
          </cell>
          <cell r="AL1383" t="str">
            <v>O</v>
          </cell>
          <cell r="AM1383" t="str">
            <v>Corporate Cost Allocator</v>
          </cell>
          <cell r="AO1383">
            <v>0</v>
          </cell>
          <cell r="AP1383" t="str">
            <v>S23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</row>
        <row r="1384">
          <cell r="AJ1384">
            <v>1387</v>
          </cell>
          <cell r="AK1384">
            <v>393</v>
          </cell>
          <cell r="AL1384" t="str">
            <v>Stores Equipment Accum Depr</v>
          </cell>
          <cell r="AO1384" t="str">
            <v>M01</v>
          </cell>
          <cell r="AQ1384">
            <v>-279000</v>
          </cell>
        </row>
        <row r="1385">
          <cell r="AJ1385">
            <v>1388</v>
          </cell>
          <cell r="AL1385" t="str">
            <v>O</v>
          </cell>
          <cell r="AM1385" t="str">
            <v>P/T/D Plant</v>
          </cell>
          <cell r="AO1385">
            <v>100</v>
          </cell>
          <cell r="AP1385" t="str">
            <v>S05</v>
          </cell>
          <cell r="AR1385">
            <v>-279000</v>
          </cell>
          <cell r="AS1385">
            <v>-137497.56391561229</v>
          </cell>
          <cell r="AT1385">
            <v>-23062.982952787581</v>
          </cell>
          <cell r="AU1385">
            <v>-72832.833524651345</v>
          </cell>
          <cell r="AV1385">
            <v>-33846.809905584581</v>
          </cell>
          <cell r="AW1385">
            <v>-6091.4893380448357</v>
          </cell>
          <cell r="AX1385">
            <v>-5668.3203633193534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</row>
        <row r="1386">
          <cell r="AJ1386">
            <v>1389</v>
          </cell>
          <cell r="AL1386" t="str">
            <v>O</v>
          </cell>
          <cell r="AM1386" t="str">
            <v>Labor P/T/D Total</v>
          </cell>
          <cell r="AN1386" t="str">
            <v/>
          </cell>
          <cell r="AO1386">
            <v>0</v>
          </cell>
          <cell r="AP1386" t="str">
            <v>S21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</row>
        <row r="1387">
          <cell r="AJ1387">
            <v>1390</v>
          </cell>
          <cell r="AL1387" t="str">
            <v>O</v>
          </cell>
          <cell r="AM1387" t="str">
            <v>Labor O&amp;M excl A&amp;G</v>
          </cell>
          <cell r="AO1387">
            <v>0</v>
          </cell>
          <cell r="AP1387" t="str">
            <v>S22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</row>
        <row r="1388">
          <cell r="AJ1388">
            <v>1391</v>
          </cell>
          <cell r="AL1388" t="str">
            <v>O</v>
          </cell>
          <cell r="AM1388" t="str">
            <v>Corporate Cost Allocator</v>
          </cell>
          <cell r="AO1388">
            <v>0</v>
          </cell>
          <cell r="AP1388" t="str">
            <v>S23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</row>
        <row r="1389">
          <cell r="AJ1389">
            <v>1392</v>
          </cell>
          <cell r="AK1389">
            <v>394</v>
          </cell>
          <cell r="AL1389" t="str">
            <v>Tools, Shop &amp; Garage Equipment Accum Depr</v>
          </cell>
          <cell r="AO1389" t="str">
            <v>M03</v>
          </cell>
          <cell r="AQ1389">
            <v>-1467000</v>
          </cell>
        </row>
        <row r="1390">
          <cell r="AJ1390">
            <v>1393</v>
          </cell>
          <cell r="AL1390" t="str">
            <v>O</v>
          </cell>
          <cell r="AM1390" t="str">
            <v>P/T/D Plant</v>
          </cell>
          <cell r="AO1390">
            <v>0</v>
          </cell>
          <cell r="AP1390" t="str">
            <v>S05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</row>
        <row r="1391">
          <cell r="AJ1391">
            <v>1394</v>
          </cell>
          <cell r="AL1391" t="str">
            <v>O</v>
          </cell>
          <cell r="AM1391" t="str">
            <v>Labor P/T/D Total</v>
          </cell>
          <cell r="AN1391" t="str">
            <v/>
          </cell>
          <cell r="AO1391">
            <v>100</v>
          </cell>
          <cell r="AP1391" t="str">
            <v>S21</v>
          </cell>
          <cell r="AR1391">
            <v>-1467000</v>
          </cell>
          <cell r="AS1391">
            <v>-729232.79577379348</v>
          </cell>
          <cell r="AT1391">
            <v>-122793.05640889678</v>
          </cell>
          <cell r="AU1391">
            <v>-382174.01854188216</v>
          </cell>
          <cell r="AV1391">
            <v>-167500.73110697651</v>
          </cell>
          <cell r="AW1391">
            <v>-32289.56849216087</v>
          </cell>
          <cell r="AX1391">
            <v>-33009.829676290217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</row>
        <row r="1392">
          <cell r="AJ1392">
            <v>1395</v>
          </cell>
          <cell r="AL1392" t="str">
            <v>O</v>
          </cell>
          <cell r="AM1392" t="str">
            <v>Labor O&amp;M excl A&amp;G</v>
          </cell>
          <cell r="AO1392">
            <v>0</v>
          </cell>
          <cell r="AP1392" t="str">
            <v>S22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</row>
        <row r="1393">
          <cell r="AJ1393">
            <v>1396</v>
          </cell>
          <cell r="AL1393" t="str">
            <v>O</v>
          </cell>
          <cell r="AM1393" t="str">
            <v>Corporate Cost Allocator</v>
          </cell>
          <cell r="AO1393">
            <v>0</v>
          </cell>
          <cell r="AP1393" t="str">
            <v>S23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</row>
        <row r="1394">
          <cell r="AJ1394">
            <v>1397</v>
          </cell>
          <cell r="AK1394">
            <v>395</v>
          </cell>
          <cell r="AL1394" t="str">
            <v>Laboratory Equipment Accum Depr</v>
          </cell>
          <cell r="AO1394" t="str">
            <v>M03</v>
          </cell>
          <cell r="AQ1394">
            <v>-558000</v>
          </cell>
        </row>
        <row r="1395">
          <cell r="AJ1395">
            <v>1398</v>
          </cell>
          <cell r="AL1395" t="str">
            <v>O</v>
          </cell>
          <cell r="AM1395" t="str">
            <v>P/T/D Plant</v>
          </cell>
          <cell r="AO1395">
            <v>0</v>
          </cell>
          <cell r="AP1395" t="str">
            <v>S05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</row>
        <row r="1396">
          <cell r="AJ1396">
            <v>1399</v>
          </cell>
          <cell r="AL1396" t="str">
            <v>O</v>
          </cell>
          <cell r="AM1396" t="str">
            <v>Labor P/T/D Total</v>
          </cell>
          <cell r="AN1396" t="str">
            <v/>
          </cell>
          <cell r="AO1396">
            <v>100</v>
          </cell>
          <cell r="AP1396" t="str">
            <v>S21</v>
          </cell>
          <cell r="AR1396">
            <v>-558000</v>
          </cell>
          <cell r="AS1396">
            <v>-277376.89164401963</v>
          </cell>
          <cell r="AT1396">
            <v>-46706.561333445403</v>
          </cell>
          <cell r="AU1396">
            <v>-145366.80459875273</v>
          </cell>
          <cell r="AV1396">
            <v>-63711.934531487997</v>
          </cell>
          <cell r="AW1396">
            <v>-12281.921757754442</v>
          </cell>
          <cell r="AX1396">
            <v>-12555.886134539836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</row>
        <row r="1397">
          <cell r="AJ1397">
            <v>1400</v>
          </cell>
          <cell r="AL1397" t="str">
            <v>O</v>
          </cell>
          <cell r="AM1397" t="str">
            <v>Labor O&amp;M excl A&amp;G</v>
          </cell>
          <cell r="AO1397">
            <v>0</v>
          </cell>
          <cell r="AP1397" t="str">
            <v>S22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</row>
        <row r="1398">
          <cell r="AJ1398">
            <v>1401</v>
          </cell>
          <cell r="AL1398" t="str">
            <v>O</v>
          </cell>
          <cell r="AM1398" t="str">
            <v>Corporate Cost Allocator</v>
          </cell>
          <cell r="AO1398">
            <v>0</v>
          </cell>
          <cell r="AP1398" t="str">
            <v>S23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</row>
        <row r="1399">
          <cell r="AJ1399">
            <v>1402</v>
          </cell>
          <cell r="AK1399">
            <v>396</v>
          </cell>
          <cell r="AL1399" t="str">
            <v>Power Operated Equipment Accum Depr</v>
          </cell>
          <cell r="AO1399" t="str">
            <v>M03</v>
          </cell>
          <cell r="AQ1399">
            <v>-6169000</v>
          </cell>
        </row>
        <row r="1400">
          <cell r="AJ1400">
            <v>1403</v>
          </cell>
          <cell r="AL1400" t="str">
            <v>O</v>
          </cell>
          <cell r="AM1400" t="str">
            <v>P/T/D Plant</v>
          </cell>
          <cell r="AO1400">
            <v>0</v>
          </cell>
          <cell r="AP1400" t="str">
            <v>S05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</row>
        <row r="1401">
          <cell r="AJ1401">
            <v>1404</v>
          </cell>
          <cell r="AL1401" t="str">
            <v>O</v>
          </cell>
          <cell r="AM1401" t="str">
            <v>Labor P/T/D Total</v>
          </cell>
          <cell r="AN1401" t="str">
            <v/>
          </cell>
          <cell r="AO1401">
            <v>100</v>
          </cell>
          <cell r="AP1401" t="str">
            <v>S21</v>
          </cell>
          <cell r="AR1401">
            <v>-6169000</v>
          </cell>
          <cell r="AS1401">
            <v>-3066555.6353977723</v>
          </cell>
          <cell r="AT1401">
            <v>-516366.98363086861</v>
          </cell>
          <cell r="AU1401">
            <v>-1607110.7841750996</v>
          </cell>
          <cell r="AV1401">
            <v>-704370.83176478406</v>
          </cell>
          <cell r="AW1401">
            <v>-135783.46832184077</v>
          </cell>
          <cell r="AX1401">
            <v>-138812.29670963486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</row>
        <row r="1402">
          <cell r="AJ1402">
            <v>1405</v>
          </cell>
          <cell r="AL1402" t="str">
            <v>O</v>
          </cell>
          <cell r="AM1402" t="str">
            <v>Labor O&amp;M excl A&amp;G</v>
          </cell>
          <cell r="AO1402">
            <v>0</v>
          </cell>
          <cell r="AP1402" t="str">
            <v>S22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</row>
        <row r="1403">
          <cell r="AJ1403">
            <v>1406</v>
          </cell>
          <cell r="AL1403" t="str">
            <v>O</v>
          </cell>
          <cell r="AM1403" t="str">
            <v>Corporate Cost Allocator</v>
          </cell>
          <cell r="AO1403">
            <v>0</v>
          </cell>
          <cell r="AP1403" t="str">
            <v>S23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</row>
        <row r="1404">
          <cell r="AJ1404">
            <v>1407</v>
          </cell>
          <cell r="AK1404">
            <v>397</v>
          </cell>
          <cell r="AL1404" t="str">
            <v>Communication Equipment Accum Depr</v>
          </cell>
          <cell r="AO1404" t="str">
            <v>M02</v>
          </cell>
          <cell r="AQ1404">
            <v>-22775000</v>
          </cell>
        </row>
        <row r="1405">
          <cell r="AJ1405">
            <v>1408</v>
          </cell>
          <cell r="AL1405" t="str">
            <v>O</v>
          </cell>
          <cell r="AM1405" t="str">
            <v>P/T/D Plant</v>
          </cell>
          <cell r="AO1405">
            <v>0</v>
          </cell>
          <cell r="AP1405" t="str">
            <v>S05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</row>
        <row r="1406">
          <cell r="AJ1406">
            <v>1409</v>
          </cell>
          <cell r="AL1406" t="str">
            <v>O</v>
          </cell>
          <cell r="AM1406" t="str">
            <v>Labor P/T/D Total</v>
          </cell>
          <cell r="AN1406" t="str">
            <v/>
          </cell>
          <cell r="AO1406">
            <v>0</v>
          </cell>
          <cell r="AP1406" t="str">
            <v>S21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</row>
        <row r="1407">
          <cell r="AJ1407">
            <v>1410</v>
          </cell>
          <cell r="AL1407" t="str">
            <v>O</v>
          </cell>
          <cell r="AM1407" t="str">
            <v>Labor O&amp;M excl A&amp;G</v>
          </cell>
          <cell r="AO1407">
            <v>100</v>
          </cell>
          <cell r="AP1407" t="str">
            <v>S22</v>
          </cell>
          <cell r="AR1407">
            <v>-22775000</v>
          </cell>
          <cell r="AS1407">
            <v>-12739462.758631606</v>
          </cell>
          <cell r="AT1407">
            <v>-2038000.7631601712</v>
          </cell>
          <cell r="AU1407">
            <v>-4945678.6067513013</v>
          </cell>
          <cell r="AV1407">
            <v>-2172390.8351662145</v>
          </cell>
          <cell r="AW1407">
            <v>-453601.66836147232</v>
          </cell>
          <cell r="AX1407">
            <v>-425865.36792923126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</row>
        <row r="1408">
          <cell r="AJ1408">
            <v>1411</v>
          </cell>
          <cell r="AL1408" t="str">
            <v>O</v>
          </cell>
          <cell r="AM1408" t="str">
            <v>Corporate Cost Allocator</v>
          </cell>
          <cell r="AO1408">
            <v>0</v>
          </cell>
          <cell r="AP1408" t="str">
            <v>S23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</row>
        <row r="1409">
          <cell r="AJ1409">
            <v>1412</v>
          </cell>
          <cell r="AK1409">
            <v>398</v>
          </cell>
          <cell r="AL1409" t="str">
            <v>Miscellaneous Equipment Accum Depr</v>
          </cell>
          <cell r="AO1409" t="str">
            <v>M02</v>
          </cell>
          <cell r="AQ1409">
            <v>29000</v>
          </cell>
        </row>
        <row r="1410">
          <cell r="AJ1410">
            <v>1413</v>
          </cell>
          <cell r="AL1410" t="str">
            <v>O</v>
          </cell>
          <cell r="AM1410" t="str">
            <v>P/T/D Plant</v>
          </cell>
          <cell r="AO1410">
            <v>0</v>
          </cell>
          <cell r="AP1410" t="str">
            <v>S05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</row>
        <row r="1411">
          <cell r="AJ1411">
            <v>1414</v>
          </cell>
          <cell r="AL1411" t="str">
            <v>O</v>
          </cell>
          <cell r="AM1411" t="str">
            <v>Labor P/T/D Total</v>
          </cell>
          <cell r="AN1411" t="str">
            <v/>
          </cell>
          <cell r="AO1411">
            <v>0</v>
          </cell>
          <cell r="AP1411" t="str">
            <v>S21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</row>
        <row r="1412">
          <cell r="AJ1412">
            <v>1415</v>
          </cell>
          <cell r="AL1412" t="str">
            <v>O</v>
          </cell>
          <cell r="AM1412" t="str">
            <v>Labor O&amp;M excl A&amp;G</v>
          </cell>
          <cell r="AO1412">
            <v>100</v>
          </cell>
          <cell r="AP1412" t="str">
            <v>S22</v>
          </cell>
          <cell r="AR1412">
            <v>29000</v>
          </cell>
          <cell r="AS1412">
            <v>16221.489352373945</v>
          </cell>
          <cell r="AT1412">
            <v>2595.0393910711291</v>
          </cell>
          <cell r="AU1412">
            <v>6297.4612336240507</v>
          </cell>
          <cell r="AV1412">
            <v>2766.1617659635663</v>
          </cell>
          <cell r="AW1412">
            <v>577.58280493886707</v>
          </cell>
          <cell r="AX1412">
            <v>542.26545202843943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</row>
        <row r="1413">
          <cell r="AJ1413">
            <v>1416</v>
          </cell>
          <cell r="AL1413" t="str">
            <v>O</v>
          </cell>
          <cell r="AM1413" t="str">
            <v>Corporate Cost Allocator</v>
          </cell>
          <cell r="AO1413">
            <v>0</v>
          </cell>
          <cell r="AP1413" t="str">
            <v>S23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</row>
        <row r="1414">
          <cell r="AJ1414">
            <v>1417</v>
          </cell>
          <cell r="AL1414" t="str">
            <v>Total General Plant Accumulated Depreciation</v>
          </cell>
          <cell r="AP1414" t="str">
            <v/>
          </cell>
          <cell r="AQ1414">
            <v>-44013000</v>
          </cell>
          <cell r="AR1414">
            <v>-44013000</v>
          </cell>
          <cell r="AS1414">
            <v>-24090377.768916368</v>
          </cell>
          <cell r="AT1414">
            <v>-3889195.1001421339</v>
          </cell>
          <cell r="AU1414">
            <v>-9925131.7595644817</v>
          </cell>
          <cell r="AV1414">
            <v>-4359409.2439414244</v>
          </cell>
          <cell r="AW1414">
            <v>-894284.13368660561</v>
          </cell>
          <cell r="AX1414">
            <v>-854601.99374898197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</row>
        <row r="1415">
          <cell r="AJ1415">
            <v>1418</v>
          </cell>
        </row>
        <row r="1416">
          <cell r="AJ1416">
            <v>1419</v>
          </cell>
          <cell r="AL1416" t="str">
            <v>Total Accumulated Reserve for Depreciation</v>
          </cell>
          <cell r="AP1416" t="str">
            <v/>
          </cell>
          <cell r="AQ1416">
            <v>-670121000</v>
          </cell>
          <cell r="AR1416">
            <v>-670121000</v>
          </cell>
          <cell r="AS1416">
            <v>-328413412.53313416</v>
          </cell>
          <cell r="AT1416">
            <v>-54359598.542455934</v>
          </cell>
          <cell r="AU1416">
            <v>-171252974.62934503</v>
          </cell>
          <cell r="AV1416">
            <v>-84908818.029660672</v>
          </cell>
          <cell r="AW1416">
            <v>-14224017.365542267</v>
          </cell>
          <cell r="AX1416">
            <v>-16962178.899861921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</row>
        <row r="1417">
          <cell r="AJ1417">
            <v>1420</v>
          </cell>
        </row>
        <row r="1418">
          <cell r="AJ1418">
            <v>1421</v>
          </cell>
          <cell r="AL1418" t="str">
            <v>Amortization</v>
          </cell>
        </row>
        <row r="1419">
          <cell r="AJ1419">
            <v>1422</v>
          </cell>
          <cell r="AK1419" t="str">
            <v>Accum Amortization of Limited Term Plant  303000</v>
          </cell>
          <cell r="AO1419" t="str">
            <v>Manual Input</v>
          </cell>
          <cell r="AQ1419">
            <v>-497000</v>
          </cell>
        </row>
        <row r="1420">
          <cell r="AJ1420">
            <v>1423</v>
          </cell>
          <cell r="AL1420" t="str">
            <v>P</v>
          </cell>
          <cell r="AM1420" t="str">
            <v xml:space="preserve">Production Plant </v>
          </cell>
          <cell r="AO1420">
            <v>0</v>
          </cell>
          <cell r="AP1420" t="str">
            <v>S01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</row>
        <row r="1421">
          <cell r="AJ1421">
            <v>1424</v>
          </cell>
          <cell r="AL1421" t="str">
            <v>T</v>
          </cell>
          <cell r="AM1421" t="str">
            <v>Transmission Plant</v>
          </cell>
          <cell r="AN1421" t="str">
            <v/>
          </cell>
          <cell r="AO1421">
            <v>455</v>
          </cell>
          <cell r="AP1421" t="str">
            <v>S02</v>
          </cell>
          <cell r="AR1421">
            <v>-455000</v>
          </cell>
          <cell r="AS1421">
            <v>-209803.6122621285</v>
          </cell>
          <cell r="AT1421">
            <v>-34093.930080226572</v>
          </cell>
          <cell r="AU1421">
            <v>-120588.32487675911</v>
          </cell>
          <cell r="AV1421">
            <v>-79322.663956960139</v>
          </cell>
          <cell r="AW1421">
            <v>-9334.6673035438816</v>
          </cell>
          <cell r="AX1421">
            <v>-1856.8015203818729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</row>
        <row r="1422">
          <cell r="AJ1422">
            <v>1425</v>
          </cell>
          <cell r="AL1422" t="str">
            <v>D</v>
          </cell>
          <cell r="AM1422" t="str">
            <v>Distribution Plant</v>
          </cell>
          <cell r="AO1422">
            <v>30</v>
          </cell>
          <cell r="AP1422" t="str">
            <v>S03</v>
          </cell>
          <cell r="AR1422">
            <v>-30000</v>
          </cell>
          <cell r="AS1422">
            <v>-16411.333253955072</v>
          </cell>
          <cell r="AT1422">
            <v>-2876.4139834097882</v>
          </cell>
          <cell r="AU1422">
            <v>-7627.3764332119808</v>
          </cell>
          <cell r="AV1422">
            <v>-920.11090173225648</v>
          </cell>
          <cell r="AW1422">
            <v>-722.57300184528367</v>
          </cell>
          <cell r="AX1422">
            <v>-1442.1924258456197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</row>
        <row r="1423">
          <cell r="AJ1423">
            <v>1426</v>
          </cell>
          <cell r="AL1423" t="str">
            <v>O</v>
          </cell>
          <cell r="AM1423" t="str">
            <v>Corporate Cost Allocator</v>
          </cell>
          <cell r="AO1423">
            <v>12</v>
          </cell>
          <cell r="AP1423" t="str">
            <v>S23</v>
          </cell>
          <cell r="AR1423">
            <v>-12000</v>
          </cell>
          <cell r="AS1423">
            <v>-7284.9501911352454</v>
          </cell>
          <cell r="AT1423">
            <v>-1150.5509020916288</v>
          </cell>
          <cell r="AU1423">
            <v>-2178.652646046005</v>
          </cell>
          <cell r="AV1423">
            <v>-992.5187176089604</v>
          </cell>
          <cell r="AW1423">
            <v>-220.892887100096</v>
          </cell>
          <cell r="AX1423">
            <v>-172.43465601806292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</row>
        <row r="1424">
          <cell r="AJ1424">
            <v>1427</v>
          </cell>
          <cell r="AK1424" t="str">
            <v>Accum Amortization of Intangible Plant-Software</v>
          </cell>
          <cell r="AO1424" t="str">
            <v>M04</v>
          </cell>
          <cell r="AQ1424">
            <v>-9268000</v>
          </cell>
        </row>
        <row r="1425">
          <cell r="AJ1425">
            <v>1428</v>
          </cell>
          <cell r="AL1425" t="str">
            <v>O</v>
          </cell>
          <cell r="AM1425" t="str">
            <v>P/T/D Plant</v>
          </cell>
          <cell r="AO1425">
            <v>0</v>
          </cell>
          <cell r="AP1425" t="str">
            <v>S05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</row>
        <row r="1426">
          <cell r="AJ1426">
            <v>1429</v>
          </cell>
          <cell r="AL1426" t="str">
            <v>O</v>
          </cell>
          <cell r="AM1426" t="str">
            <v>Labor P/T/D Total</v>
          </cell>
          <cell r="AN1426" t="str">
            <v/>
          </cell>
          <cell r="AO1426">
            <v>0</v>
          </cell>
          <cell r="AP1426" t="str">
            <v>S21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</row>
        <row r="1427">
          <cell r="AJ1427">
            <v>1430</v>
          </cell>
          <cell r="AL1427" t="str">
            <v>O</v>
          </cell>
          <cell r="AM1427" t="str">
            <v>Labor O&amp;M excl A&amp;G</v>
          </cell>
          <cell r="AO1427">
            <v>0</v>
          </cell>
          <cell r="AP1427" t="str">
            <v>S22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</row>
        <row r="1428">
          <cell r="AJ1428">
            <v>1431</v>
          </cell>
          <cell r="AL1428" t="str">
            <v>O</v>
          </cell>
          <cell r="AM1428" t="str">
            <v>P/T/D/G Plant</v>
          </cell>
          <cell r="AO1428">
            <v>100</v>
          </cell>
          <cell r="AP1428" t="str">
            <v>S06</v>
          </cell>
          <cell r="AR1428">
            <v>-9268000</v>
          </cell>
          <cell r="AS1428">
            <v>-4599078.0842249831</v>
          </cell>
          <cell r="AT1428">
            <v>-769438.06168211659</v>
          </cell>
          <cell r="AU1428">
            <v>-2398859.0168740908</v>
          </cell>
          <cell r="AV1428">
            <v>-1111322.6990282892</v>
          </cell>
          <cell r="AW1428">
            <v>-201479.77252823644</v>
          </cell>
          <cell r="AX1428">
            <v>-187822.36566228358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</row>
        <row r="1429">
          <cell r="AJ1429">
            <v>1432</v>
          </cell>
          <cell r="AK1429" t="str">
            <v>Accum Amortization of Hydro Relicensing Costs  302000</v>
          </cell>
          <cell r="AO1429" t="str">
            <v>P01</v>
          </cell>
          <cell r="AQ1429">
            <v>-4623000</v>
          </cell>
        </row>
        <row r="1430">
          <cell r="AJ1430">
            <v>1433</v>
          </cell>
          <cell r="AL1430" t="str">
            <v>P</v>
          </cell>
          <cell r="AM1430" t="str">
            <v>Coincident Peak</v>
          </cell>
          <cell r="AN1430" t="str">
            <v/>
          </cell>
          <cell r="AO1430">
            <v>34.64</v>
          </cell>
          <cell r="AP1430" t="str">
            <v>D01</v>
          </cell>
          <cell r="AR1430">
            <v>-1601407.2</v>
          </cell>
          <cell r="AS1430">
            <v>-804749.40183938062</v>
          </cell>
          <cell r="AT1430">
            <v>-120875.69213289621</v>
          </cell>
          <cell r="AU1430">
            <v>-398695.87550695002</v>
          </cell>
          <cell r="AV1430">
            <v>-245921.32380998723</v>
          </cell>
          <cell r="AW1430">
            <v>-27181.626781129089</v>
          </cell>
          <cell r="AX1430">
            <v>-3983.2799296567596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</row>
        <row r="1431">
          <cell r="AJ1431">
            <v>1434</v>
          </cell>
          <cell r="AL1431" t="str">
            <v>P</v>
          </cell>
          <cell r="AM1431" t="str">
            <v>Generation Level Consumption</v>
          </cell>
          <cell r="AN1431" t="str">
            <v/>
          </cell>
          <cell r="AO1431">
            <v>65.36</v>
          </cell>
          <cell r="AP1431" t="str">
            <v>E02</v>
          </cell>
          <cell r="AR1431">
            <v>-3021592.8</v>
          </cell>
          <cell r="AS1431">
            <v>-1326947.5201118717</v>
          </cell>
          <cell r="AT1431">
            <v>-225533.62382509807</v>
          </cell>
          <cell r="AU1431">
            <v>-826534.51109801081</v>
          </cell>
          <cell r="AV1431">
            <v>-560031.80909776373</v>
          </cell>
          <cell r="AW1431">
            <v>-67662.69617333982</v>
          </cell>
          <cell r="AX1431">
            <v>-14882.63969391554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</row>
        <row r="1432">
          <cell r="AJ1432">
            <v>1435</v>
          </cell>
          <cell r="AL1432" t="str">
            <v>P</v>
          </cell>
          <cell r="AM1432" t="str">
            <v>Open</v>
          </cell>
          <cell r="AN1432" t="str">
            <v/>
          </cell>
          <cell r="AO1432">
            <v>0</v>
          </cell>
          <cell r="AP1432" t="str">
            <v>xxx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</row>
        <row r="1433">
          <cell r="AJ1433">
            <v>1436</v>
          </cell>
          <cell r="AL1433" t="str">
            <v>P</v>
          </cell>
          <cell r="AM1433" t="str">
            <v>Open</v>
          </cell>
          <cell r="AN1433" t="str">
            <v/>
          </cell>
          <cell r="AO1433">
            <v>0</v>
          </cell>
          <cell r="AP1433" t="str">
            <v>xxx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</row>
        <row r="1434">
          <cell r="AJ1434">
            <v>1437</v>
          </cell>
          <cell r="AK1434" t="str">
            <v xml:space="preserve"> Open</v>
          </cell>
          <cell r="AQ1434">
            <v>0</v>
          </cell>
        </row>
        <row r="1435">
          <cell r="AJ1435">
            <v>1438</v>
          </cell>
          <cell r="AL1435" t="str">
            <v>T</v>
          </cell>
          <cell r="AM1435" t="str">
            <v>Transmission Plant</v>
          </cell>
          <cell r="AN1435" t="str">
            <v/>
          </cell>
          <cell r="AO1435">
            <v>100</v>
          </cell>
          <cell r="AP1435" t="str">
            <v>S02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</row>
        <row r="1436">
          <cell r="AJ1436">
            <v>1439</v>
          </cell>
          <cell r="AL1436" t="str">
            <v>Total Amortization</v>
          </cell>
          <cell r="AN1436" t="str">
            <v/>
          </cell>
          <cell r="AQ1436">
            <v>-14388000</v>
          </cell>
          <cell r="AR1436">
            <v>-14388000</v>
          </cell>
          <cell r="AS1436">
            <v>-6964274.901883455</v>
          </cell>
          <cell r="AT1436">
            <v>-1153968.2726058387</v>
          </cell>
          <cell r="AU1436">
            <v>-3754483.757435069</v>
          </cell>
          <cell r="AV1436">
            <v>-1998511.1255123415</v>
          </cell>
          <cell r="AW1436">
            <v>-306602.22867519467</v>
          </cell>
          <cell r="AX1436">
            <v>-210159.71388810145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</row>
        <row r="1437">
          <cell r="AJ1437">
            <v>1440</v>
          </cell>
        </row>
        <row r="1438">
          <cell r="AJ1438">
            <v>1441</v>
          </cell>
          <cell r="AK1438" t="str">
            <v>Total Net Plant</v>
          </cell>
          <cell r="AN1438" t="str">
            <v/>
          </cell>
          <cell r="AQ1438">
            <v>1294977000</v>
          </cell>
          <cell r="AR1438">
            <v>1294977000</v>
          </cell>
          <cell r="AS1438">
            <v>644577352.22954428</v>
          </cell>
          <cell r="AT1438">
            <v>108289529.46260297</v>
          </cell>
          <cell r="AU1438">
            <v>337761403.08646119</v>
          </cell>
          <cell r="AV1438">
            <v>154054676.72731411</v>
          </cell>
          <cell r="AW1438">
            <v>28421233.538512025</v>
          </cell>
          <cell r="AX1438">
            <v>21872804.95556524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</row>
        <row r="1439">
          <cell r="AJ1439">
            <v>1442</v>
          </cell>
        </row>
        <row r="1440">
          <cell r="AJ1440">
            <v>1443</v>
          </cell>
          <cell r="AK1440" t="str">
            <v>Total Customer Advances / Deposits</v>
          </cell>
          <cell r="AO1440" t="str">
            <v>Input</v>
          </cell>
          <cell r="AQ1440">
            <v>-3698000</v>
          </cell>
        </row>
        <row r="1441">
          <cell r="AJ1441">
            <v>1444</v>
          </cell>
          <cell r="AL1441" t="str">
            <v>D</v>
          </cell>
          <cell r="AM1441" t="str">
            <v>Account 369</v>
          </cell>
          <cell r="AN1441" t="str">
            <v/>
          </cell>
          <cell r="AO1441">
            <v>100</v>
          </cell>
          <cell r="AP1441" t="str">
            <v>S13</v>
          </cell>
          <cell r="AR1441">
            <v>-3698000</v>
          </cell>
          <cell r="AS1441">
            <v>-3174179.4968490689</v>
          </cell>
          <cell r="AT1441">
            <v>-434907.00761356181</v>
          </cell>
          <cell r="AU1441">
            <v>-51268.110724571554</v>
          </cell>
          <cell r="AV1441">
            <v>0</v>
          </cell>
          <cell r="AW1441">
            <v>-37645.384812797631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</row>
        <row r="1442">
          <cell r="AJ1442">
            <v>1445</v>
          </cell>
          <cell r="AK1442" t="str">
            <v>Total Accumulated Deferred Investment Tax Credits</v>
          </cell>
          <cell r="AO1442" t="str">
            <v>Input</v>
          </cell>
          <cell r="AQ1442">
            <v>0</v>
          </cell>
        </row>
        <row r="1443">
          <cell r="AJ1443">
            <v>1446</v>
          </cell>
          <cell r="AL1443" t="str">
            <v>x</v>
          </cell>
          <cell r="AM1443" t="str">
            <v>Open</v>
          </cell>
          <cell r="AN1443" t="str">
            <v/>
          </cell>
          <cell r="AO1443">
            <v>100</v>
          </cell>
          <cell r="AP1443" t="str">
            <v>xxx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</row>
        <row r="1444">
          <cell r="AJ1444">
            <v>1447</v>
          </cell>
          <cell r="AK1444" t="str">
            <v>Total Accumulated Deferred Income Taxes</v>
          </cell>
          <cell r="AO1444" t="str">
            <v>Manual Input</v>
          </cell>
          <cell r="AQ1444">
            <v>-192160000</v>
          </cell>
        </row>
        <row r="1445">
          <cell r="AJ1445">
            <v>1448</v>
          </cell>
          <cell r="AL1445" t="str">
            <v>P</v>
          </cell>
          <cell r="AM1445" t="str">
            <v xml:space="preserve">Production Plant </v>
          </cell>
          <cell r="AO1445">
            <v>83.352000000000004</v>
          </cell>
          <cell r="AP1445" t="str">
            <v>S01</v>
          </cell>
          <cell r="AR1445">
            <v>-83351999.999999985</v>
          </cell>
          <cell r="AS1445">
            <v>-38434177.339061372</v>
          </cell>
          <cell r="AT1445">
            <v>-6245708.2638396565</v>
          </cell>
          <cell r="AU1445">
            <v>-22090721.000280485</v>
          </cell>
          <cell r="AV1445">
            <v>-14531214.694814371</v>
          </cell>
          <cell r="AW1445">
            <v>-1710028.9869999762</v>
          </cell>
          <cell r="AX1445">
            <v>-340149.71500410949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</row>
        <row r="1446">
          <cell r="AJ1446">
            <v>1449</v>
          </cell>
          <cell r="AL1446" t="str">
            <v>T</v>
          </cell>
          <cell r="AM1446" t="str">
            <v>Transmission Plant</v>
          </cell>
          <cell r="AN1446" t="str">
            <v/>
          </cell>
          <cell r="AO1446">
            <v>29.224</v>
          </cell>
          <cell r="AP1446" t="str">
            <v>S02</v>
          </cell>
          <cell r="AR1446">
            <v>-29223999.999999996</v>
          </cell>
          <cell r="AS1446">
            <v>-13475386.296150424</v>
          </cell>
          <cell r="AT1446">
            <v>-2189804.4234385518</v>
          </cell>
          <cell r="AU1446">
            <v>-7745215.8377986988</v>
          </cell>
          <cell r="AV1446">
            <v>-5094781.3878641818</v>
          </cell>
          <cell r="AW1446">
            <v>-599552.34566761844</v>
          </cell>
          <cell r="AX1446">
            <v>-119259.70908052714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</row>
        <row r="1447">
          <cell r="AJ1447">
            <v>1450</v>
          </cell>
          <cell r="AL1447" t="str">
            <v>D</v>
          </cell>
          <cell r="AM1447" t="str">
            <v>Distribution Plant</v>
          </cell>
          <cell r="AO1447">
            <v>59.783999999999999</v>
          </cell>
          <cell r="AP1447" t="str">
            <v>S03</v>
          </cell>
          <cell r="AR1447">
            <v>-59783999.999999993</v>
          </cell>
          <cell r="AS1447">
            <v>-32704504.908481665</v>
          </cell>
          <cell r="AT1447">
            <v>-5732117.7861390254</v>
          </cell>
          <cell r="AU1447">
            <v>-15199835.756104834</v>
          </cell>
          <cell r="AV1447">
            <v>-1833597.0049720404</v>
          </cell>
          <cell r="AW1447">
            <v>-1439943.478077281</v>
          </cell>
          <cell r="AX1447">
            <v>-2874001.0662251506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</row>
        <row r="1448">
          <cell r="AJ1448">
            <v>1451</v>
          </cell>
          <cell r="AL1448" t="str">
            <v>O</v>
          </cell>
          <cell r="AM1448" t="str">
            <v>General Plant</v>
          </cell>
          <cell r="AO1448">
            <v>19.8</v>
          </cell>
          <cell r="AP1448" t="str">
            <v>S04</v>
          </cell>
          <cell r="AR1448">
            <v>-19799999.999999996</v>
          </cell>
          <cell r="AS1448">
            <v>-10799535.253091274</v>
          </cell>
          <cell r="AT1448">
            <v>-1746086.2319028496</v>
          </cell>
          <cell r="AU1448">
            <v>-4491353.0607920596</v>
          </cell>
          <cell r="AV1448">
            <v>-1972724.247843249</v>
          </cell>
          <cell r="AW1448">
            <v>-403577.9279322818</v>
          </cell>
          <cell r="AX1448">
            <v>-386723.27843827958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</row>
        <row r="1449">
          <cell r="AJ1449">
            <v>1452</v>
          </cell>
          <cell r="AK1449" t="str">
            <v xml:space="preserve">  Gain on Sale of General Office Building</v>
          </cell>
          <cell r="AO1449" t="str">
            <v>M04</v>
          </cell>
          <cell r="AP1449" t="str">
            <v/>
          </cell>
          <cell r="AQ1449">
            <v>0</v>
          </cell>
        </row>
        <row r="1450">
          <cell r="AJ1450">
            <v>1453</v>
          </cell>
          <cell r="AL1450" t="str">
            <v>O</v>
          </cell>
          <cell r="AM1450" t="str">
            <v>P/T/D Plant</v>
          </cell>
          <cell r="AO1450">
            <v>0</v>
          </cell>
          <cell r="AP1450" t="str">
            <v>S05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</row>
        <row r="1451">
          <cell r="AJ1451">
            <v>1454</v>
          </cell>
          <cell r="AL1451" t="str">
            <v>O</v>
          </cell>
          <cell r="AM1451" t="str">
            <v>Labor P/T/D Total</v>
          </cell>
          <cell r="AN1451" t="str">
            <v/>
          </cell>
          <cell r="AO1451">
            <v>0</v>
          </cell>
          <cell r="AP1451" t="str">
            <v>S21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</row>
        <row r="1452">
          <cell r="AJ1452">
            <v>1455</v>
          </cell>
          <cell r="AL1452" t="str">
            <v>O</v>
          </cell>
          <cell r="AM1452" t="str">
            <v>Labor O&amp;M excl A&amp;G</v>
          </cell>
          <cell r="AO1452">
            <v>0</v>
          </cell>
          <cell r="AP1452" t="str">
            <v>S22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</row>
        <row r="1453">
          <cell r="AJ1453">
            <v>1456</v>
          </cell>
          <cell r="AL1453" t="str">
            <v>O</v>
          </cell>
          <cell r="AM1453" t="str">
            <v>General Plant</v>
          </cell>
          <cell r="AO1453">
            <v>100</v>
          </cell>
          <cell r="AP1453" t="str">
            <v>S04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</row>
        <row r="1454">
          <cell r="AJ1454">
            <v>1457</v>
          </cell>
          <cell r="AK1454" t="str">
            <v xml:space="preserve">  Montana Lease Deferred Balance</v>
          </cell>
          <cell r="AO1454" t="str">
            <v>P01</v>
          </cell>
          <cell r="AP1454" t="str">
            <v/>
          </cell>
          <cell r="AQ1454">
            <v>3045000</v>
          </cell>
        </row>
        <row r="1455">
          <cell r="AJ1455">
            <v>1458</v>
          </cell>
          <cell r="AL1455" t="str">
            <v>P</v>
          </cell>
          <cell r="AM1455" t="str">
            <v>Coincident Peak</v>
          </cell>
          <cell r="AN1455" t="str">
            <v/>
          </cell>
          <cell r="AO1455">
            <v>34.64</v>
          </cell>
          <cell r="AP1455" t="str">
            <v>D01</v>
          </cell>
          <cell r="AR1455">
            <v>1054788</v>
          </cell>
          <cell r="AS1455">
            <v>530058.82080919622</v>
          </cell>
          <cell r="AT1455">
            <v>79616.370872738262</v>
          </cell>
          <cell r="AU1455">
            <v>262606.30346499302</v>
          </cell>
          <cell r="AV1455">
            <v>161979.32749327517</v>
          </cell>
          <cell r="AW1455">
            <v>17903.537432086974</v>
          </cell>
          <cell r="AX1455">
            <v>2623.6399277103251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</row>
        <row r="1456">
          <cell r="AJ1456">
            <v>1459</v>
          </cell>
          <cell r="AL1456" t="str">
            <v>P</v>
          </cell>
          <cell r="AM1456" t="str">
            <v>Generation Level Consumption</v>
          </cell>
          <cell r="AN1456" t="str">
            <v/>
          </cell>
          <cell r="AO1456">
            <v>65.36</v>
          </cell>
          <cell r="AP1456" t="str">
            <v>E02</v>
          </cell>
          <cell r="AR1456">
            <v>1990212</v>
          </cell>
          <cell r="AS1456">
            <v>874011.50740658655</v>
          </cell>
          <cell r="AT1456">
            <v>148550.69966416259</v>
          </cell>
          <cell r="AU1456">
            <v>544407.87071024079</v>
          </cell>
          <cell r="AV1456">
            <v>368872.34668022726</v>
          </cell>
          <cell r="AW1456">
            <v>44566.928368552835</v>
          </cell>
          <cell r="AX1456">
            <v>9802.6471702298986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</row>
        <row r="1457">
          <cell r="AJ1457">
            <v>1460</v>
          </cell>
          <cell r="AL1457" t="str">
            <v>P</v>
          </cell>
          <cell r="AM1457" t="str">
            <v>Open</v>
          </cell>
          <cell r="AN1457" t="str">
            <v/>
          </cell>
          <cell r="AO1457">
            <v>0</v>
          </cell>
          <cell r="AP1457" t="str">
            <v>xxx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</row>
        <row r="1458">
          <cell r="AJ1458">
            <v>1461</v>
          </cell>
          <cell r="AL1458" t="str">
            <v>P</v>
          </cell>
          <cell r="AM1458" t="str">
            <v>Open</v>
          </cell>
          <cell r="AN1458" t="str">
            <v/>
          </cell>
          <cell r="AO1458">
            <v>0</v>
          </cell>
          <cell r="AP1458" t="str">
            <v>xxx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</row>
        <row r="1459">
          <cell r="AJ1459">
            <v>1462</v>
          </cell>
          <cell r="AK1459" t="str">
            <v xml:space="preserve">  Lancaster Deferred Balance</v>
          </cell>
          <cell r="AO1459" t="str">
            <v>P01</v>
          </cell>
          <cell r="AP1459" t="str">
            <v/>
          </cell>
          <cell r="AQ1459">
            <v>4646000</v>
          </cell>
        </row>
        <row r="1460">
          <cell r="AJ1460">
            <v>1463</v>
          </cell>
          <cell r="AL1460" t="str">
            <v>P</v>
          </cell>
          <cell r="AM1460" t="str">
            <v>Coincident Peak</v>
          </cell>
          <cell r="AN1460" t="str">
            <v/>
          </cell>
          <cell r="AO1460">
            <v>34.64</v>
          </cell>
          <cell r="AP1460" t="str">
            <v>D01</v>
          </cell>
          <cell r="AR1460">
            <v>1609374.4</v>
          </cell>
          <cell r="AS1460">
            <v>808753.13020674069</v>
          </cell>
          <cell r="AT1460">
            <v>121477.06373554743</v>
          </cell>
          <cell r="AU1460">
            <v>400679.4370766363</v>
          </cell>
          <cell r="AV1460">
            <v>247144.81298317126</v>
          </cell>
          <cell r="AW1460">
            <v>27316.858755164558</v>
          </cell>
          <cell r="AX1460">
            <v>4003.0972427396287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</row>
        <row r="1461">
          <cell r="AJ1461">
            <v>1464</v>
          </cell>
          <cell r="AL1461" t="str">
            <v>P</v>
          </cell>
          <cell r="AM1461" t="str">
            <v>Generation Level Consumption</v>
          </cell>
          <cell r="AN1461" t="str">
            <v/>
          </cell>
          <cell r="AO1461">
            <v>65.36</v>
          </cell>
          <cell r="AP1461" t="str">
            <v>E02</v>
          </cell>
          <cell r="AR1461">
            <v>3036625.6</v>
          </cell>
          <cell r="AS1461">
            <v>1333549.2490676523</v>
          </cell>
          <cell r="AT1461">
            <v>226655.68165507371</v>
          </cell>
          <cell r="AU1461">
            <v>830646.62309352343</v>
          </cell>
          <cell r="AV1461">
            <v>562818.03700372274</v>
          </cell>
          <cell r="AW1461">
            <v>67999.32650256042</v>
          </cell>
          <cell r="AX1461">
            <v>14956.682677467361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</row>
        <row r="1462">
          <cell r="AJ1462">
            <v>1465</v>
          </cell>
          <cell r="AL1462" t="str">
            <v>P</v>
          </cell>
          <cell r="AM1462" t="str">
            <v>Open</v>
          </cell>
          <cell r="AN1462" t="str">
            <v/>
          </cell>
          <cell r="AO1462">
            <v>0</v>
          </cell>
          <cell r="AP1462" t="str">
            <v>xxx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</row>
        <row r="1463">
          <cell r="AJ1463">
            <v>1466</v>
          </cell>
          <cell r="AL1463" t="str">
            <v>P</v>
          </cell>
          <cell r="AM1463" t="str">
            <v>Open</v>
          </cell>
          <cell r="AN1463" t="str">
            <v/>
          </cell>
          <cell r="AO1463">
            <v>0</v>
          </cell>
          <cell r="AP1463" t="str">
            <v>xxx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</row>
        <row r="1464">
          <cell r="AJ1464">
            <v>1467</v>
          </cell>
          <cell r="AK1464" t="str">
            <v xml:space="preserve">  Open</v>
          </cell>
          <cell r="AQ1464">
            <v>0</v>
          </cell>
        </row>
        <row r="1465">
          <cell r="AJ1465">
            <v>1468</v>
          </cell>
          <cell r="AK1465" t="str">
            <v xml:space="preserve">  Open</v>
          </cell>
          <cell r="AQ1465">
            <v>0</v>
          </cell>
        </row>
        <row r="1466">
          <cell r="AJ1466">
            <v>1469</v>
          </cell>
          <cell r="AK1466" t="str">
            <v>Total Working Capital</v>
          </cell>
          <cell r="AQ1466">
            <v>21001000</v>
          </cell>
        </row>
        <row r="1467">
          <cell r="AJ1467">
            <v>1470</v>
          </cell>
          <cell r="AL1467" t="str">
            <v>O</v>
          </cell>
          <cell r="AM1467" t="str">
            <v>P/T/D/G Plant</v>
          </cell>
          <cell r="AN1467" t="str">
            <v/>
          </cell>
          <cell r="AO1467">
            <v>100</v>
          </cell>
          <cell r="AP1467" t="str">
            <v>S06</v>
          </cell>
          <cell r="AR1467">
            <v>21001000</v>
          </cell>
          <cell r="AS1467">
            <v>10421368.024040664</v>
          </cell>
          <cell r="AT1467">
            <v>1743522.7377412743</v>
          </cell>
          <cell r="AU1467">
            <v>5435739.9884951208</v>
          </cell>
          <cell r="AV1467">
            <v>2518222.7020169506</v>
          </cell>
          <cell r="AW1467">
            <v>456546.90363244427</v>
          </cell>
          <cell r="AX1467">
            <v>425599.64407354529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</row>
        <row r="1468">
          <cell r="AJ1468">
            <v>1471</v>
          </cell>
          <cell r="AK1468" t="str">
            <v>Total Miscellaneous Rate Base Items</v>
          </cell>
          <cell r="AN1468" t="str">
            <v/>
          </cell>
          <cell r="AQ1468">
            <v>-167166000</v>
          </cell>
          <cell r="AR1468">
            <v>-167165999.99999997</v>
          </cell>
          <cell r="AS1468">
            <v>-84620042.562102959</v>
          </cell>
          <cell r="AT1468">
            <v>-14028801.159264849</v>
          </cell>
          <cell r="AU1468">
            <v>-42104313.542860143</v>
          </cell>
          <cell r="AV1468">
            <v>-19573280.109316498</v>
          </cell>
          <cell r="AW1468">
            <v>-3576414.5687991455</v>
          </cell>
          <cell r="AX1468">
            <v>-3263148.0576563738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</row>
        <row r="1469">
          <cell r="AJ1469">
            <v>1472</v>
          </cell>
        </row>
        <row r="1470">
          <cell r="AJ1470">
            <v>1473</v>
          </cell>
          <cell r="AK1470" t="str">
            <v>Total Rate Base</v>
          </cell>
          <cell r="AN1470" t="str">
            <v/>
          </cell>
          <cell r="AQ1470">
            <v>1127811000</v>
          </cell>
          <cell r="AR1470">
            <v>1127811000</v>
          </cell>
          <cell r="AS1470">
            <v>559957309.66744137</v>
          </cell>
          <cell r="AT1470">
            <v>94260728.303338125</v>
          </cell>
          <cell r="AU1470">
            <v>295657089.54360104</v>
          </cell>
          <cell r="AV1470">
            <v>134481396.61799762</v>
          </cell>
          <cell r="AW1470">
            <v>24844818.96971288</v>
          </cell>
          <cell r="AX1470">
            <v>18609656.897908866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</row>
        <row r="1471">
          <cell r="AJ1471">
            <v>1474</v>
          </cell>
        </row>
        <row r="1472">
          <cell r="AJ1472">
            <v>1475</v>
          </cell>
          <cell r="AM1472" t="str">
            <v>Rate of Return</v>
          </cell>
          <cell r="AQ1472">
            <v>6.1216817356808895E-2</v>
          </cell>
          <cell r="AR1472">
            <v>6.1216817356808895E-2</v>
          </cell>
          <cell r="AS1472">
            <v>3.8467890823592893E-2</v>
          </cell>
          <cell r="AT1472">
            <v>0.12022138333667073</v>
          </cell>
          <cell r="AU1472">
            <v>9.1275917735735693E-2</v>
          </cell>
          <cell r="AV1472">
            <v>4.5510325972601219E-2</v>
          </cell>
          <cell r="AW1472">
            <v>5.6026882832788512E-2</v>
          </cell>
          <cell r="AX1472">
            <v>8.972900801604046E-2</v>
          </cell>
        </row>
        <row r="1473">
          <cell r="AJ1473">
            <v>1476</v>
          </cell>
        </row>
        <row r="1474">
          <cell r="AJ1474">
            <v>1477</v>
          </cell>
          <cell r="AK1474" t="str">
            <v>Non-Additive Items</v>
          </cell>
        </row>
        <row r="1475">
          <cell r="AJ1475">
            <v>1478</v>
          </cell>
          <cell r="AK1475" t="str">
            <v xml:space="preserve">  Interest</v>
          </cell>
          <cell r="AQ1475">
            <v>33722000</v>
          </cell>
        </row>
        <row r="1476">
          <cell r="AJ1476">
            <v>1479</v>
          </cell>
          <cell r="AL1476" t="str">
            <v>R</v>
          </cell>
          <cell r="AM1476" t="str">
            <v>Rate Base</v>
          </cell>
          <cell r="AN1476" t="str">
            <v/>
          </cell>
          <cell r="AO1476">
            <v>100</v>
          </cell>
          <cell r="AP1476" t="str">
            <v>S07</v>
          </cell>
          <cell r="AR1476">
            <v>33722000</v>
          </cell>
          <cell r="AS1476">
            <v>16742947.529865783</v>
          </cell>
          <cell r="AT1476">
            <v>2818433.4785218164</v>
          </cell>
          <cell r="AU1476">
            <v>8840265.2337929979</v>
          </cell>
          <cell r="AV1476">
            <v>4021047.5485272938</v>
          </cell>
          <cell r="AW1476">
            <v>742870.02458448953</v>
          </cell>
          <cell r="AX1476">
            <v>556436.1847076175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</row>
        <row r="1477">
          <cell r="AJ1477">
            <v>1480</v>
          </cell>
        </row>
        <row r="1478">
          <cell r="AJ1478">
            <v>1481</v>
          </cell>
          <cell r="AK1478" t="str">
            <v>Operating and Maintenance Labor Dollars</v>
          </cell>
        </row>
        <row r="1479">
          <cell r="AJ1479">
            <v>1482</v>
          </cell>
        </row>
        <row r="1480">
          <cell r="AJ1480">
            <v>1483</v>
          </cell>
          <cell r="AK1480" t="str">
            <v>Production Labor</v>
          </cell>
          <cell r="AQ1480">
            <v>9852078</v>
          </cell>
        </row>
        <row r="1481">
          <cell r="AJ1481">
            <v>1484</v>
          </cell>
          <cell r="AL1481" t="str">
            <v>P</v>
          </cell>
          <cell r="AM1481" t="str">
            <v xml:space="preserve">Production Plant </v>
          </cell>
          <cell r="AN1481" t="str">
            <v/>
          </cell>
          <cell r="AO1481">
            <v>100</v>
          </cell>
          <cell r="AP1481" t="str">
            <v>S01</v>
          </cell>
          <cell r="AR1481">
            <v>9852078</v>
          </cell>
          <cell r="AS1481">
            <v>4542860.5553587815</v>
          </cell>
          <cell r="AT1481">
            <v>738233.09555371059</v>
          </cell>
          <cell r="AU1481">
            <v>2611089.1924729026</v>
          </cell>
          <cell r="AV1481">
            <v>1717567.1922456257</v>
          </cell>
          <cell r="AW1481">
            <v>202122.79204079989</v>
          </cell>
          <cell r="AX1481">
            <v>40205.172328177578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</row>
        <row r="1482">
          <cell r="AJ1482">
            <v>1485</v>
          </cell>
          <cell r="AK1482" t="str">
            <v>Transmission Labor</v>
          </cell>
          <cell r="AQ1482">
            <v>2755415</v>
          </cell>
        </row>
        <row r="1483">
          <cell r="AJ1483">
            <v>1486</v>
          </cell>
          <cell r="AL1483" t="str">
            <v>T</v>
          </cell>
          <cell r="AM1483" t="str">
            <v>Transmission Plant</v>
          </cell>
          <cell r="AN1483" t="str">
            <v/>
          </cell>
          <cell r="AO1483">
            <v>100</v>
          </cell>
          <cell r="AP1483" t="str">
            <v>S02</v>
          </cell>
          <cell r="AR1483">
            <v>2755415</v>
          </cell>
          <cell r="AS1483">
            <v>1270540.7039148414</v>
          </cell>
          <cell r="AT1483">
            <v>206467.97000441208</v>
          </cell>
          <cell r="AU1483">
            <v>730265.66855009936</v>
          </cell>
          <cell r="AV1483">
            <v>480366.72111421393</v>
          </cell>
          <cell r="AW1483">
            <v>56529.411666361244</v>
          </cell>
          <cell r="AX1483">
            <v>11244.524750072569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</row>
        <row r="1484">
          <cell r="AJ1484">
            <v>1487</v>
          </cell>
          <cell r="AK1484" t="str">
            <v>Distribution Labor</v>
          </cell>
          <cell r="AQ1484">
            <v>9081946</v>
          </cell>
        </row>
        <row r="1485">
          <cell r="AJ1485">
            <v>1488</v>
          </cell>
          <cell r="AL1485" t="str">
            <v>D</v>
          </cell>
          <cell r="AM1485" t="str">
            <v>Distribution Plant</v>
          </cell>
          <cell r="AN1485" t="str">
            <v/>
          </cell>
          <cell r="AO1485">
            <v>100</v>
          </cell>
          <cell r="AP1485" t="str">
            <v>S03</v>
          </cell>
          <cell r="AR1485">
            <v>9081946</v>
          </cell>
          <cell r="AS1485">
            <v>4968228.0800141422</v>
          </cell>
          <cell r="AT1485">
            <v>870781.21569908643</v>
          </cell>
          <cell r="AU1485">
            <v>2309047.3629367938</v>
          </cell>
          <cell r="AV1485">
            <v>278546.584118122</v>
          </cell>
          <cell r="AW1485">
            <v>218745.6327938922</v>
          </cell>
          <cell r="AX1485">
            <v>436597.12443796411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</row>
        <row r="1486">
          <cell r="AJ1486">
            <v>1489</v>
          </cell>
          <cell r="AK1486" t="str">
            <v>Production Transmission Distribution Labor Total</v>
          </cell>
          <cell r="AP1486" t="str">
            <v/>
          </cell>
          <cell r="AQ1486">
            <v>21689439</v>
          </cell>
          <cell r="AR1486">
            <v>21689439</v>
          </cell>
          <cell r="AS1486">
            <v>10781629.339287765</v>
          </cell>
          <cell r="AT1486">
            <v>1815482.2812572091</v>
          </cell>
          <cell r="AU1486">
            <v>5650402.2239597961</v>
          </cell>
          <cell r="AV1486">
            <v>2476480.4974779617</v>
          </cell>
          <cell r="AW1486">
            <v>477397.8365010533</v>
          </cell>
          <cell r="AX1486">
            <v>488046.82151621429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</row>
        <row r="1487">
          <cell r="AJ1487">
            <v>1490</v>
          </cell>
        </row>
        <row r="1488">
          <cell r="AJ1488">
            <v>1491</v>
          </cell>
          <cell r="AK1488" t="str">
            <v>Customer Accounts Labor</v>
          </cell>
          <cell r="AQ1488">
            <v>4240431</v>
          </cell>
        </row>
        <row r="1489">
          <cell r="AJ1489">
            <v>1492</v>
          </cell>
          <cell r="AL1489" t="str">
            <v>C</v>
          </cell>
          <cell r="AM1489" t="str">
            <v>Cust Acctg Exp Subtotal</v>
          </cell>
          <cell r="AN1489" t="str">
            <v/>
          </cell>
          <cell r="AO1489">
            <v>100</v>
          </cell>
          <cell r="AP1489" t="str">
            <v>S18</v>
          </cell>
          <cell r="AR1489">
            <v>4240431</v>
          </cell>
          <cell r="AS1489">
            <v>3612167.1384947635</v>
          </cell>
          <cell r="AT1489">
            <v>494917.44331480027</v>
          </cell>
          <cell r="AU1489">
            <v>58954.314568449357</v>
          </cell>
          <cell r="AV1489">
            <v>25708.25674939177</v>
          </cell>
          <cell r="AW1489">
            <v>42839.865253922449</v>
          </cell>
          <cell r="AX1489">
            <v>5843.9816186723347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</row>
        <row r="1490">
          <cell r="AJ1490">
            <v>1493</v>
          </cell>
          <cell r="AK1490" t="str">
            <v>Customer Service Labor</v>
          </cell>
          <cell r="AQ1490">
            <v>421711</v>
          </cell>
        </row>
        <row r="1491">
          <cell r="AJ1491">
            <v>1494</v>
          </cell>
          <cell r="AL1491" t="str">
            <v>C</v>
          </cell>
          <cell r="AM1491" t="str">
            <v>Avg Customers-All</v>
          </cell>
          <cell r="AN1491" t="str">
            <v/>
          </cell>
          <cell r="AO1491">
            <v>100</v>
          </cell>
          <cell r="AP1491" t="str">
            <v>C01</v>
          </cell>
          <cell r="AR1491">
            <v>421711</v>
          </cell>
          <cell r="AS1491">
            <v>361387.35570167197</v>
          </cell>
          <cell r="AT1491">
            <v>49515.124653035782</v>
          </cell>
          <cell r="AU1491">
            <v>5898.2165088780139</v>
          </cell>
          <cell r="AV1491">
            <v>39.618582763244426</v>
          </cell>
          <cell r="AW1491">
            <v>4286.0103171146238</v>
          </cell>
          <cell r="AX1491">
            <v>584.67423653636479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</row>
        <row r="1492">
          <cell r="AJ1492">
            <v>1495</v>
          </cell>
          <cell r="AK1492" t="str">
            <v>Sales Labor</v>
          </cell>
          <cell r="AQ1492">
            <v>125772</v>
          </cell>
        </row>
        <row r="1493">
          <cell r="AJ1493">
            <v>1496</v>
          </cell>
          <cell r="AL1493" t="str">
            <v>C</v>
          </cell>
          <cell r="AM1493" t="str">
            <v>Generation Level Consumption</v>
          </cell>
          <cell r="AN1493" t="str">
            <v/>
          </cell>
          <cell r="AO1493">
            <v>100</v>
          </cell>
          <cell r="AP1493" t="str">
            <v>E02</v>
          </cell>
          <cell r="AR1493">
            <v>125772</v>
          </cell>
          <cell r="AS1493">
            <v>55233.39991394947</v>
          </cell>
          <cell r="AT1493">
            <v>9387.7027161734823</v>
          </cell>
          <cell r="AU1493">
            <v>34404.006565616328</v>
          </cell>
          <cell r="AV1493">
            <v>23310.99038025373</v>
          </cell>
          <cell r="AW1493">
            <v>2816.4194139969145</v>
          </cell>
          <cell r="AX1493">
            <v>619.48101001006671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</row>
        <row r="1494">
          <cell r="AJ1494">
            <v>1497</v>
          </cell>
          <cell r="AK1494" t="str">
            <v>Admin &amp; General Labor</v>
          </cell>
          <cell r="AQ1494">
            <v>11297551</v>
          </cell>
        </row>
        <row r="1495">
          <cell r="AJ1495">
            <v>1498</v>
          </cell>
          <cell r="AL1495" t="str">
            <v>O</v>
          </cell>
          <cell r="AM1495" t="str">
            <v>P/T/D Plant</v>
          </cell>
          <cell r="AN1495" t="str">
            <v/>
          </cell>
          <cell r="AO1495">
            <v>100</v>
          </cell>
          <cell r="AP1495" t="str">
            <v>S05</v>
          </cell>
          <cell r="AR1495">
            <v>11297551</v>
          </cell>
          <cell r="AS1495">
            <v>5567690.826926128</v>
          </cell>
          <cell r="AT1495">
            <v>933889.69935931289</v>
          </cell>
          <cell r="AU1495">
            <v>2949220.9721120368</v>
          </cell>
          <cell r="AV1495">
            <v>1370559.3587657597</v>
          </cell>
          <cell r="AW1495">
            <v>246662.76509862999</v>
          </cell>
          <cell r="AX1495">
            <v>229527.37773813235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</row>
        <row r="1496">
          <cell r="AJ1496">
            <v>1499</v>
          </cell>
        </row>
        <row r="1497">
          <cell r="AJ1497">
            <v>1500</v>
          </cell>
          <cell r="AK1497" t="str">
            <v>Total Operating and Maintenance Labor</v>
          </cell>
          <cell r="AP1497" t="str">
            <v/>
          </cell>
          <cell r="AQ1497">
            <v>37774904</v>
          </cell>
          <cell r="AR1497">
            <v>37774904</v>
          </cell>
          <cell r="AS1497">
            <v>20378108.060324278</v>
          </cell>
          <cell r="AT1497">
            <v>3303192.2513005314</v>
          </cell>
          <cell r="AU1497">
            <v>8698879.7337147761</v>
          </cell>
          <cell r="AV1497">
            <v>3896098.7219561301</v>
          </cell>
          <cell r="AW1497">
            <v>774002.89658471732</v>
          </cell>
          <cell r="AX1497">
            <v>724622.33611956541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Layout" zoomScaleNormal="100" workbookViewId="0"/>
  </sheetViews>
  <sheetFormatPr defaultRowHeight="15" x14ac:dyDescent="0.25"/>
  <cols>
    <col min="1" max="1" width="3" customWidth="1"/>
    <col min="2" max="2" width="29.42578125" customWidth="1"/>
    <col min="3" max="3" width="14" customWidth="1"/>
    <col min="4" max="4" width="12.28515625" customWidth="1"/>
    <col min="5" max="5" width="14.5703125" customWidth="1"/>
    <col min="6" max="7" width="12.28515625" customWidth="1"/>
    <col min="8" max="9" width="12.85546875" customWidth="1"/>
    <col min="10" max="10" width="13.140625" customWidth="1"/>
    <col min="11" max="11" width="12.85546875" customWidth="1"/>
    <col min="12" max="12" width="13.85546875" customWidth="1"/>
    <col min="13" max="13" width="13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5" spans="1:15" ht="18" customHeight="1" x14ac:dyDescent="0.25">
      <c r="A5" t="s">
        <v>54</v>
      </c>
      <c r="C5" s="5"/>
    </row>
    <row r="6" spans="1:15" ht="61.5" customHeight="1" x14ac:dyDescent="0.25">
      <c r="B6" t="s">
        <v>10</v>
      </c>
      <c r="C6" s="4" t="s">
        <v>12</v>
      </c>
      <c r="D6" s="4" t="s">
        <v>13</v>
      </c>
      <c r="E6" s="4" t="s">
        <v>19</v>
      </c>
      <c r="F6" s="4" t="s">
        <v>14</v>
      </c>
      <c r="G6" s="4" t="s">
        <v>18</v>
      </c>
      <c r="H6" s="4" t="s">
        <v>15</v>
      </c>
      <c r="I6" s="4" t="s">
        <v>20</v>
      </c>
      <c r="J6" s="4" t="s">
        <v>16</v>
      </c>
      <c r="K6" s="4" t="s">
        <v>21</v>
      </c>
      <c r="L6" s="4" t="s">
        <v>11</v>
      </c>
      <c r="M6" s="4" t="s">
        <v>17</v>
      </c>
    </row>
    <row r="7" spans="1:15" ht="15" customHeight="1" x14ac:dyDescent="0.25">
      <c r="C7" s="1" t="s">
        <v>65</v>
      </c>
      <c r="D7" s="1" t="s">
        <v>66</v>
      </c>
      <c r="E7" s="1" t="s">
        <v>68</v>
      </c>
      <c r="F7" s="1" t="s">
        <v>67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</row>
    <row r="8" spans="1:15" x14ac:dyDescent="0.25">
      <c r="B8" t="s">
        <v>3</v>
      </c>
      <c r="C8" s="2">
        <v>227608944</v>
      </c>
      <c r="D8" s="2">
        <f>'Fixed Variable Analysis'!$D$30</f>
        <v>58389428.795949273</v>
      </c>
      <c r="E8" s="22">
        <f t="shared" ref="E8:E14" si="0">D8/C8</f>
        <v>0.25653398223203949</v>
      </c>
      <c r="F8" s="9">
        <f>'Fixed Variable Analysis'!$D$33</f>
        <v>19204589.1024241</v>
      </c>
      <c r="G8" s="22">
        <f t="shared" ref="G8:G14" si="1">F8/C8</f>
        <v>8.4375371041764069E-2</v>
      </c>
      <c r="H8" s="18">
        <f>'Fixed Variable Analysis'!$D$37</f>
        <v>87951029.94607462</v>
      </c>
      <c r="I8" s="22">
        <f t="shared" ref="I8:I14" si="2">H8/C8</f>
        <v>0.38641289046213678</v>
      </c>
      <c r="J8" s="14">
        <f>D8+F8+H8</f>
        <v>165545047.84444797</v>
      </c>
      <c r="K8" s="22">
        <f t="shared" ref="K8:K14" si="3">J8/C8</f>
        <v>0.72732224373594023</v>
      </c>
      <c r="L8" s="2">
        <f>'Fixed Variable Analysis'!$D$25</f>
        <v>62063896.26583147</v>
      </c>
      <c r="M8" s="22">
        <f t="shared" ref="M8:M14" si="4">L8/C8</f>
        <v>0.27267775674857253</v>
      </c>
      <c r="O8" t="str">
        <f t="shared" ref="O8:O14" si="5">IF(ROUND(J8+L8,0)=C8,"","check crossfoot")</f>
        <v/>
      </c>
    </row>
    <row r="9" spans="1:15" x14ac:dyDescent="0.25">
      <c r="B9" t="s">
        <v>4</v>
      </c>
      <c r="C9" s="2">
        <v>38057725</v>
      </c>
      <c r="D9" s="2">
        <f>'Fixed Variable Analysis'!$E$30</f>
        <v>9488516.814983394</v>
      </c>
      <c r="E9" s="22">
        <f t="shared" si="0"/>
        <v>0.24931907556175242</v>
      </c>
      <c r="F9" s="9">
        <f>'Fixed Variable Analysis'!$E$33</f>
        <v>3120822.9020359837</v>
      </c>
      <c r="G9" s="22">
        <f t="shared" si="1"/>
        <v>8.2002350430457518E-2</v>
      </c>
      <c r="H9" s="18">
        <f>'Fixed Variable Analysis'!$E$37</f>
        <v>15362752.759347303</v>
      </c>
      <c r="I9" s="22">
        <f t="shared" si="2"/>
        <v>0.40366976111544511</v>
      </c>
      <c r="J9" s="14">
        <f t="shared" ref="J9:J13" si="6">D9+F9+H9</f>
        <v>27972092.47636668</v>
      </c>
      <c r="K9" s="22">
        <f t="shared" si="3"/>
        <v>0.73499118710765499</v>
      </c>
      <c r="L9" s="2">
        <f>'Fixed Variable Analysis'!$E$25</f>
        <v>10085632.544543428</v>
      </c>
      <c r="M9" s="22">
        <f t="shared" si="4"/>
        <v>0.26500881344177635</v>
      </c>
      <c r="O9" t="str">
        <f t="shared" si="5"/>
        <v/>
      </c>
    </row>
    <row r="10" spans="1:15" x14ac:dyDescent="0.25">
      <c r="B10" t="s">
        <v>5</v>
      </c>
      <c r="C10" s="2">
        <v>117198271</v>
      </c>
      <c r="D10" s="2">
        <f>'Fixed Variable Analysis'!$F$30</f>
        <v>33560353.575882196</v>
      </c>
      <c r="E10" s="22">
        <f t="shared" si="0"/>
        <v>0.28635536420057084</v>
      </c>
      <c r="F10" s="9">
        <f>'Fixed Variable Analysis'!$F$33</f>
        <v>11038176.153584832</v>
      </c>
      <c r="G10" s="22">
        <f t="shared" si="1"/>
        <v>9.4183779840786491E-2</v>
      </c>
      <c r="H10" s="18">
        <f>'Fixed Variable Analysis'!$F$37</f>
        <v>36927422.827129439</v>
      </c>
      <c r="I10" s="22">
        <f t="shared" si="2"/>
        <v>0.31508504785987362</v>
      </c>
      <c r="J10" s="14">
        <f t="shared" si="6"/>
        <v>81525952.556596458</v>
      </c>
      <c r="K10" s="22">
        <f t="shared" si="3"/>
        <v>0.69562419190123082</v>
      </c>
      <c r="L10" s="2">
        <f>'Fixed Variable Analysis'!$F$25</f>
        <v>35672318.533156767</v>
      </c>
      <c r="M10" s="22">
        <f t="shared" si="4"/>
        <v>0.30437580886459298</v>
      </c>
      <c r="O10" t="str">
        <f t="shared" si="5"/>
        <v/>
      </c>
    </row>
    <row r="11" spans="1:15" x14ac:dyDescent="0.25">
      <c r="B11" t="s">
        <v>6</v>
      </c>
      <c r="C11" s="2">
        <v>62217903</v>
      </c>
      <c r="D11" s="2">
        <f>'Fixed Variable Analysis'!$G$30</f>
        <v>22075907.030777007</v>
      </c>
      <c r="E11" s="22">
        <f t="shared" si="0"/>
        <v>0.35481599292693949</v>
      </c>
      <c r="F11" s="9">
        <f>'Fixed Variable Analysis'!$G$33</f>
        <v>7260881.5042698178</v>
      </c>
      <c r="G11" s="22">
        <f t="shared" si="1"/>
        <v>0.11670083937528107</v>
      </c>
      <c r="H11" s="18">
        <f>'Fixed Variable Analysis'!$G$37</f>
        <v>9415962.4527400583</v>
      </c>
      <c r="I11" s="22">
        <f t="shared" si="2"/>
        <v>0.15133847331273859</v>
      </c>
      <c r="J11" s="14">
        <f t="shared" si="6"/>
        <v>38752750.987786882</v>
      </c>
      <c r="K11" s="22">
        <f t="shared" si="3"/>
        <v>0.62285530561495916</v>
      </c>
      <c r="L11" s="2">
        <f>'Fixed Variable Analysis'!$G$25</f>
        <v>23465151.692447029</v>
      </c>
      <c r="M11" s="22">
        <f t="shared" si="4"/>
        <v>0.37714468924558625</v>
      </c>
      <c r="O11" t="str">
        <f t="shared" si="5"/>
        <v/>
      </c>
    </row>
    <row r="12" spans="1:15" x14ac:dyDescent="0.25">
      <c r="B12" t="s">
        <v>7</v>
      </c>
      <c r="C12" s="2">
        <v>9779240</v>
      </c>
      <c r="D12" s="2">
        <f>'Fixed Variable Analysis'!$H$30</f>
        <v>2597886.1182483877</v>
      </c>
      <c r="E12" s="22">
        <f t="shared" si="0"/>
        <v>0.26565317123297799</v>
      </c>
      <c r="F12" s="9">
        <f>'Fixed Variable Analysis'!$H$33</f>
        <v>854458.35769698559</v>
      </c>
      <c r="G12" s="22">
        <f t="shared" si="1"/>
        <v>8.7374720090414554E-2</v>
      </c>
      <c r="H12" s="18">
        <f>'Fixed Variable Analysis'!$H$37</f>
        <v>3565524.0046660518</v>
      </c>
      <c r="I12" s="22">
        <f t="shared" si="2"/>
        <v>0.36460133964050906</v>
      </c>
      <c r="J12" s="14">
        <f t="shared" si="6"/>
        <v>7017868.4806114249</v>
      </c>
      <c r="K12" s="22">
        <f t="shared" si="3"/>
        <v>0.71762923096390163</v>
      </c>
      <c r="L12" s="2">
        <f>'Fixed Variable Analysis'!$H$25</f>
        <v>2761372.0133634405</v>
      </c>
      <c r="M12" s="22">
        <f t="shared" si="4"/>
        <v>0.28237081954870119</v>
      </c>
      <c r="O12" t="str">
        <f t="shared" si="5"/>
        <v/>
      </c>
    </row>
    <row r="13" spans="1:15" x14ac:dyDescent="0.25">
      <c r="B13" t="s">
        <v>8</v>
      </c>
      <c r="C13" s="2">
        <v>6117917</v>
      </c>
      <c r="D13" s="2">
        <f>'Fixed Variable Analysis'!$I$30</f>
        <v>516757.45233161643</v>
      </c>
      <c r="E13" s="22">
        <f t="shared" si="0"/>
        <v>8.4466241096702754E-2</v>
      </c>
      <c r="F13" s="9">
        <f>'Fixed Variable Analysis'!$I$33</f>
        <v>169964.23397676204</v>
      </c>
      <c r="G13" s="22">
        <f t="shared" si="1"/>
        <v>2.7781389315474865E-2</v>
      </c>
      <c r="H13" s="18">
        <f>'Fixed Variable Analysis'!$I$37</f>
        <v>4881917.7363948841</v>
      </c>
      <c r="I13" s="22">
        <f t="shared" si="2"/>
        <v>0.79797057338222865</v>
      </c>
      <c r="J13" s="14">
        <f t="shared" si="6"/>
        <v>5568639.4227032624</v>
      </c>
      <c r="K13" s="22">
        <f t="shared" si="3"/>
        <v>0.91021820379440621</v>
      </c>
      <c r="L13" s="2">
        <f>'Fixed Variable Analysis'!$I$25</f>
        <v>549277.18214516505</v>
      </c>
      <c r="M13" s="22">
        <f t="shared" si="4"/>
        <v>8.9781731616359786E-2</v>
      </c>
      <c r="O13" t="str">
        <f t="shared" si="5"/>
        <v/>
      </c>
    </row>
    <row r="14" spans="1:15" x14ac:dyDescent="0.25">
      <c r="B14" t="s">
        <v>9</v>
      </c>
      <c r="C14" s="3">
        <f>SUM(C8:C13)</f>
        <v>460980000</v>
      </c>
      <c r="D14" s="3">
        <f>SUM(D8:D13)</f>
        <v>126628849.78817187</v>
      </c>
      <c r="E14" s="22">
        <f t="shared" si="0"/>
        <v>0.27469488868968689</v>
      </c>
      <c r="F14" s="3">
        <f>SUM(F8:F13)</f>
        <v>41648892.253988482</v>
      </c>
      <c r="G14" s="22">
        <f t="shared" si="1"/>
        <v>9.0348588342202441E-2</v>
      </c>
      <c r="H14" s="3">
        <f>SUM(H8:H13)</f>
        <v>158104609.72635236</v>
      </c>
      <c r="I14" s="22">
        <f t="shared" si="2"/>
        <v>0.34297498747527522</v>
      </c>
      <c r="J14" s="3">
        <f>SUM(J8:J13)</f>
        <v>326382351.76851273</v>
      </c>
      <c r="K14" s="22">
        <f t="shared" si="3"/>
        <v>0.70801846450716455</v>
      </c>
      <c r="L14" s="3">
        <f>SUM(L8:L13)</f>
        <v>134597648.2314873</v>
      </c>
      <c r="M14" s="22">
        <f t="shared" si="4"/>
        <v>0.29198153549283551</v>
      </c>
      <c r="O14" t="str">
        <f t="shared" si="5"/>
        <v/>
      </c>
    </row>
    <row r="16" spans="1:15" x14ac:dyDescent="0.25">
      <c r="D16" s="2"/>
      <c r="F16" s="2"/>
    </row>
    <row r="17" spans="1:13" x14ac:dyDescent="0.25">
      <c r="A17" t="s">
        <v>61</v>
      </c>
    </row>
    <row r="18" spans="1:13" ht="6.75" customHeight="1" x14ac:dyDescent="0.25"/>
    <row r="19" spans="1:13" ht="60" customHeight="1" x14ac:dyDescent="0.25">
      <c r="B19" t="s">
        <v>10</v>
      </c>
      <c r="C19" s="4" t="s">
        <v>55</v>
      </c>
      <c r="D19" s="4" t="s">
        <v>87</v>
      </c>
      <c r="E19" s="4" t="s">
        <v>86</v>
      </c>
      <c r="F19" s="4" t="s">
        <v>85</v>
      </c>
      <c r="G19" s="4" t="s">
        <v>88</v>
      </c>
      <c r="H19" s="4" t="s">
        <v>58</v>
      </c>
      <c r="I19" s="4" t="s">
        <v>56</v>
      </c>
      <c r="J19" s="4" t="s">
        <v>59</v>
      </c>
      <c r="K19" s="4" t="s">
        <v>57</v>
      </c>
      <c r="L19" s="4" t="s">
        <v>62</v>
      </c>
      <c r="M19" s="4" t="s">
        <v>60</v>
      </c>
    </row>
    <row r="20" spans="1:13" x14ac:dyDescent="0.25">
      <c r="C20" s="1" t="s">
        <v>65</v>
      </c>
      <c r="D20" s="1" t="s">
        <v>66</v>
      </c>
      <c r="E20" s="1" t="s">
        <v>67</v>
      </c>
      <c r="F20" s="1" t="s">
        <v>70</v>
      </c>
      <c r="G20" s="1" t="s">
        <v>76</v>
      </c>
      <c r="H20" s="1" t="s">
        <v>77</v>
      </c>
      <c r="I20" s="1" t="s">
        <v>78</v>
      </c>
      <c r="J20" s="1" t="s">
        <v>79</v>
      </c>
      <c r="K20" s="1" t="s">
        <v>80</v>
      </c>
      <c r="L20" s="1" t="s">
        <v>81</v>
      </c>
      <c r="M20" s="1" t="s">
        <v>82</v>
      </c>
    </row>
    <row r="21" spans="1:13" x14ac:dyDescent="0.25">
      <c r="B21" t="s">
        <v>3</v>
      </c>
      <c r="C21" s="2">
        <v>205910000</v>
      </c>
      <c r="D21" s="2">
        <f>C21-L8</f>
        <v>143846103.73416853</v>
      </c>
      <c r="F21" s="2">
        <v>21673071</v>
      </c>
      <c r="G21" s="15">
        <f>F21/D21</f>
        <v>0.15066846051007693</v>
      </c>
      <c r="H21" s="2">
        <v>0</v>
      </c>
      <c r="I21" s="15">
        <f>H21/D21</f>
        <v>0</v>
      </c>
      <c r="J21" s="14">
        <f t="shared" ref="J21:J26" si="7">D21-F21-H21</f>
        <v>122173032.73416853</v>
      </c>
      <c r="K21" s="15">
        <f t="shared" ref="K21:K27" si="8">J21/D21</f>
        <v>0.84933153948992313</v>
      </c>
      <c r="L21" s="14">
        <f>C21-F21-H21</f>
        <v>184236929</v>
      </c>
      <c r="M21" s="15">
        <f>J21/L21</f>
        <v>0.66312998917914301</v>
      </c>
    </row>
    <row r="22" spans="1:13" x14ac:dyDescent="0.25">
      <c r="B22" t="s">
        <v>4</v>
      </c>
      <c r="C22" s="2">
        <v>47623000</v>
      </c>
      <c r="D22" s="2">
        <f t="shared" ref="D22:D26" si="9">C22-L9</f>
        <v>37537367.45545657</v>
      </c>
      <c r="F22" s="2">
        <v>3959352</v>
      </c>
      <c r="G22" s="15">
        <f t="shared" ref="G22:G27" si="10">F22/D22</f>
        <v>0.10547761519766496</v>
      </c>
      <c r="H22" s="2">
        <f>849591+3228</f>
        <v>852819</v>
      </c>
      <c r="I22" s="15">
        <f t="shared" ref="I22:I27" si="11">H22/D22</f>
        <v>2.2719201100396588E-2</v>
      </c>
      <c r="J22" s="14">
        <f t="shared" si="7"/>
        <v>32725196.45545657</v>
      </c>
      <c r="K22" s="15">
        <f t="shared" si="8"/>
        <v>0.87180318370193843</v>
      </c>
      <c r="L22" s="14">
        <f t="shared" ref="L22:L25" si="12">C22-F22-H22</f>
        <v>42810829</v>
      </c>
      <c r="M22" s="15">
        <f t="shared" ref="M22:M27" si="13">J22/L22</f>
        <v>0.76441398636444458</v>
      </c>
    </row>
    <row r="23" spans="1:13" x14ac:dyDescent="0.25">
      <c r="B23" t="s">
        <v>5</v>
      </c>
      <c r="C23" s="2">
        <v>132416000</v>
      </c>
      <c r="D23" s="2">
        <f t="shared" si="9"/>
        <v>96743681.466843233</v>
      </c>
      <c r="F23" s="2">
        <v>15721200</v>
      </c>
      <c r="G23" s="15">
        <f t="shared" si="10"/>
        <v>0.16250363601666426</v>
      </c>
      <c r="H23" s="2">
        <f>13255767+124833-62624</f>
        <v>13317976</v>
      </c>
      <c r="I23" s="15">
        <f t="shared" si="11"/>
        <v>0.13766248914730875</v>
      </c>
      <c r="J23" s="14">
        <f t="shared" si="7"/>
        <v>67704505.466843233</v>
      </c>
      <c r="K23" s="15">
        <f t="shared" si="8"/>
        <v>0.69983387483602699</v>
      </c>
      <c r="L23" s="14">
        <f t="shared" si="12"/>
        <v>103376824</v>
      </c>
      <c r="M23" s="15">
        <f t="shared" si="13"/>
        <v>0.6549292466834078</v>
      </c>
    </row>
    <row r="24" spans="1:13" x14ac:dyDescent="0.25">
      <c r="B24" t="s">
        <v>6</v>
      </c>
      <c r="C24" s="2">
        <v>58563000</v>
      </c>
      <c r="D24" s="2">
        <f t="shared" si="9"/>
        <v>35097848.307552971</v>
      </c>
      <c r="F24" s="2">
        <v>3630000</v>
      </c>
      <c r="G24" s="15">
        <f t="shared" si="10"/>
        <v>0.1034251435641094</v>
      </c>
      <c r="H24" s="2">
        <f>5815235-1124544</f>
        <v>4690691</v>
      </c>
      <c r="I24" s="15">
        <f t="shared" si="11"/>
        <v>0.1336461129724176</v>
      </c>
      <c r="J24" s="14">
        <f t="shared" si="7"/>
        <v>26777157.307552971</v>
      </c>
      <c r="K24" s="15">
        <f t="shared" si="8"/>
        <v>0.76292874346347306</v>
      </c>
      <c r="L24" s="14">
        <f t="shared" si="12"/>
        <v>50242309</v>
      </c>
      <c r="M24" s="15">
        <f t="shared" si="13"/>
        <v>0.53296032448574315</v>
      </c>
    </row>
    <row r="25" spans="1:13" x14ac:dyDescent="0.25">
      <c r="B25" t="s">
        <v>7</v>
      </c>
      <c r="C25" s="2">
        <v>9562000</v>
      </c>
      <c r="D25" s="2">
        <f t="shared" si="9"/>
        <v>6800627.9866365595</v>
      </c>
      <c r="F25" s="2">
        <v>285600</v>
      </c>
      <c r="G25" s="15">
        <f t="shared" si="10"/>
        <v>4.1996121617181921E-2</v>
      </c>
      <c r="H25" s="2">
        <v>5284</v>
      </c>
      <c r="I25" s="15">
        <f t="shared" si="11"/>
        <v>7.7698706801536865E-4</v>
      </c>
      <c r="J25" s="14">
        <f t="shared" si="7"/>
        <v>6509743.9866365595</v>
      </c>
      <c r="K25" s="15">
        <f t="shared" si="8"/>
        <v>0.95722689131480265</v>
      </c>
      <c r="L25" s="14">
        <f t="shared" si="12"/>
        <v>9271116</v>
      </c>
      <c r="M25" s="15">
        <f t="shared" si="13"/>
        <v>0.70215322369351862</v>
      </c>
    </row>
    <row r="26" spans="1:13" x14ac:dyDescent="0.25">
      <c r="B26" t="s">
        <v>8</v>
      </c>
      <c r="C26" s="2">
        <v>6906000</v>
      </c>
      <c r="D26" s="2">
        <f t="shared" si="9"/>
        <v>6356722.8178548347</v>
      </c>
      <c r="E26" s="14">
        <f>C26-D26</f>
        <v>549277.18214516528</v>
      </c>
      <c r="F26" s="2">
        <f>D26</f>
        <v>6356722.8178548347</v>
      </c>
      <c r="G26" s="15">
        <f t="shared" si="10"/>
        <v>1</v>
      </c>
      <c r="H26" s="2">
        <v>0</v>
      </c>
      <c r="I26" s="15">
        <f t="shared" si="11"/>
        <v>0</v>
      </c>
      <c r="J26" s="14">
        <f t="shared" si="7"/>
        <v>0</v>
      </c>
      <c r="K26" s="15">
        <f t="shared" si="8"/>
        <v>0</v>
      </c>
      <c r="L26" s="14">
        <f>C26-F26-H26-E26</f>
        <v>0</v>
      </c>
      <c r="M26" s="15"/>
    </row>
    <row r="27" spans="1:13" x14ac:dyDescent="0.25">
      <c r="B27" t="s">
        <v>9</v>
      </c>
      <c r="C27" s="3">
        <f>SUM(C21:C26)</f>
        <v>460980000</v>
      </c>
      <c r="D27" s="3">
        <f>SUM(D21:D26)</f>
        <v>326382351.76851273</v>
      </c>
      <c r="E27" s="3">
        <f>SUM(E21:E26)</f>
        <v>549277.18214516528</v>
      </c>
      <c r="F27" s="3">
        <f>SUM(F21:F26)</f>
        <v>51625945.817854837</v>
      </c>
      <c r="G27" s="15">
        <f t="shared" si="10"/>
        <v>0.15817627864410583</v>
      </c>
      <c r="H27" s="3">
        <f>SUM(H21:H26)</f>
        <v>18866770</v>
      </c>
      <c r="I27" s="15">
        <f t="shared" si="11"/>
        <v>5.7805729684126089E-2</v>
      </c>
      <c r="J27" s="3">
        <f>SUM(J21:J26)</f>
        <v>255889635.95065784</v>
      </c>
      <c r="K27" s="15">
        <f t="shared" si="8"/>
        <v>0.78401799167176789</v>
      </c>
      <c r="L27" s="3">
        <f>SUM(L21:L26)</f>
        <v>389938007</v>
      </c>
      <c r="M27" s="15">
        <f t="shared" si="13"/>
        <v>0.65623158388522473</v>
      </c>
    </row>
    <row r="29" spans="1:13" x14ac:dyDescent="0.25">
      <c r="A29" s="23" t="s">
        <v>83</v>
      </c>
      <c r="B29" s="25" t="s">
        <v>84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t="s">
        <v>89</v>
      </c>
    </row>
    <row r="33" spans="1:13" ht="6" customHeight="1" x14ac:dyDescent="0.25"/>
    <row r="34" spans="1:13" ht="60" customHeight="1" x14ac:dyDescent="0.25">
      <c r="B34" t="s">
        <v>10</v>
      </c>
      <c r="C34" s="4" t="s">
        <v>55</v>
      </c>
      <c r="D34" s="4" t="s">
        <v>87</v>
      </c>
      <c r="E34" s="4" t="s">
        <v>86</v>
      </c>
      <c r="F34" s="4" t="s">
        <v>85</v>
      </c>
      <c r="G34" s="4" t="s">
        <v>88</v>
      </c>
      <c r="H34" s="4" t="s">
        <v>58</v>
      </c>
      <c r="I34" s="4" t="s">
        <v>56</v>
      </c>
      <c r="J34" s="4" t="s">
        <v>59</v>
      </c>
      <c r="K34" s="4" t="s">
        <v>57</v>
      </c>
      <c r="L34" s="4" t="s">
        <v>62</v>
      </c>
      <c r="M34" s="4" t="s">
        <v>60</v>
      </c>
    </row>
    <row r="35" spans="1:13" x14ac:dyDescent="0.25">
      <c r="C35" s="1" t="s">
        <v>65</v>
      </c>
      <c r="D35" s="1" t="s">
        <v>66</v>
      </c>
      <c r="E35" s="1" t="s">
        <v>67</v>
      </c>
      <c r="F35" s="1" t="s">
        <v>70</v>
      </c>
      <c r="G35" s="1" t="s">
        <v>76</v>
      </c>
      <c r="H35" s="1" t="s">
        <v>77</v>
      </c>
      <c r="I35" s="1" t="s">
        <v>78</v>
      </c>
      <c r="J35" s="1" t="s">
        <v>79</v>
      </c>
      <c r="K35" s="1" t="s">
        <v>80</v>
      </c>
      <c r="L35" s="1" t="s">
        <v>81</v>
      </c>
      <c r="M35" s="1" t="s">
        <v>82</v>
      </c>
    </row>
    <row r="36" spans="1:13" x14ac:dyDescent="0.25">
      <c r="B36" t="s">
        <v>3</v>
      </c>
      <c r="C36" s="2">
        <v>205910000</v>
      </c>
      <c r="D36" s="2">
        <f>D21</f>
        <v>143846103.73416853</v>
      </c>
      <c r="F36" s="20">
        <v>14448714</v>
      </c>
      <c r="G36" s="15">
        <f>F36/D36</f>
        <v>0.10044564034005128</v>
      </c>
      <c r="H36" s="2">
        <v>0</v>
      </c>
      <c r="I36" s="15">
        <f>H36/D36</f>
        <v>0</v>
      </c>
      <c r="J36" s="14">
        <f t="shared" ref="J36:J41" si="14">D36-F36-H36</f>
        <v>129397389.73416853</v>
      </c>
      <c r="K36" s="15">
        <f t="shared" ref="K36:K42" si="15">J36/D36</f>
        <v>0.89955435965994868</v>
      </c>
      <c r="L36" s="14">
        <f>C36-F36-H36</f>
        <v>191461286</v>
      </c>
      <c r="M36" s="15">
        <f>J36/L36</f>
        <v>0.67584101432478905</v>
      </c>
    </row>
    <row r="37" spans="1:13" x14ac:dyDescent="0.25">
      <c r="B37" t="s">
        <v>4</v>
      </c>
      <c r="C37" s="2">
        <v>47623000</v>
      </c>
      <c r="D37" s="2">
        <f t="shared" ref="D37:D41" si="16">D22</f>
        <v>37537367.45545657</v>
      </c>
      <c r="F37" s="20">
        <v>3299460</v>
      </c>
      <c r="G37" s="15">
        <f t="shared" ref="G37:G42" si="17">F37/D37</f>
        <v>8.7898012664720804E-2</v>
      </c>
      <c r="H37" s="2">
        <f>849591+3228</f>
        <v>852819</v>
      </c>
      <c r="I37" s="15">
        <f t="shared" ref="I37:I42" si="18">H37/D37</f>
        <v>2.2719201100396588E-2</v>
      </c>
      <c r="J37" s="14">
        <f t="shared" si="14"/>
        <v>33385088.45545657</v>
      </c>
      <c r="K37" s="15">
        <f t="shared" si="15"/>
        <v>0.88938278623488265</v>
      </c>
      <c r="L37" s="14">
        <f t="shared" ref="L37:L40" si="19">C37-F37-H37</f>
        <v>43470721</v>
      </c>
      <c r="M37" s="15">
        <f t="shared" ref="M37:M40" si="20">J37/L37</f>
        <v>0.76799021703496861</v>
      </c>
    </row>
    <row r="38" spans="1:13" x14ac:dyDescent="0.25">
      <c r="B38" t="s">
        <v>5</v>
      </c>
      <c r="C38" s="2">
        <v>132416000</v>
      </c>
      <c r="D38" s="2">
        <f t="shared" si="16"/>
        <v>96743681.466843233</v>
      </c>
      <c r="F38" s="20">
        <v>13756050</v>
      </c>
      <c r="G38" s="15">
        <f t="shared" si="17"/>
        <v>0.14219068151458122</v>
      </c>
      <c r="H38" s="2">
        <f>13255767+124833-62624</f>
        <v>13317976</v>
      </c>
      <c r="I38" s="15">
        <f t="shared" si="18"/>
        <v>0.13766248914730875</v>
      </c>
      <c r="J38" s="14">
        <f t="shared" si="14"/>
        <v>69669655.466843233</v>
      </c>
      <c r="K38" s="15">
        <f t="shared" si="15"/>
        <v>0.72014682933811003</v>
      </c>
      <c r="L38" s="14">
        <f t="shared" si="19"/>
        <v>105341974</v>
      </c>
      <c r="M38" s="15">
        <f t="shared" si="20"/>
        <v>0.66136652676399654</v>
      </c>
    </row>
    <row r="39" spans="1:13" x14ac:dyDescent="0.25">
      <c r="B39" t="s">
        <v>6</v>
      </c>
      <c r="C39" s="2">
        <v>58563000</v>
      </c>
      <c r="D39" s="2">
        <f t="shared" si="16"/>
        <v>35097848.307552971</v>
      </c>
      <c r="F39" s="20">
        <v>3300000</v>
      </c>
      <c r="G39" s="15">
        <f t="shared" si="17"/>
        <v>9.4022857785553998E-2</v>
      </c>
      <c r="H39" s="2">
        <f>5815235-1124544</f>
        <v>4690691</v>
      </c>
      <c r="I39" s="15">
        <f t="shared" si="18"/>
        <v>0.1336461129724176</v>
      </c>
      <c r="J39" s="14">
        <f t="shared" si="14"/>
        <v>27107157.307552971</v>
      </c>
      <c r="K39" s="15">
        <f t="shared" si="15"/>
        <v>0.77233102924202846</v>
      </c>
      <c r="L39" s="14">
        <f t="shared" si="19"/>
        <v>50572309</v>
      </c>
      <c r="M39" s="15">
        <f t="shared" si="20"/>
        <v>0.53600790320950087</v>
      </c>
    </row>
    <row r="40" spans="1:13" x14ac:dyDescent="0.25">
      <c r="B40" t="s">
        <v>7</v>
      </c>
      <c r="C40" s="2">
        <v>9562000</v>
      </c>
      <c r="D40" s="2">
        <f t="shared" si="16"/>
        <v>6800627.9866365595</v>
      </c>
      <c r="F40" s="20">
        <v>221340</v>
      </c>
      <c r="G40" s="15">
        <f t="shared" si="17"/>
        <v>3.2546994253315989E-2</v>
      </c>
      <c r="H40" s="2">
        <v>5284</v>
      </c>
      <c r="I40" s="15">
        <f t="shared" si="18"/>
        <v>7.7698706801536865E-4</v>
      </c>
      <c r="J40" s="14">
        <f t="shared" si="14"/>
        <v>6574003.9866365595</v>
      </c>
      <c r="K40" s="15">
        <f t="shared" si="15"/>
        <v>0.96667601867866859</v>
      </c>
      <c r="L40" s="14">
        <f t="shared" si="19"/>
        <v>9335376</v>
      </c>
      <c r="M40" s="15">
        <f t="shared" si="20"/>
        <v>0.70420345004170792</v>
      </c>
    </row>
    <row r="41" spans="1:13" x14ac:dyDescent="0.25">
      <c r="B41" t="s">
        <v>8</v>
      </c>
      <c r="C41" s="2">
        <v>6906000</v>
      </c>
      <c r="D41" s="2">
        <f t="shared" si="16"/>
        <v>6356722.8178548347</v>
      </c>
      <c r="E41" s="14">
        <f>C41-D41</f>
        <v>549277.18214516528</v>
      </c>
      <c r="F41" s="20">
        <f>D41</f>
        <v>6356722.8178548347</v>
      </c>
      <c r="G41" s="15">
        <f t="shared" si="17"/>
        <v>1</v>
      </c>
      <c r="H41" s="2">
        <v>0</v>
      </c>
      <c r="I41" s="15">
        <f t="shared" si="18"/>
        <v>0</v>
      </c>
      <c r="J41" s="14">
        <f t="shared" si="14"/>
        <v>0</v>
      </c>
      <c r="K41" s="15">
        <f t="shared" si="15"/>
        <v>0</v>
      </c>
      <c r="L41" s="14">
        <f>C41-F41-H41-E41</f>
        <v>0</v>
      </c>
      <c r="M41" s="15"/>
    </row>
    <row r="42" spans="1:13" x14ac:dyDescent="0.25">
      <c r="B42" t="s">
        <v>9</v>
      </c>
      <c r="C42" s="3">
        <f>SUM(C36:C41)</f>
        <v>460980000</v>
      </c>
      <c r="D42" s="3">
        <f>SUM(D36:D41)</f>
        <v>326382351.76851273</v>
      </c>
      <c r="E42" s="3">
        <f>SUM(E36:E41)</f>
        <v>549277.18214516528</v>
      </c>
      <c r="F42" s="3">
        <f>SUM(F36:F41)</f>
        <v>41382286.817854837</v>
      </c>
      <c r="G42" s="15">
        <f t="shared" si="17"/>
        <v>0.12679082246213269</v>
      </c>
      <c r="H42" s="3">
        <f>SUM(H36:H41)</f>
        <v>18866770</v>
      </c>
      <c r="I42" s="15">
        <f t="shared" si="18"/>
        <v>5.7805729684126089E-2</v>
      </c>
      <c r="J42" s="3">
        <f>SUM(J36:J41)</f>
        <v>266133294.95065784</v>
      </c>
      <c r="K42" s="15">
        <f t="shared" si="15"/>
        <v>0.81540344785374108</v>
      </c>
      <c r="L42" s="3">
        <f>SUM(L36:L41)</f>
        <v>400181666</v>
      </c>
      <c r="M42" s="15">
        <f t="shared" ref="M42" si="21">J42/L42</f>
        <v>0.66503120348011602</v>
      </c>
    </row>
    <row r="44" spans="1:13" x14ac:dyDescent="0.25">
      <c r="A44" s="23" t="s">
        <v>83</v>
      </c>
      <c r="B44" s="25" t="s">
        <v>84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</sheetData>
  <mergeCells count="2">
    <mergeCell ref="B29:M30"/>
    <mergeCell ref="B44:M45"/>
  </mergeCells>
  <printOptions horizontalCentered="1" gridLines="1"/>
  <pageMargins left="0.45" right="0.45" top="0.75" bottom="0.5" header="0.3" footer="0.3"/>
  <pageSetup scale="66" orientation="landscape" r:id="rId1"/>
  <headerFooter>
    <oddFooter>&amp;C&amp;A&amp;RPage &amp;P of &amp;N</oddFooter>
  </headerFooter>
  <ignoredErrors>
    <ignoredError sqref="G14 E14 I1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Normal="100" workbookViewId="0"/>
  </sheetViews>
  <sheetFormatPr defaultRowHeight="15" x14ac:dyDescent="0.25"/>
  <cols>
    <col min="1" max="1" width="17.85546875" customWidth="1"/>
    <col min="2" max="2" width="31.85546875" customWidth="1"/>
    <col min="3" max="3" width="14" customWidth="1"/>
    <col min="4" max="4" width="13.7109375" customWidth="1"/>
    <col min="5" max="5" width="12.28515625" customWidth="1"/>
    <col min="6" max="7" width="12.85546875" customWidth="1"/>
    <col min="8" max="8" width="11.85546875" customWidth="1"/>
    <col min="9" max="9" width="10.42578125" customWidth="1"/>
    <col min="10" max="10" width="7.57031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5" spans="1:12" x14ac:dyDescent="0.25">
      <c r="B5" t="s">
        <v>63</v>
      </c>
    </row>
    <row r="6" spans="1:12" x14ac:dyDescent="0.25">
      <c r="A6" s="6" t="s">
        <v>22</v>
      </c>
      <c r="C6" s="7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 t="s">
        <v>28</v>
      </c>
      <c r="I6" s="8" t="s">
        <v>29</v>
      </c>
      <c r="K6" s="26" t="s">
        <v>30</v>
      </c>
      <c r="L6" s="26"/>
    </row>
    <row r="8" spans="1:12" x14ac:dyDescent="0.25">
      <c r="A8" s="1">
        <v>501</v>
      </c>
      <c r="B8" s="6" t="s">
        <v>31</v>
      </c>
      <c r="C8" s="9">
        <f t="shared" ref="C8" si="0">SUM(D8:I8)</f>
        <v>21985000</v>
      </c>
      <c r="D8" s="9">
        <v>10137433.880401965</v>
      </c>
      <c r="E8" s="9">
        <v>1647373.7424478703</v>
      </c>
      <c r="F8" s="9">
        <v>5826668.840473732</v>
      </c>
      <c r="G8" s="9">
        <v>3832766.5210852055</v>
      </c>
      <c r="H8" s="9">
        <v>451038.81465585099</v>
      </c>
      <c r="I8" s="9">
        <v>89718.200935374654</v>
      </c>
      <c r="J8" s="10"/>
      <c r="K8">
        <v>17</v>
      </c>
      <c r="L8">
        <v>18</v>
      </c>
    </row>
    <row r="9" spans="1:12" x14ac:dyDescent="0.25">
      <c r="A9" s="1">
        <v>547</v>
      </c>
      <c r="B9" t="s">
        <v>32</v>
      </c>
      <c r="C9" s="9">
        <f t="shared" ref="C9" si="1">SUM(D9:I9)</f>
        <v>63187999.999999993</v>
      </c>
      <c r="D9" s="9">
        <v>29136419.014548071</v>
      </c>
      <c r="E9" s="9">
        <v>4734785.1734271562</v>
      </c>
      <c r="F9" s="9">
        <v>16746670.488599235</v>
      </c>
      <c r="G9" s="9">
        <v>11015913.16508219</v>
      </c>
      <c r="H9" s="9">
        <v>1296349.3573106169</v>
      </c>
      <c r="I9" s="9">
        <v>257862.80103272473</v>
      </c>
      <c r="J9" s="10"/>
      <c r="K9">
        <v>145</v>
      </c>
      <c r="L9">
        <v>146</v>
      </c>
    </row>
    <row r="10" spans="1:12" x14ac:dyDescent="0.25">
      <c r="A10" s="1">
        <v>555</v>
      </c>
      <c r="B10" t="s">
        <v>33</v>
      </c>
      <c r="C10" s="9">
        <f t="shared" ref="C10" si="2">SUM(D10:I10)</f>
        <v>69656999.999999985</v>
      </c>
      <c r="D10" s="9">
        <v>32119319.163391382</v>
      </c>
      <c r="E10" s="9">
        <v>5219518.4342820691</v>
      </c>
      <c r="F10" s="9">
        <v>18461144.936132763</v>
      </c>
      <c r="G10" s="9">
        <v>12143689.677472463</v>
      </c>
      <c r="H10" s="9">
        <v>1429065.7590394635</v>
      </c>
      <c r="I10" s="9">
        <v>284262.02968184638</v>
      </c>
      <c r="K10">
        <v>189</v>
      </c>
      <c r="L10">
        <v>190</v>
      </c>
    </row>
    <row r="11" spans="1:12" x14ac:dyDescent="0.25">
      <c r="A11" s="1">
        <v>457</v>
      </c>
      <c r="B11" t="s">
        <v>34</v>
      </c>
      <c r="C11" s="9">
        <f t="shared" ref="C11" si="3">SUM(D11:I11)</f>
        <v>-30939999.999999993</v>
      </c>
      <c r="D11" s="9">
        <v>-14266645.633824732</v>
      </c>
      <c r="E11" s="9">
        <v>-2318387.2454554061</v>
      </c>
      <c r="F11" s="9">
        <v>-8200006.0916196164</v>
      </c>
      <c r="G11" s="9">
        <v>-5393941.1490732878</v>
      </c>
      <c r="H11" s="9">
        <v>-634757.37664098362</v>
      </c>
      <c r="I11" s="9">
        <v>-126262.50338596734</v>
      </c>
      <c r="K11">
        <v>823</v>
      </c>
      <c r="L11">
        <v>824</v>
      </c>
    </row>
    <row r="12" spans="1:12" x14ac:dyDescent="0.25">
      <c r="A12" s="1"/>
    </row>
    <row r="13" spans="1:12" x14ac:dyDescent="0.25">
      <c r="A13" s="1"/>
      <c r="B13" s="11" t="s">
        <v>35</v>
      </c>
      <c r="C13" s="9">
        <f t="shared" ref="C13:C14" si="4">SUM(D13:I13)</f>
        <v>123889999.99999997</v>
      </c>
      <c r="D13" s="9">
        <f>SUM(D8:D12)</f>
        <v>57126526.424516678</v>
      </c>
      <c r="E13" s="9">
        <f t="shared" ref="E13:I13" si="5">SUM(E8:E12)</f>
        <v>9283290.1047016904</v>
      </c>
      <c r="F13" s="9">
        <f t="shared" si="5"/>
        <v>32834478.173586108</v>
      </c>
      <c r="G13" s="9">
        <f t="shared" si="5"/>
        <v>21598428.214566574</v>
      </c>
      <c r="H13" s="9">
        <f t="shared" si="5"/>
        <v>2541696.5543649476</v>
      </c>
      <c r="I13" s="9">
        <f t="shared" si="5"/>
        <v>505580.52826397843</v>
      </c>
    </row>
    <row r="14" spans="1:12" x14ac:dyDescent="0.25">
      <c r="A14" s="1"/>
      <c r="B14" s="11" t="s">
        <v>39</v>
      </c>
      <c r="C14" s="9">
        <f t="shared" si="4"/>
        <v>5959732.4357496072</v>
      </c>
      <c r="D14" s="9">
        <f>D13*$K14</f>
        <v>2748073.3915077825</v>
      </c>
      <c r="E14" s="9">
        <f t="shared" ref="E14:I14" si="6">E13*$K14</f>
        <v>446572.96914572647</v>
      </c>
      <c r="F14" s="9">
        <f t="shared" si="6"/>
        <v>1579503.6288807306</v>
      </c>
      <c r="G14" s="9">
        <f t="shared" si="6"/>
        <v>1038993.0841194764</v>
      </c>
      <c r="H14" s="9">
        <f t="shared" si="6"/>
        <v>122268.39451837758</v>
      </c>
      <c r="I14" s="9">
        <f t="shared" si="6"/>
        <v>24320.967577514362</v>
      </c>
      <c r="K14" s="12">
        <v>4.8105032171681404E-2</v>
      </c>
    </row>
    <row r="15" spans="1:12" x14ac:dyDescent="0.25">
      <c r="A15" s="1"/>
      <c r="B15" s="11" t="s">
        <v>41</v>
      </c>
      <c r="C15" s="13">
        <f>SUM(C13:C14)</f>
        <v>129849732.43574958</v>
      </c>
      <c r="D15" s="13">
        <f>SUM(D13:D14)</f>
        <v>59874599.81602446</v>
      </c>
      <c r="E15" s="13">
        <f t="shared" ref="E15:I15" si="7">SUM(E13:E14)</f>
        <v>9729863.0738474168</v>
      </c>
      <c r="F15" s="13">
        <f t="shared" si="7"/>
        <v>34413981.80246684</v>
      </c>
      <c r="G15" s="13">
        <f t="shared" si="7"/>
        <v>22637421.29868605</v>
      </c>
      <c r="H15" s="13">
        <f t="shared" si="7"/>
        <v>2663964.9488833253</v>
      </c>
      <c r="I15" s="13">
        <f t="shared" si="7"/>
        <v>529901.49584149278</v>
      </c>
    </row>
    <row r="16" spans="1:12" x14ac:dyDescent="0.25">
      <c r="A16" s="1"/>
      <c r="B16" s="11"/>
      <c r="C16" s="16"/>
      <c r="D16" s="16"/>
      <c r="E16" s="16"/>
      <c r="F16" s="16"/>
      <c r="G16" s="16"/>
      <c r="H16" s="16"/>
      <c r="I16" s="16"/>
    </row>
    <row r="17" spans="1:12" x14ac:dyDescent="0.25">
      <c r="A17" s="1"/>
    </row>
    <row r="18" spans="1:12" x14ac:dyDescent="0.25">
      <c r="A18" s="1">
        <v>565</v>
      </c>
      <c r="B18" s="6" t="s">
        <v>36</v>
      </c>
      <c r="C18" s="9">
        <f t="shared" ref="C18" si="8">SUM(D18:I18)</f>
        <v>11495000</v>
      </c>
      <c r="D18" s="9">
        <v>5300423.1273695976</v>
      </c>
      <c r="E18" s="9">
        <v>861340.05774110858</v>
      </c>
      <c r="F18" s="9">
        <v>3046511.636172188</v>
      </c>
      <c r="G18" s="9">
        <v>2003986.8619456191</v>
      </c>
      <c r="H18" s="9">
        <v>235828.57286645472</v>
      </c>
      <c r="I18" s="9">
        <v>46909.743905032141</v>
      </c>
      <c r="J18" s="10"/>
      <c r="K18">
        <v>227</v>
      </c>
      <c r="L18">
        <v>228</v>
      </c>
    </row>
    <row r="19" spans="1:12" x14ac:dyDescent="0.25">
      <c r="A19" s="1">
        <v>456</v>
      </c>
      <c r="B19" t="s">
        <v>37</v>
      </c>
      <c r="C19" s="9">
        <f t="shared" ref="C19" si="9">SUM(D19:I19)</f>
        <v>-6965000.0000000019</v>
      </c>
      <c r="D19" s="9">
        <v>-3211609.1415510443</v>
      </c>
      <c r="E19" s="9">
        <v>-521899.39122808364</v>
      </c>
      <c r="F19" s="9">
        <v>-1845928.9731134665</v>
      </c>
      <c r="G19" s="9">
        <v>-1214246.9328796207</v>
      </c>
      <c r="H19" s="9">
        <v>-142892.21487732558</v>
      </c>
      <c r="I19" s="9">
        <v>-28423.346350460979</v>
      </c>
      <c r="J19" s="10"/>
      <c r="K19">
        <v>838</v>
      </c>
      <c r="L19">
        <v>826</v>
      </c>
    </row>
    <row r="21" spans="1:12" x14ac:dyDescent="0.25">
      <c r="B21" s="11" t="s">
        <v>38</v>
      </c>
      <c r="C21" s="9">
        <f t="shared" ref="C21:C22" si="10">SUM(D21:I21)</f>
        <v>4529999.9999999981</v>
      </c>
      <c r="D21" s="9">
        <f>SUM(D18:D20)</f>
        <v>2088813.9858185533</v>
      </c>
      <c r="E21" s="9">
        <f t="shared" ref="E21:I21" si="11">SUM(E18:E20)</f>
        <v>339440.66651302495</v>
      </c>
      <c r="F21" s="9">
        <f t="shared" si="11"/>
        <v>1200582.6630587215</v>
      </c>
      <c r="G21" s="9">
        <f t="shared" si="11"/>
        <v>789739.92906599841</v>
      </c>
      <c r="H21" s="9">
        <f t="shared" si="11"/>
        <v>92936.357989129145</v>
      </c>
      <c r="I21" s="9">
        <f t="shared" si="11"/>
        <v>18486.397554571162</v>
      </c>
    </row>
    <row r="22" spans="1:12" x14ac:dyDescent="0.25">
      <c r="B22" s="11" t="s">
        <v>39</v>
      </c>
      <c r="C22" s="9">
        <f t="shared" si="10"/>
        <v>217915.79573771666</v>
      </c>
      <c r="D22" s="9">
        <f>D21*$K22</f>
        <v>100482.46398845957</v>
      </c>
      <c r="E22" s="9">
        <f t="shared" ref="E22" si="12">E21*$K22</f>
        <v>16328.804182986043</v>
      </c>
      <c r="F22" s="9">
        <f t="shared" ref="F22" si="13">F21*$K22</f>
        <v>57754.067631202728</v>
      </c>
      <c r="G22" s="9">
        <f t="shared" ref="G22" si="14">G21*$K22</f>
        <v>37990.464694981245</v>
      </c>
      <c r="H22" s="9">
        <f t="shared" ref="H22" si="15">H21*$K22</f>
        <v>4470.7064909859573</v>
      </c>
      <c r="I22" s="9">
        <f t="shared" ref="I22" si="16">I21*$K22</f>
        <v>889.28874910113814</v>
      </c>
      <c r="K22" s="12">
        <v>4.8105032171681404E-2</v>
      </c>
    </row>
    <row r="23" spans="1:12" x14ac:dyDescent="0.25">
      <c r="B23" s="11" t="s">
        <v>40</v>
      </c>
      <c r="C23" s="13">
        <f>SUM(C21:C22)</f>
        <v>4747915.7957377145</v>
      </c>
      <c r="D23" s="13">
        <f>SUM(D21:D22)</f>
        <v>2189296.4498070129</v>
      </c>
      <c r="E23" s="13">
        <f t="shared" ref="E23" si="17">SUM(E21:E22)</f>
        <v>355769.47069601098</v>
      </c>
      <c r="F23" s="13">
        <f t="shared" ref="F23" si="18">SUM(F21:F22)</f>
        <v>1258336.7306899242</v>
      </c>
      <c r="G23" s="13">
        <f t="shared" ref="G23" si="19">SUM(G21:G22)</f>
        <v>827730.39376097964</v>
      </c>
      <c r="H23" s="13">
        <f t="shared" ref="H23" si="20">SUM(H21:H22)</f>
        <v>97407.064480115107</v>
      </c>
      <c r="I23" s="13">
        <f t="shared" ref="I23" si="21">SUM(I21:I22)</f>
        <v>19375.686303672301</v>
      </c>
    </row>
    <row r="25" spans="1:12" x14ac:dyDescent="0.25">
      <c r="B25" s="11" t="s">
        <v>42</v>
      </c>
      <c r="C25" s="9">
        <f t="shared" ref="C25:I25" si="22">C15+C23</f>
        <v>134597648.2314873</v>
      </c>
      <c r="D25" s="9">
        <f t="shared" si="22"/>
        <v>62063896.26583147</v>
      </c>
      <c r="E25" s="9">
        <f t="shared" si="22"/>
        <v>10085632.544543428</v>
      </c>
      <c r="F25" s="9">
        <f t="shared" si="22"/>
        <v>35672318.533156767</v>
      </c>
      <c r="G25" s="9">
        <f t="shared" si="22"/>
        <v>23465151.692447029</v>
      </c>
      <c r="H25" s="9">
        <f t="shared" si="22"/>
        <v>2761372.0133634405</v>
      </c>
      <c r="I25" s="9">
        <f t="shared" si="22"/>
        <v>549277.18214516505</v>
      </c>
    </row>
    <row r="26" spans="1:12" x14ac:dyDescent="0.25">
      <c r="B26" s="11"/>
      <c r="C26" s="9"/>
      <c r="D26" s="9"/>
      <c r="E26" s="9"/>
      <c r="F26" s="9"/>
      <c r="G26" s="9"/>
      <c r="H26" s="9"/>
      <c r="I26" s="9"/>
    </row>
    <row r="27" spans="1:12" x14ac:dyDescent="0.25">
      <c r="B27" s="6" t="s">
        <v>64</v>
      </c>
      <c r="C27" s="9"/>
      <c r="D27" s="9"/>
      <c r="E27" s="9"/>
      <c r="F27" s="9"/>
      <c r="G27" s="9"/>
      <c r="H27" s="9"/>
      <c r="I27" s="9"/>
    </row>
    <row r="29" spans="1:12" x14ac:dyDescent="0.25">
      <c r="B29" s="11" t="s">
        <v>43</v>
      </c>
      <c r="C29" s="9">
        <f t="shared" ref="C29:C30" si="23">SUM(D29:I29)</f>
        <v>256478582.22392148</v>
      </c>
      <c r="D29" s="17">
        <v>118264028.61197373</v>
      </c>
      <c r="E29" s="17">
        <v>19218379.888830811</v>
      </c>
      <c r="F29" s="17">
        <v>67974335.378349036</v>
      </c>
      <c r="G29" s="17">
        <v>44713328.329463057</v>
      </c>
      <c r="H29" s="17">
        <v>5261851.067131713</v>
      </c>
      <c r="I29" s="17">
        <v>1046658.9481731092</v>
      </c>
      <c r="J29" t="s">
        <v>50</v>
      </c>
    </row>
    <row r="30" spans="1:12" x14ac:dyDescent="0.25">
      <c r="B30" s="11" t="s">
        <v>44</v>
      </c>
      <c r="C30" s="9">
        <f t="shared" si="23"/>
        <v>126628849.78817187</v>
      </c>
      <c r="D30" s="16">
        <f t="shared" ref="D30:I30" si="24">D29-D15</f>
        <v>58389428.795949273</v>
      </c>
      <c r="E30" s="16">
        <f t="shared" si="24"/>
        <v>9488516.814983394</v>
      </c>
      <c r="F30" s="16">
        <f t="shared" si="24"/>
        <v>33560353.575882196</v>
      </c>
      <c r="G30" s="16">
        <f t="shared" si="24"/>
        <v>22075907.030777007</v>
      </c>
      <c r="H30" s="16">
        <f t="shared" si="24"/>
        <v>2597886.1182483877</v>
      </c>
      <c r="I30" s="16">
        <f t="shared" si="24"/>
        <v>516757.45233161643</v>
      </c>
    </row>
    <row r="32" spans="1:12" x14ac:dyDescent="0.25">
      <c r="A32" t="s">
        <v>89</v>
      </c>
      <c r="B32" s="11" t="s">
        <v>45</v>
      </c>
      <c r="C32" s="9">
        <f t="shared" ref="C32:C36" si="25">SUM(D32:I32)</f>
        <v>46396808.049726196</v>
      </c>
      <c r="D32" s="17">
        <v>21393885.552231114</v>
      </c>
      <c r="E32" s="17">
        <v>3476592.3727319948</v>
      </c>
      <c r="F32" s="17">
        <v>12296512.884274757</v>
      </c>
      <c r="G32" s="17">
        <v>8088611.898030798</v>
      </c>
      <c r="H32" s="17">
        <v>951865.42217710067</v>
      </c>
      <c r="I32" s="17">
        <v>189339.92028043434</v>
      </c>
      <c r="J32" t="s">
        <v>51</v>
      </c>
    </row>
    <row r="33" spans="2:10" x14ac:dyDescent="0.25">
      <c r="B33" s="11" t="s">
        <v>46</v>
      </c>
      <c r="C33" s="9">
        <f t="shared" si="25"/>
        <v>41648892.253988482</v>
      </c>
      <c r="D33" s="16">
        <f t="shared" ref="D33:I33" si="26">D32-D23</f>
        <v>19204589.1024241</v>
      </c>
      <c r="E33" s="16">
        <f t="shared" si="26"/>
        <v>3120822.9020359837</v>
      </c>
      <c r="F33" s="16">
        <f t="shared" si="26"/>
        <v>11038176.153584832</v>
      </c>
      <c r="G33" s="16">
        <f t="shared" si="26"/>
        <v>7260881.5042698178</v>
      </c>
      <c r="H33" s="16">
        <f t="shared" si="26"/>
        <v>854458.35769698559</v>
      </c>
      <c r="I33" s="16">
        <f t="shared" si="26"/>
        <v>169964.23397676204</v>
      </c>
    </row>
    <row r="35" spans="2:10" x14ac:dyDescent="0.25">
      <c r="B35" s="11" t="s">
        <v>47</v>
      </c>
      <c r="C35" s="9">
        <f t="shared" si="25"/>
        <v>100260762.55890764</v>
      </c>
      <c r="D35" s="18">
        <v>57230220.810600564</v>
      </c>
      <c r="E35" s="18">
        <v>10225491.700828675</v>
      </c>
      <c r="F35" s="18">
        <v>23567200.122328874</v>
      </c>
      <c r="G35" s="18">
        <v>3080611.2557026986</v>
      </c>
      <c r="H35" s="18">
        <v>2366717.2842841493</v>
      </c>
      <c r="I35" s="18">
        <v>3790521.3851626846</v>
      </c>
      <c r="J35" t="s">
        <v>52</v>
      </c>
    </row>
    <row r="36" spans="2:10" x14ac:dyDescent="0.25">
      <c r="B36" s="11" t="s">
        <v>48</v>
      </c>
      <c r="C36" s="9">
        <f t="shared" si="25"/>
        <v>57843847.167444713</v>
      </c>
      <c r="D36" s="18">
        <v>30720809.13547406</v>
      </c>
      <c r="E36" s="18">
        <v>5137261.0585186277</v>
      </c>
      <c r="F36" s="18">
        <v>13360222.704800563</v>
      </c>
      <c r="G36" s="18">
        <v>6335351.1970373597</v>
      </c>
      <c r="H36" s="18">
        <v>1198806.7203819028</v>
      </c>
      <c r="I36" s="18">
        <v>1091396.3512321999</v>
      </c>
      <c r="J36" t="s">
        <v>53</v>
      </c>
    </row>
    <row r="37" spans="2:10" x14ac:dyDescent="0.25">
      <c r="B37" s="21" t="s">
        <v>49</v>
      </c>
      <c r="C37" s="19">
        <f>SUM(C35:C36)</f>
        <v>158104609.72635236</v>
      </c>
      <c r="D37" s="19">
        <f>SUM(D35:D36)</f>
        <v>87951029.94607462</v>
      </c>
      <c r="E37" s="19">
        <f t="shared" ref="E37:I37" si="27">SUM(E35:E36)</f>
        <v>15362752.759347303</v>
      </c>
      <c r="F37" s="19">
        <f t="shared" si="27"/>
        <v>36927422.827129439</v>
      </c>
      <c r="G37" s="19">
        <f t="shared" si="27"/>
        <v>9415962.4527400583</v>
      </c>
      <c r="H37" s="19">
        <f t="shared" si="27"/>
        <v>3565524.0046660518</v>
      </c>
      <c r="I37" s="19">
        <f t="shared" si="27"/>
        <v>4881917.7363948841</v>
      </c>
    </row>
  </sheetData>
  <mergeCells count="1">
    <mergeCell ref="K6:L6"/>
  </mergeCells>
  <printOptions horizontalCentered="1" gridLines="1"/>
  <pageMargins left="0.45" right="0.45" top="0.75" bottom="0.5" header="0.3" footer="0.3"/>
  <pageSetup scale="66" orientation="landscape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2011-11-03T07:00:00+00:00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989C0AD-1AD8-4E6E-99FC-AE876F3BAB2F}"/>
</file>

<file path=customXml/itemProps2.xml><?xml version="1.0" encoding="utf-8"?>
<ds:datastoreItem xmlns:ds="http://schemas.openxmlformats.org/officeDocument/2006/customXml" ds:itemID="{77F8C640-C211-4F11-AF31-EB407785D908}"/>
</file>

<file path=customXml/itemProps3.xml><?xml version="1.0" encoding="utf-8"?>
<ds:datastoreItem xmlns:ds="http://schemas.openxmlformats.org/officeDocument/2006/customXml" ds:itemID="{BB26FA8A-A2A3-47CF-ABE5-7C8E5E867DDD}"/>
</file>

<file path=customXml/itemProps4.xml><?xml version="1.0" encoding="utf-8"?>
<ds:datastoreItem xmlns:ds="http://schemas.openxmlformats.org/officeDocument/2006/customXml" ds:itemID="{D5EFE6AA-0CAB-41F3-9F6E-283212791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NWEC_DR_002_Attachment A</vt:lpstr>
      <vt:lpstr>Fixed Variable Analysis</vt:lpstr>
      <vt:lpstr>Sheet3</vt:lpstr>
      <vt:lpstr>'NWEC_DR_002_Attachment 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2011-10-07T21:09:52Z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624657257</vt:i4>
  </property>
  <property fmtid="{D5CDD505-2E9C-101B-9397-08002B2CF9AE}" pid="3" name="_NewReviewCycle">
    <vt:lpwstr/>
  </property>
  <property fmtid="{D5CDD505-2E9C-101B-9397-08002B2CF9AE}" pid="4" name="_EmailSubject">
    <vt:lpwstr>WUTC v. Avista Corp., Docket No. UE-110876/UG110877 (Consolidated) CORRECTED Direct Testimony of Ralph Cavanagh and Exhibits 1-5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0x0101006E56B4D1795A2E4DB2F0B01679ED314A003D2EDE5D49710546BF34E24D0FD386C8</vt:lpwstr>
  </property>
  <property fmtid="{D5CDD505-2E9C-101B-9397-08002B2CF9AE}" pid="8" name="_docset_NoMedatataSyncRequired">
    <vt:lpwstr>False</vt:lpwstr>
  </property>
</Properties>
</file>