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d\Dropbox\Active Projects\PSE 2019 Rate Case 190529-530\Testimony\Garrett Group LLC\Workpapers\"/>
    </mc:Choice>
  </mc:AlternateContent>
  <xr:revisionPtr revIDLastSave="0" documentId="13_ncr:1_{70D918B4-B9ED-46BD-961E-4F7DB2F46022}" xr6:coauthVersionLast="45" xr6:coauthVersionMax="45" xr10:uidLastSave="{00000000-0000-0000-0000-000000000000}"/>
  <bookViews>
    <workbookView xWindow="-23148" yWindow="-3540" windowWidth="23256" windowHeight="12576" xr2:uid="{69AE3495-B767-474A-A589-D570E681D3C4}"/>
  </bookViews>
  <sheets>
    <sheet name="Gas Accm Deprec from PC-232 Sup" sheetId="1" r:id="rId1"/>
    <sheet name=" Elect Accm Depre from PC-232 S" sheetId="3" r:id="rId2"/>
    <sheet name="ADIT from PC-234 Supp 01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520" i="3" l="1"/>
  <c r="D520" i="3"/>
  <c r="C520" i="3"/>
  <c r="P520" i="3" l="1"/>
  <c r="O509" i="3"/>
  <c r="N509" i="3"/>
  <c r="M509" i="3"/>
  <c r="L509" i="3"/>
  <c r="K509" i="3"/>
  <c r="J509" i="3"/>
  <c r="I509" i="3"/>
  <c r="H509" i="3"/>
  <c r="G509" i="3"/>
  <c r="O508" i="3"/>
  <c r="N508" i="3"/>
  <c r="M508" i="3"/>
  <c r="L508" i="3"/>
  <c r="K508" i="3"/>
  <c r="J508" i="3"/>
  <c r="I508" i="3"/>
  <c r="I520" i="3" s="1"/>
  <c r="H508" i="3"/>
  <c r="G508" i="3"/>
  <c r="O507" i="3"/>
  <c r="N507" i="3"/>
  <c r="M507" i="3"/>
  <c r="L507" i="3"/>
  <c r="K507" i="3"/>
  <c r="J507" i="3"/>
  <c r="I507" i="3"/>
  <c r="H507" i="3"/>
  <c r="G507" i="3"/>
  <c r="O506" i="3"/>
  <c r="N506" i="3"/>
  <c r="M506" i="3"/>
  <c r="L506" i="3"/>
  <c r="K506" i="3"/>
  <c r="K520" i="3" s="1"/>
  <c r="J506" i="3"/>
  <c r="I506" i="3"/>
  <c r="H506" i="3"/>
  <c r="G506" i="3"/>
  <c r="O505" i="3"/>
  <c r="N505" i="3"/>
  <c r="M505" i="3"/>
  <c r="L505" i="3"/>
  <c r="L520" i="3" s="1"/>
  <c r="K505" i="3"/>
  <c r="J505" i="3"/>
  <c r="I505" i="3"/>
  <c r="H505" i="3"/>
  <c r="G505" i="3"/>
  <c r="O504" i="3"/>
  <c r="N504" i="3"/>
  <c r="M504" i="3"/>
  <c r="M520" i="3" s="1"/>
  <c r="L504" i="3"/>
  <c r="K504" i="3"/>
  <c r="J504" i="3"/>
  <c r="I504" i="3"/>
  <c r="H504" i="3"/>
  <c r="G504" i="3"/>
  <c r="O503" i="3"/>
  <c r="N503" i="3"/>
  <c r="N520" i="3" s="1"/>
  <c r="M503" i="3"/>
  <c r="L503" i="3"/>
  <c r="K503" i="3"/>
  <c r="J503" i="3"/>
  <c r="I503" i="3"/>
  <c r="H503" i="3"/>
  <c r="G503" i="3"/>
  <c r="O502" i="3"/>
  <c r="O520" i="3" s="1"/>
  <c r="N502" i="3"/>
  <c r="M502" i="3"/>
  <c r="L502" i="3"/>
  <c r="K502" i="3"/>
  <c r="J502" i="3"/>
  <c r="I502" i="3"/>
  <c r="H502" i="3"/>
  <c r="G502" i="3"/>
  <c r="J520" i="3"/>
  <c r="H520" i="3"/>
  <c r="G520" i="3"/>
  <c r="F520" i="3"/>
  <c r="F509" i="3"/>
  <c r="F508" i="3"/>
  <c r="F507" i="3"/>
  <c r="F506" i="3"/>
  <c r="F505" i="3"/>
  <c r="F504" i="3"/>
  <c r="F503" i="3"/>
  <c r="F502" i="3"/>
  <c r="D16" i="2"/>
  <c r="B16" i="2"/>
  <c r="A15" i="2"/>
  <c r="A13" i="2"/>
  <c r="A11" i="2"/>
  <c r="A10" i="2"/>
  <c r="A9" i="2"/>
  <c r="A8" i="2"/>
  <c r="A7" i="2"/>
  <c r="A6" i="2"/>
  <c r="A5" i="2"/>
  <c r="A4" i="2"/>
  <c r="A12" i="2" l="1"/>
  <c r="A14" i="2" s="1"/>
  <c r="P120" i="1" l="1"/>
  <c r="P119" i="1"/>
  <c r="P118" i="1"/>
  <c r="I119" i="1"/>
  <c r="I121" i="1" s="1"/>
  <c r="O119" i="1"/>
  <c r="N119" i="1"/>
  <c r="M119" i="1"/>
  <c r="L119" i="1"/>
  <c r="K119" i="1"/>
  <c r="J119" i="1"/>
  <c r="H119" i="1"/>
  <c r="H121" i="1" s="1"/>
  <c r="G119" i="1"/>
  <c r="G121" i="1" s="1"/>
  <c r="O118" i="1"/>
  <c r="N118" i="1"/>
  <c r="M118" i="1"/>
  <c r="L118" i="1"/>
  <c r="K118" i="1"/>
  <c r="J118" i="1"/>
  <c r="I118" i="1"/>
  <c r="H118" i="1"/>
  <c r="G118" i="1"/>
  <c r="F119" i="1"/>
  <c r="F121" i="1" s="1"/>
  <c r="F11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tc={D4885B34-8B44-40AD-9EC3-CAD60064A5D4}</author>
    <author>tc={CD929BA5-3653-41C5-98CE-40983D8D0C30}</author>
    <author>tc={02D40F2F-C67A-4169-A00D-01DA006273F0}</author>
  </authors>
  <commentList>
    <comment ref="C1" authorId="0" shapeId="0" xr:uid="{D4885B34-8B44-40AD-9EC3-CAD60064A5D4}">
      <text>
        <t>[Threaded comment]
Your version of Excel allows you to read this threaded comment; however, any edits to it will get removed if the file is opened in a newer version of Excel. Learn more: https://go.microsoft.com/fwlink/?linkid=870924
Comment:
    amounts from PSE WP SEF-5.01-5.02</t>
      </text>
    </comment>
    <comment ref="D1" authorId="1" shapeId="0" xr:uid="{CD929BA5-3653-41C5-98CE-40983D8D0C30}">
      <text>
        <t>[Threaded comment]
Your version of Excel allows you to read this threaded comment; however, any edits to it will get removed if the file is opened in a newer version of Excel. Learn more: https://go.microsoft.com/fwlink/?linkid=870924
Comment:
    amounts from PSE WP SEF-5.01-5.02</t>
      </text>
    </comment>
    <comment ref="E1" authorId="2" shapeId="0" xr:uid="{02D40F2F-C67A-4169-A00D-01DA006273F0}">
      <text>
        <t>[Threaded comment]
Your version of Excel allows you to read this threaded comment; however, any edits to it will get removed if the file is opened in a newer version of Excel. Learn more: https://go.microsoft.com/fwlink/?linkid=870924
Comment:
    amounts from PSE WP SEF-5.01-5.02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tc={1643DF0A-851E-4397-8A22-F3150E34E87A}</author>
    <author>tc={74EC55A9-2EA0-4C92-8569-F3B1195EEB75}</author>
    <author>tc={82F6F680-13AF-49E1-AF4E-EE37EBF0E7B8}</author>
  </authors>
  <commentList>
    <comment ref="C6" authorId="0" shapeId="0" xr:uid="{1643DF0A-851E-4397-8A22-F3150E34E87A}">
      <text>
        <t>[Threaded comment]
Your version of Excel allows you to read this threaded comment; however, any edits to it will get removed if the file is opened in a newer version of Excel. Learn more: https://go.microsoft.com/fwlink/?linkid=870924
Comment:
    amounts from PSE WP SEF-5.01-5.02</t>
      </text>
    </comment>
    <comment ref="D6" authorId="1" shapeId="0" xr:uid="{74EC55A9-2EA0-4C92-8569-F3B1195EEB75}">
      <text>
        <t>[Threaded comment]
Your version of Excel allows you to read this threaded comment; however, any edits to it will get removed if the file is opened in a newer version of Excel. Learn more: https://go.microsoft.com/fwlink/?linkid=870924
Comment:
    amounts from PSE WP SEF-5.01-5.02</t>
      </text>
    </comment>
    <comment ref="E6" authorId="2" shapeId="0" xr:uid="{82F6F680-13AF-49E1-AF4E-EE37EBF0E7B8}">
      <text>
        <t>[Threaded comment]
Your version of Excel allows you to read this threaded comment; however, any edits to it will get removed if the file is opened in a newer version of Excel. Learn more: https://go.microsoft.com/fwlink/?linkid=870924
Comment:
    amounts from PSE WP SEF-5.01-5.02</t>
      </text>
    </comment>
  </commentList>
</comments>
</file>

<file path=xl/sharedStrings.xml><?xml version="1.0" encoding="utf-8"?>
<sst xmlns="http://schemas.openxmlformats.org/spreadsheetml/2006/main" count="1361" uniqueCount="646">
  <si>
    <t>gl_account</t>
  </si>
  <si>
    <t>depr_group</t>
  </si>
  <si>
    <t>10800502 Accum Prov for Depr, Gas</t>
  </si>
  <si>
    <t>G305 105 PRD Str/Impv, Dieringer</t>
  </si>
  <si>
    <t>G305 105 PRD Str/Impv, Swarr</t>
  </si>
  <si>
    <t>G305 PRD Str/Impv, Dieringer</t>
  </si>
  <si>
    <t>G305 PRD Str/Impv, Swarr</t>
  </si>
  <si>
    <t>G311 105 PRD Liq Gas Eq, Dieringer</t>
  </si>
  <si>
    <t>G311 105 PRD Liq Gas Equip, Swarr</t>
  </si>
  <si>
    <t>G311 PRD Liq Gas Equip, Dieringer</t>
  </si>
  <si>
    <t>G311 PRD Liq Gas Equip, Swarr</t>
  </si>
  <si>
    <t>G320 105 PRD Other Equipment</t>
  </si>
  <si>
    <t>G320 PRD Other Equipment</t>
  </si>
  <si>
    <t>G3502 UGS Right of Way</t>
  </si>
  <si>
    <t>G3504 UGS Easement</t>
  </si>
  <si>
    <t>G3511 UGS Well Structures</t>
  </si>
  <si>
    <t>G3512 UGS Compressor Sta Structures</t>
  </si>
  <si>
    <t>G3513 UGS Regulator Sta Structures</t>
  </si>
  <si>
    <t>G3514 UGS Other Structures</t>
  </si>
  <si>
    <t>G3520 UGS Wells</t>
  </si>
  <si>
    <t>G3522 UGS Reservoirs</t>
  </si>
  <si>
    <t>G3523 UGS Cushion Gas</t>
  </si>
  <si>
    <t>G353 UGS Lines</t>
  </si>
  <si>
    <t>G354 UGS Compressor Station</t>
  </si>
  <si>
    <t>G355 UGS Regulating Station</t>
  </si>
  <si>
    <t>G356 UGS Purification Equipment</t>
  </si>
  <si>
    <t>G357 UGS Other Equipment</t>
  </si>
  <si>
    <t>G361 OSP Structures &amp; Improvements</t>
  </si>
  <si>
    <t>G362 OSP Gas Holders</t>
  </si>
  <si>
    <t>G363 OSP Purification Equipment</t>
  </si>
  <si>
    <t>G3644 LNG Transportation Equipment</t>
  </si>
  <si>
    <t>G3742 DST Easements</t>
  </si>
  <si>
    <t>G3743 DST Easements, From Transmsn</t>
  </si>
  <si>
    <t>G3743 DST Easements, Trans, Everett</t>
  </si>
  <si>
    <t>G3750 Centralia Office-RET</t>
  </si>
  <si>
    <t>G3750 DST Structures &amp; Improvements</t>
  </si>
  <si>
    <t>G3751 DST Structures &amp; Imprv, Trans</t>
  </si>
  <si>
    <t>G3762 DST Mains, Plastic</t>
  </si>
  <si>
    <t>G3764 DST Mains, Wrap Stl, Kittitas</t>
  </si>
  <si>
    <t>G3764 DST Mains, Wrapped Steel</t>
  </si>
  <si>
    <t>G3765 DST Mains, Cathodic Protectio</t>
  </si>
  <si>
    <t>G3766 DST Mains, Frm Trans, St Wrap</t>
  </si>
  <si>
    <t>G3766 DST Mains, Trans, Everett</t>
  </si>
  <si>
    <t>G3780 DST Measuring &amp; Reg Station</t>
  </si>
  <si>
    <t>G3781 105 DST Meas &amp; Reg Sta, Tran</t>
  </si>
  <si>
    <t>G3781 DST Measuring &amp; Reg Sta, Tran</t>
  </si>
  <si>
    <t>G3801 DST Services, Cathodic Protec</t>
  </si>
  <si>
    <t>G3802 DST Services, Plastic</t>
  </si>
  <si>
    <t>G3803 DST Services, Steel Wrapped</t>
  </si>
  <si>
    <t>G3810 DST Meters (AMR)</t>
  </si>
  <si>
    <t>G3812 DST Modules, AMI</t>
  </si>
  <si>
    <t>G3813 DST Modules, AMR</t>
  </si>
  <si>
    <t>G3820 DST Meter Installations (AMR)</t>
  </si>
  <si>
    <t>G3822 DST Module Installations, AMI</t>
  </si>
  <si>
    <t>G383 DST House Regulators</t>
  </si>
  <si>
    <t>G384 DST House Regulator Installs</t>
  </si>
  <si>
    <t>G385 DST Industrial M&amp;R Sta Eq</t>
  </si>
  <si>
    <t>G38601 DST CNG Kent station</t>
  </si>
  <si>
    <t>G3861 DST Com Water Heater</t>
  </si>
  <si>
    <t>G3861 DST Com Water Heater&lt;1994-RET</t>
  </si>
  <si>
    <t>G3862 DST Res Water Heater</t>
  </si>
  <si>
    <t>G3862 DST ResWaterHeater &lt; 1994-RET</t>
  </si>
  <si>
    <t>G3863 DST Res Conv Burner</t>
  </si>
  <si>
    <t>G3865 DST Com Conv Burner</t>
  </si>
  <si>
    <t>G387 DST Other Equipment</t>
  </si>
  <si>
    <t>G388 DST ARO Distribution</t>
  </si>
  <si>
    <t>G390 Centralia Business Office</t>
  </si>
  <si>
    <t>G390 GEN Structures &amp; Improvements</t>
  </si>
  <si>
    <t>G3911 GEN Office Furn &amp; Eq, new</t>
  </si>
  <si>
    <t>G3911 GEN Office Furn &amp; Eq, old</t>
  </si>
  <si>
    <t>G3912 GEN Computer Eq, new</t>
  </si>
  <si>
    <t>G392 GEN Trans Equip, new</t>
  </si>
  <si>
    <t>G3930 GEN Stores Equip, old</t>
  </si>
  <si>
    <t>G3940 GEN Tools/Garage/Shop, new</t>
  </si>
  <si>
    <t>G3940 GEN Tools/Garage/Shop, old</t>
  </si>
  <si>
    <t>G3950 GEN Laboratory Equip, new</t>
  </si>
  <si>
    <t>G396 GEN Power Op Equip, new</t>
  </si>
  <si>
    <t>G3970 GEN Comm Equip, new</t>
  </si>
  <si>
    <t>G3970 GEN Comm Equip, old</t>
  </si>
  <si>
    <t>G3980 GEN Misc Equip, new</t>
  </si>
  <si>
    <t>11100502 Gas-Accum Amortization - PP</t>
  </si>
  <si>
    <t>G302 INT Franchises &amp; Consents</t>
  </si>
  <si>
    <t>G303 INT Misc Intangible Plant</t>
  </si>
  <si>
    <t>10800503 Common-Accum Depreciation -PP</t>
  </si>
  <si>
    <t>C389 CMN Easements</t>
  </si>
  <si>
    <t>C3900 CMN Str/Impv, ESO</t>
  </si>
  <si>
    <t>C3900 CMN Str/Impv, Factoria Svc Ct</t>
  </si>
  <si>
    <t>C3900 CMN Str/Impv, Factoria Trailr</t>
  </si>
  <si>
    <t>C3900 CMN Str/Impv, Fleet Svc Facl</t>
  </si>
  <si>
    <t>C3900 CMN Str/Impv, Howell Bldg</t>
  </si>
  <si>
    <t>C3900 CMN Str/Impv, Kittitas Svc Ct</t>
  </si>
  <si>
    <t>C3900 CMN Str/Impv, Olympia Bus/Eng</t>
  </si>
  <si>
    <t>C3900 CMN Str/Impv, Olympia Svc Ctr</t>
  </si>
  <si>
    <t>C3900 CMN Str/Impv, Puyallup Svc Ct</t>
  </si>
  <si>
    <t>C3900 CMN Str/Impv, S King Complex</t>
  </si>
  <si>
    <t>C3900 CMN Str/Impv, Tacoma Office</t>
  </si>
  <si>
    <t>C3900 CMN Structure &amp; Improvement</t>
  </si>
  <si>
    <t>C3911 CMN Office Furn &amp; Eq, new</t>
  </si>
  <si>
    <t>C3912 CMN Computer Eq, new</t>
  </si>
  <si>
    <t>C3920 GEN Trans Equip, new</t>
  </si>
  <si>
    <t>C3921 CMN Aircraft</t>
  </si>
  <si>
    <t>C3922 CMN Aircraft Engine Rebuild</t>
  </si>
  <si>
    <t>C393 CMN Stores Equipment new</t>
  </si>
  <si>
    <t>C3940 CMN Tools/Shop/Garage new</t>
  </si>
  <si>
    <t>C396 GEN Power Op Equip, new</t>
  </si>
  <si>
    <t>C3970 CMN Comm Equip, new</t>
  </si>
  <si>
    <t>C3974 CMN Comm Equip, AMI Network</t>
  </si>
  <si>
    <t>C3980 CMN Misc Equipment, new</t>
  </si>
  <si>
    <t>C399 CMN ARO General Plant</t>
  </si>
  <si>
    <t>Common-RWIP-RET1 C.O.R./Salvage PP</t>
  </si>
  <si>
    <t>11100503 Common-Accum Amortization - PP</t>
  </si>
  <si>
    <t>C302 INT Franchises &amp; Consents</t>
  </si>
  <si>
    <t>C303 INT Misc Intangible Plant</t>
  </si>
  <si>
    <t>C3901 CMN LH, Bothell Access Center</t>
  </si>
  <si>
    <t>C3901 CMN LH, Bothell Data Center</t>
  </si>
  <si>
    <t>C3901 CMN LH, Freeland Bus Ofc</t>
  </si>
  <si>
    <t>C3901 CMN LH, Lincoln Exec Ctr</t>
  </si>
  <si>
    <t>C3901 CMN LH, PSE East Building</t>
  </si>
  <si>
    <t>C3901 CMN LH, Redmond West/Willow</t>
  </si>
  <si>
    <t xml:space="preserve">Gas-RWIP-RET1 C.O.R./Salvage PP    </t>
  </si>
  <si>
    <t>Gas Depr Reserve - Manual Adjustments</t>
  </si>
  <si>
    <t xml:space="preserve">COMMON </t>
  </si>
  <si>
    <t>Elect ADIT</t>
  </si>
  <si>
    <t>Gas ADIT</t>
  </si>
  <si>
    <t>10800501 Accum Prov for Depr, Elect</t>
  </si>
  <si>
    <t>E311 STM Str/Imprv, Mint Farm</t>
  </si>
  <si>
    <t>E311 STM Str/Imprv, Mint Farm OP</t>
  </si>
  <si>
    <t>E311 STM Str/Imprv, Sumas</t>
  </si>
  <si>
    <t>E311 STM Str/Imprv, Sumas OP</t>
  </si>
  <si>
    <t>E311 STM Str/Impv, Colstrip 1</t>
  </si>
  <si>
    <t>E311 STM Str/Impv, Colstrip 1-2 Com</t>
  </si>
  <si>
    <t>E311 STM Str/Impv, Colstrip 2</t>
  </si>
  <si>
    <t>E311 STM Str/Impv, Colstrip 3</t>
  </si>
  <si>
    <t>E311 STM Str/Impv, Colstrip 3-4 Com</t>
  </si>
  <si>
    <t>E311 STM Str/Impv, Colstrip 4</t>
  </si>
  <si>
    <t>E311 STM Str/Impv, Ferndale</t>
  </si>
  <si>
    <t>E311 STM Str/Impv, Fred 1/APC</t>
  </si>
  <si>
    <t>E311 STM Str/Impv, Goldendale</t>
  </si>
  <si>
    <t>E311 STM Str/Impv, Goldendale OP</t>
  </si>
  <si>
    <t>E312 STM Boiler, Colstrip 1</t>
  </si>
  <si>
    <t>E312 STM Boiler, Colstrip 1-2 Com</t>
  </si>
  <si>
    <t>E312 STM Boiler, Colstrip 2</t>
  </si>
  <si>
    <t>E312 STM Boiler, Colstrip 3</t>
  </si>
  <si>
    <t>E312 STM Boiler, Colstrip 3-4 Com</t>
  </si>
  <si>
    <t>E312 STM Boiler, Colstrip 4</t>
  </si>
  <si>
    <t>E312 STM Boiler, Encogen</t>
  </si>
  <si>
    <t>E312 STM Boiler, Ferndale</t>
  </si>
  <si>
    <t>E312 STM Boiler, Fred 1/APC</t>
  </si>
  <si>
    <t>E312 STM Boiler, Goldendale</t>
  </si>
  <si>
    <t>E312 STM Boiler, Goldendale OP</t>
  </si>
  <si>
    <t>E312 STM Boiler, Mint Farm</t>
  </si>
  <si>
    <t>E312 STM Boiler, Mint Farm OP</t>
  </si>
  <si>
    <t>E312 STM Boiler, Sumas</t>
  </si>
  <si>
    <t>E312 STM Boiler, Sumas OP</t>
  </si>
  <si>
    <t>E314 STM Turbogen, Colstrip 1</t>
  </si>
  <si>
    <t>E314 STM Turbogen, Colstrip 1-2 Com</t>
  </si>
  <si>
    <t>E314 STM Turbogen, Colstrip 2</t>
  </si>
  <si>
    <t>E314 STM Turbogen, Colstrip 3</t>
  </si>
  <si>
    <t>E314 STM Turbogen, Colstrip 4</t>
  </si>
  <si>
    <t>E314 STM Turbogen, Encogen</t>
  </si>
  <si>
    <t>E314 STM Turbogen, Ferndale</t>
  </si>
  <si>
    <t>E314 STM Turbogen, Fred 1/APC</t>
  </si>
  <si>
    <t>E314 STM Turbogen, Goldendale</t>
  </si>
  <si>
    <t>E314 STM Turbogen, Goldendale OP</t>
  </si>
  <si>
    <t>E314 STM Turbogen, Mint Farm</t>
  </si>
  <si>
    <t>E314 STM Turbogen, Mint Farm OP</t>
  </si>
  <si>
    <t>E314 STM Turbogen, Sumas</t>
  </si>
  <si>
    <t>E314 STM Turbogen, Sumas OP</t>
  </si>
  <si>
    <t>E315 STM Accessory, Colstrip 1</t>
  </si>
  <si>
    <t>E315 STM Accessory, Colstrip 1-2 Cm</t>
  </si>
  <si>
    <t>E315 STM Accessory, Colstrip 2</t>
  </si>
  <si>
    <t>E315 STM Accessory, Colstrip 3</t>
  </si>
  <si>
    <t>E315 STM Accessory, Colstrip 3-4 Cm</t>
  </si>
  <si>
    <t>E315 STM Accessory, Colstrip 4</t>
  </si>
  <si>
    <t>E315 STM Accessory, Encogen</t>
  </si>
  <si>
    <t>E315 STM Accessory, Ferndale</t>
  </si>
  <si>
    <t>E315 STM Accessory, Fred 1/APC</t>
  </si>
  <si>
    <t>E315 STM Accessory, Goldendale OP</t>
  </si>
  <si>
    <t>E315 STM Accessory, Mint Farm OP</t>
  </si>
  <si>
    <t>E315 STM Accessory, Sumas</t>
  </si>
  <si>
    <t>E315 STM Accessory, Sumas OP</t>
  </si>
  <si>
    <t>E316 STM Misc, Colstrip 1</t>
  </si>
  <si>
    <t>E316 STM Misc, Colstrip 1-2 Com</t>
  </si>
  <si>
    <t>E316 STM Misc, Colstrip 1-4 Com</t>
  </si>
  <si>
    <t>E316 STM Misc, Colstrip 2</t>
  </si>
  <si>
    <t>E316 STM Misc, Colstrip 3</t>
  </si>
  <si>
    <t>E316 STM Misc, Colstrip 3-4 Com</t>
  </si>
  <si>
    <t>E316 STM Misc, Colstrip 4</t>
  </si>
  <si>
    <t>E316 STM Misc, Ferndale</t>
  </si>
  <si>
    <t>E316 STM Misc, Fred 1/APC</t>
  </si>
  <si>
    <t>E316 STM Misc, Goldendale OP</t>
  </si>
  <si>
    <t>E316 STM Misc, Mint Farm</t>
  </si>
  <si>
    <t>E316 STM Misc, Mint Farm OP</t>
  </si>
  <si>
    <t>E316 STM Misc, Sumas</t>
  </si>
  <si>
    <t>E316 STM Misc, Sumas OP</t>
  </si>
  <si>
    <t>E3170 STM ARO Steam Prd</t>
  </si>
  <si>
    <t>E3171 STM ARO Steam Production</t>
  </si>
  <si>
    <t>E33010 HYD Easements, Snoqualmie 1</t>
  </si>
  <si>
    <t>E331 HYD S/I, LB AdultFishTrap2010</t>
  </si>
  <si>
    <t>E331 HYD S/I, UB FishHatchery2010</t>
  </si>
  <si>
    <t>E331 HYD Str/Impv, LB-2013</t>
  </si>
  <si>
    <t>E331 HYD Str/Impv, Lower Baker</t>
  </si>
  <si>
    <t>E331 HYD Str/Impv, Snoq 1 - 2013</t>
  </si>
  <si>
    <t>E331 HYD Str/Impv, Snoq 2 - 2013</t>
  </si>
  <si>
    <t>E331 HYD Str/Impv, Snoq Park</t>
  </si>
  <si>
    <t>E331 HYD Str/Impv, Snoqualmie 1</t>
  </si>
  <si>
    <t>E331 HYD Str/Impv, UB Koma Kulshan</t>
  </si>
  <si>
    <t>E331 HYD Str/Impv, Upper Baker</t>
  </si>
  <si>
    <t>E332 HYD R/D/W, Snoq 1 - 2013</t>
  </si>
  <si>
    <t>E332 HYD R/D/W, Snoq 2 - 2013</t>
  </si>
  <si>
    <t>E332 HYD R/D/W,LBAdultFishTr2010</t>
  </si>
  <si>
    <t>E332 HYD R/D/W,UB FishHatch2010</t>
  </si>
  <si>
    <t>E332 HYD Res/Dam/Wwy, LB FSC</t>
  </si>
  <si>
    <t>E332 HYD Res/Dam/Wwy, LB-2013</t>
  </si>
  <si>
    <t>E332 HYD Res/Dam/Wwy, Lower Baker</t>
  </si>
  <si>
    <t>E332 HYD Res/Dam/Wwy, Snoqualmie 1</t>
  </si>
  <si>
    <t>E332 HYD Res/Dam/Wwy, Snoqualmie 2</t>
  </si>
  <si>
    <t>E332 HYD Res/Dam/Wwy, UB FSC</t>
  </si>
  <si>
    <t>E332 HYD Res/Dam/Wwy, Upper Baker</t>
  </si>
  <si>
    <t>E333 HYD Wtrwhl/Trbn, LB-2013</t>
  </si>
  <si>
    <t>E333 HYD Wtrwhl/Trbn, Lower Baker</t>
  </si>
  <si>
    <t>E333 HYD Wtrwhl/Trbn, Snoq 1-2013</t>
  </si>
  <si>
    <t>E333 HYD Wtrwhl/Trbn, Snoq 2-2013</t>
  </si>
  <si>
    <t>E333 HYD Wtrwhl/Trbn, Snoqualmie 1</t>
  </si>
  <si>
    <t>E333 HYD Wtrwhl/Trbn, Snoqualmie 2</t>
  </si>
  <si>
    <t>E333 HYD Wtrwhl/Trbn, Upper Baker</t>
  </si>
  <si>
    <t>E334 HYD Accessory, LB-2013</t>
  </si>
  <si>
    <t>E334 HYD Accessory, Lower Baker</t>
  </si>
  <si>
    <t>E334 HYD Accessory, Snoq 1 - 2013</t>
  </si>
  <si>
    <t>E334 HYD Accessory, Snoq 2 - 2013</t>
  </si>
  <si>
    <t>E334 HYD Accessory, Upper Baker</t>
  </si>
  <si>
    <t>E335 HYD Misc, LB-2013</t>
  </si>
  <si>
    <t>E335 HYD Misc, Lower Baker</t>
  </si>
  <si>
    <t>E335 HYD Misc, Lower Baker FSC</t>
  </si>
  <si>
    <t>E335 HYD Misc, Snoq 1 - 2013</t>
  </si>
  <si>
    <t>E335 HYD Misc, Snoq 2 - 2013</t>
  </si>
  <si>
    <t>E335 HYD Misc, Snoq Park</t>
  </si>
  <si>
    <t>E335 HYD Misc, Snoqualmie 1</t>
  </si>
  <si>
    <t>E335 HYD Misc, Snoqualmie 2</t>
  </si>
  <si>
    <t>E335 HYD Misc, UB Hatchery</t>
  </si>
  <si>
    <t>E335 HYD Misc, UB Koma Kulshan</t>
  </si>
  <si>
    <t>E335 HYD Misc, Upper Baker</t>
  </si>
  <si>
    <t>E3351 HYD S/M/Tools, Snoq 1-2013</t>
  </si>
  <si>
    <t>E3351 HYD Sta Main Tool, Upper Bker</t>
  </si>
  <si>
    <t>E3351 HYD Sta Main Tools, LB-2013</t>
  </si>
  <si>
    <t>E3351 HYD Sta Main Tools, Lwer Bker</t>
  </si>
  <si>
    <t>E3351 HYD Sta Main Tools, Snoq 2</t>
  </si>
  <si>
    <t>E336 HYD RR/Bridges, LB-2013</t>
  </si>
  <si>
    <t>E336 HYD RR/Bridges, Lower Baker</t>
  </si>
  <si>
    <t>E336 HYD RR/Bridges, Snoq 1 - 2013</t>
  </si>
  <si>
    <t>E336 HYD RR/Bridges, Snoq 2 - 2013</t>
  </si>
  <si>
    <t>E336 HYD RR/Bridges, Upper Baker</t>
  </si>
  <si>
    <t>E3401 PRD Easements, Fredonia</t>
  </si>
  <si>
    <t>E3410 PRD Str/Impv, Crystal Mtn</t>
  </si>
  <si>
    <t>E3410 PRD Str/Impv, Encogen</t>
  </si>
  <si>
    <t>E3410 PRD Str/Impv, Ferndale</t>
  </si>
  <si>
    <t>E3410 PRD Str/Impv, Fred 1/APC</t>
  </si>
  <si>
    <t>E3410 PRD Str/Impv, Frederickson</t>
  </si>
  <si>
    <t>E3410 PRD Str/Impv, Fredonia</t>
  </si>
  <si>
    <t>E3410 PRD Str/Impv, Fredonia 3&amp;4 OP</t>
  </si>
  <si>
    <t>E3410 PRD Str/Impv, Goldendale</t>
  </si>
  <si>
    <t>E3410 PRD Str/Impv, Goldendale OP</t>
  </si>
  <si>
    <t>E3410 PRD Str/Impv, Mint Farm</t>
  </si>
  <si>
    <t>E3410 PRD Str/Impv, Mint Farm OP</t>
  </si>
  <si>
    <t>E3410 PRD Str/Impv, Sumas</t>
  </si>
  <si>
    <t>E3410 PRD Str/Impv, Sumas OP</t>
  </si>
  <si>
    <t>E3410 PRD Str/Impv, Whitehorn 2-3Cm</t>
  </si>
  <si>
    <t>E34101 PRD Str/Impv, Hopkins Ridge</t>
  </si>
  <si>
    <t>E34101 PRD Str/Impv, LSR</t>
  </si>
  <si>
    <t>E34101 PRD Str/Impv, Wild Horse</t>
  </si>
  <si>
    <t>E34101 PRD Str/Impv,Wild Horse Expa</t>
  </si>
  <si>
    <t>E342 PRD Fuel Hldr, Fredonia 3&amp;4 OP</t>
  </si>
  <si>
    <t>E342 PRD Fuel Holder, Cystal Mtn</t>
  </si>
  <si>
    <t>E342 PRD Fuel Holder, Encogen</t>
  </si>
  <si>
    <t>E342 PRD Fuel Holder, Ferndale</t>
  </si>
  <si>
    <t>E342 PRD Fuel Holder, Fred 1/APC</t>
  </si>
  <si>
    <t>E342 PRD Fuel Holder, Frederickson</t>
  </si>
  <si>
    <t>E342 PRD Fuel Holder, Fredonia</t>
  </si>
  <si>
    <t>E342 PRD Fuel Holder, Goldendale OP</t>
  </si>
  <si>
    <t>E342 PRD Fuel Holder, Mint Farm OP</t>
  </si>
  <si>
    <t>E342 PRD Fuel Holder, Sumas OP</t>
  </si>
  <si>
    <t>E342 PRD Fuel Holder, Whitehorn 2-3</t>
  </si>
  <si>
    <t>E3440 PRD Gen, Crystal Mtn</t>
  </si>
  <si>
    <t>E3440 PRD Gen, Frederickson</t>
  </si>
  <si>
    <t>E3440 PRD Gen, Fredonia</t>
  </si>
  <si>
    <t>E3440 PRD Gen, Fredonia 3&amp;4 OP</t>
  </si>
  <si>
    <t>E3440 PRD Gen, Whitehorn 2&amp;3 purch</t>
  </si>
  <si>
    <t>E3440 PRD Gen, Whitehorn 2-3 Com</t>
  </si>
  <si>
    <t>E34401 PRD Gen, Hopkins Expansion</t>
  </si>
  <si>
    <t>E34401 PRD Gen, Hopkins Ridge</t>
  </si>
  <si>
    <t>E34401 PRD Gen, LSR</t>
  </si>
  <si>
    <t>E34401 PRD Gen, Wild Horse Solar</t>
  </si>
  <si>
    <t>E34401 PRD Gen, Wild Horse Wind</t>
  </si>
  <si>
    <t>E34401 PRD Gen,Wild Horse Expansion</t>
  </si>
  <si>
    <t>E34420 PRD Gen, Encogen</t>
  </si>
  <si>
    <t>E34420 PRD Gen, Ferndale</t>
  </si>
  <si>
    <t>E34420 PRD Gen, Fred 1/APC</t>
  </si>
  <si>
    <t>E34420 PRD Gen, Goldendale</t>
  </si>
  <si>
    <t>E34420 PRD Gen, Goldendale OP</t>
  </si>
  <si>
    <t>E34420 PRD Gen, Mint Farm</t>
  </si>
  <si>
    <t>E34420 PRD Gen, Mint Farm OP</t>
  </si>
  <si>
    <t>E34420 PRD Gen, Sumas</t>
  </si>
  <si>
    <t>E34420 PRD Gen, Sumas OP</t>
  </si>
  <si>
    <t>E345 PRD Accessory, Cystal Mtn</t>
  </si>
  <si>
    <t>E345 PRD Accessory, Encogen</t>
  </si>
  <si>
    <t>E345 PRD Accessory, Ferndale</t>
  </si>
  <si>
    <t>E345 PRD Accessory, Fred 1/APC</t>
  </si>
  <si>
    <t>E345 PRD Accessory, Frederickson</t>
  </si>
  <si>
    <t>E345 PRD Accessory, Fredonia</t>
  </si>
  <si>
    <t>E345 PRD Accessory, Fredonia 3&amp;4 OP</t>
  </si>
  <si>
    <t>E345 PRD Accessory, Goldendale OP</t>
  </si>
  <si>
    <t>E345 PRD Accessory, Mint Farm</t>
  </si>
  <si>
    <t>E345 PRD Accessory, Mint Farm OP</t>
  </si>
  <si>
    <t>E345 PRD Accessory, Sumas</t>
  </si>
  <si>
    <t>E345 PRD Accessory, Sumas OP</t>
  </si>
  <si>
    <t>E345 PRD Accessory, Whitehorn 2-3 C</t>
  </si>
  <si>
    <t>E34501 PRD Accessory, Hopkins Ridge</t>
  </si>
  <si>
    <t>E34501 PRD Accessory, LSR</t>
  </si>
  <si>
    <t>E34501 PRD Accessory,Wild Horse Exp</t>
  </si>
  <si>
    <t>E34501 PRD Accessory,Wild HorseWind</t>
  </si>
  <si>
    <t>E34501 PRD Accessory,WildHorseSolar</t>
  </si>
  <si>
    <t>E346 PRD Other, Encogen</t>
  </si>
  <si>
    <t>E346 PRD Other, Ferndale</t>
  </si>
  <si>
    <t>E346 PRD Other, Frederickson</t>
  </si>
  <si>
    <t>E346 PRD Other, Fredonia</t>
  </si>
  <si>
    <t>E346 PRD Other, Fredonia 3&amp;4 OP</t>
  </si>
  <si>
    <t>E346 PRD Other, Goldendale</t>
  </si>
  <si>
    <t>E346 PRD Other, Goldendale OP</t>
  </si>
  <si>
    <t>E346 PRD Other, Mint Farm</t>
  </si>
  <si>
    <t>E346 PRD Other, Mint Farm OP</t>
  </si>
  <si>
    <t>E346 PRD Other, Sumas OP</t>
  </si>
  <si>
    <t>E346 PRD Other, Whitehorn 2-3 Com</t>
  </si>
  <si>
    <t>E34601 PRD Other, Hopkins Ridge</t>
  </si>
  <si>
    <t>E34601 PRD Other, LSR</t>
  </si>
  <si>
    <t>E34601 PRD Other, Wild Horse</t>
  </si>
  <si>
    <t>E34601 PRD Other, Wild Horse Expan</t>
  </si>
  <si>
    <t>E3461 PRD Sta Main Tools, Encogen</t>
  </si>
  <si>
    <t>E3461 PRD Sta Main Tools, Ferndale</t>
  </si>
  <si>
    <t>E3461 PRD Sta Main Tools, Fredonia</t>
  </si>
  <si>
    <t>E3461 PRD Sta Main Tools, Mint Farm</t>
  </si>
  <si>
    <t>E3461 PRD Sta Main Tools, Sumas</t>
  </si>
  <si>
    <t>E3461 PRD Sta Main Tools,Goldendale</t>
  </si>
  <si>
    <t>E3461 PRD Sta MainTools, Whitehorn</t>
  </si>
  <si>
    <t>E3461 PRD Sta MainTools,Crystal Mtn</t>
  </si>
  <si>
    <t>E3461 PRD Sta MainTools,Fred1/Epcor</t>
  </si>
  <si>
    <t>E3461 PRD Sta MainTools,Frederickso</t>
  </si>
  <si>
    <t>E34611 PRD Sta Main Tools, Hopkins</t>
  </si>
  <si>
    <t>E34611 PRD Sta Main Tools, LSR</t>
  </si>
  <si>
    <t>E34611 PRD Sta Main Tools,WildHorse</t>
  </si>
  <si>
    <t>E347 PRD ARO, Other Prod</t>
  </si>
  <si>
    <t>E348 PRD Energy Storage Equipment</t>
  </si>
  <si>
    <t>E3500 TSM Land, Colstrip</t>
  </si>
  <si>
    <t>E35010 TSM Easement</t>
  </si>
  <si>
    <t>E35010 TSM Easement,Colstrip 1-2Com</t>
  </si>
  <si>
    <t>E35010 TSM Easement,Colstrip 3-4Com</t>
  </si>
  <si>
    <t>E35016 TSM Easements</t>
  </si>
  <si>
    <t>E35017 TSM Easements</t>
  </si>
  <si>
    <t>E35017 TSM Easements, Baker Com</t>
  </si>
  <si>
    <t>E35017 TSM Easements, Upper Baker</t>
  </si>
  <si>
    <t>E35099 (GIF) Easement, Colstrip 1-2</t>
  </si>
  <si>
    <t>E35099 (GIF) Easement, Hopkins</t>
  </si>
  <si>
    <t>E35099 (GIF) Easement, Poison Sprin</t>
  </si>
  <si>
    <t>E35099 (GIF) Easement, Upper Baker</t>
  </si>
  <si>
    <t>E35099 (GIF) Easement, Wild Horse</t>
  </si>
  <si>
    <t>E352 TSM Str/Impv, 3rd AC Line</t>
  </si>
  <si>
    <t>E352 TSM Str/Impv, Colstrip 3-4 Com</t>
  </si>
  <si>
    <t>E352 TSM Structures &amp; Improvement</t>
  </si>
  <si>
    <t>E3526 TSM Structures &amp; Improvement</t>
  </si>
  <si>
    <t>E3527 TSM Structures &amp; Improvement</t>
  </si>
  <si>
    <t>E3529 (GIF) Str/Impr, Fredonia 1&amp;2</t>
  </si>
  <si>
    <t>E3529 (GIF) Struc/Improv, LSR</t>
  </si>
  <si>
    <t>E3529 (GIF) Struc/Improv, Mint Farm</t>
  </si>
  <si>
    <t>E3529 (GIF) Struc/Improv, Whitehorn</t>
  </si>
  <si>
    <t>E353 TSM Sta Eq LSR</t>
  </si>
  <si>
    <t>E353 TSM Sta Eq, 3rd AC Line</t>
  </si>
  <si>
    <t>E353 TSM Sta Eq, Colstrip 3-4</t>
  </si>
  <si>
    <t>E353 TSM Sta Eq, Wild Horse-WindRid</t>
  </si>
  <si>
    <t>E353 TSM Sta Eq, Wind Ridge-NonProj</t>
  </si>
  <si>
    <t>E353 TSM Station Equipment</t>
  </si>
  <si>
    <t>E3536 TSM Sta Eq, Sumas SMS</t>
  </si>
  <si>
    <t>E3536 TSM Substation Equipment</t>
  </si>
  <si>
    <t>E3537 TSM Sta Eq, Fredonia3&amp;4 OP</t>
  </si>
  <si>
    <t>E3537 TSM Sta Eq, Hopkins Ridge Exp</t>
  </si>
  <si>
    <t>E3537 TSM Sta Eq, Lower Baker</t>
  </si>
  <si>
    <t>E3537 TSM Sub Eq, Sumas OP-SMS</t>
  </si>
  <si>
    <t>E3537 TSM Substation Equipment</t>
  </si>
  <si>
    <t>E3538 (LIF) Sta Eq, Sub-Txe</t>
  </si>
  <si>
    <t>E3539 (GIF) Sta Eq, Arco Central</t>
  </si>
  <si>
    <t>E3539 (GIF) Sta Eq, Baker River Sw</t>
  </si>
  <si>
    <t>E3539 (GIF) Sta Eq, Colstrip 1-2</t>
  </si>
  <si>
    <t>E3539 (GIF) Sta Eq, Colstrip 3-4</t>
  </si>
  <si>
    <t>E3539 (GIF) Sta Eq, Electron Height</t>
  </si>
  <si>
    <t>E3539 (GIF) Sta Eq, Encogen</t>
  </si>
  <si>
    <t>E3539 (GIF) Sta Eq, Ferndale</t>
  </si>
  <si>
    <t>E3539 (GIF) Sta Eq, Fred 1/APC</t>
  </si>
  <si>
    <t>E3539 (GIF) Sta Eq, Frederickson</t>
  </si>
  <si>
    <t>E3539 (GIF) Sta Eq, Fredonia 1&amp;2</t>
  </si>
  <si>
    <t>E3539 (GIF) Sta Eq, Fredonia 3&amp;4</t>
  </si>
  <si>
    <t>E3539 (GIF) Sta Eq, Goldendale</t>
  </si>
  <si>
    <t>E3539 (GIF) Sta Eq, Hopkins Ridge</t>
  </si>
  <si>
    <t>E3539 (GIF) Sta Eq, HPK sub@plant</t>
  </si>
  <si>
    <t>E3539 (GIF) Sta Eq, LB#4 -2013</t>
  </si>
  <si>
    <t>E3539 (GIF) Sta Eq, Lower Baker</t>
  </si>
  <si>
    <t>E3539 (GIF) Sta Eq, LSR</t>
  </si>
  <si>
    <t>E3539 (GIF) Sta Eq, Mint Farm</t>
  </si>
  <si>
    <t>E3539 (GIF) Sta Eq, Nooksack</t>
  </si>
  <si>
    <t>E3539 (GIF) Sta Eq, Poison Spring</t>
  </si>
  <si>
    <t>E3539 (GIF) Sta Eq, Shannon</t>
  </si>
  <si>
    <t>E3539 (GIF) Sta Eq, Snoq 1-2013</t>
  </si>
  <si>
    <t>E3539 (GIF) Sta Eq, Snoq 2-2013</t>
  </si>
  <si>
    <t>E3539 (GIF) Sta Eq, Snoqualmie 2</t>
  </si>
  <si>
    <t>E3539 (GIF) Sta Eq, Snoqualmie Sw</t>
  </si>
  <si>
    <t>E3539 (GIF) Sta Eq, Stillwater</t>
  </si>
  <si>
    <t>E3539 (GIF) Sta Eq, SUB-BRL4-2013</t>
  </si>
  <si>
    <t>E3539 (GIF) Sta Eq, Sumas OP-SMC</t>
  </si>
  <si>
    <t>E3539 (GIF) Sta Eq, Terrell</t>
  </si>
  <si>
    <t>E3539 (GIF) Sta Eq, Texaco West</t>
  </si>
  <si>
    <t>E3539 (GIF) Sta Eq, Upper Baker</t>
  </si>
  <si>
    <t>E3539 (GIF) Sta Eq, WHDE sub@plant</t>
  </si>
  <si>
    <t>E3539 (GIF) Sta Eq, Whitehorn</t>
  </si>
  <si>
    <t>E3539 (GIF) Sta Eq, Wild H sub@plt</t>
  </si>
  <si>
    <t>E3539 (GIF) Sta Eq, Wild Horse</t>
  </si>
  <si>
    <t>E3539 (GIF) Sta Eq, Wild Horse Exp</t>
  </si>
  <si>
    <t>E3539 (GIF) Sta Eq, Wind Ridge</t>
  </si>
  <si>
    <t>E3539 (GIF) Sta Eq, WindRid NonProj</t>
  </si>
  <si>
    <t>E354 TSM Towers &amp; Fixtures</t>
  </si>
  <si>
    <t>E354 TSM Twr/Fixt, 3rd AC Line</t>
  </si>
  <si>
    <t>E354 TSM Twr/Fixt, Colstrip 1-2 Com</t>
  </si>
  <si>
    <t>E354 TSM Twr/Fixt, Colstrip 3-4 Com</t>
  </si>
  <si>
    <t>E354 TSM Twr/Fixt, N Intertie</t>
  </si>
  <si>
    <t>E3547 TSM Towers/Fixtures</t>
  </si>
  <si>
    <t>E3549 (GIF) Twr/Fixt, Colstrip 1-2</t>
  </si>
  <si>
    <t>E3549 (GIF) Twr/Fixt, Colstrip 3-4</t>
  </si>
  <si>
    <t>E3549 (GIF) Twr/Fixt, Ferndale</t>
  </si>
  <si>
    <t>E355 TSM Poles &amp; Fixtures</t>
  </si>
  <si>
    <t>E355 TSM Poles, 3rd AC Line</t>
  </si>
  <si>
    <t>E355 TSM Poles, Baker Common</t>
  </si>
  <si>
    <t>E355 TSM Poles, Colstrip 3-4 Com</t>
  </si>
  <si>
    <t>E355 TSM Poles, N Intertie</t>
  </si>
  <si>
    <t>E355 TSM Poles, Wild Horse-WindRidg</t>
  </si>
  <si>
    <t>E355 TSM Poles, Wind Ridge-NonProje</t>
  </si>
  <si>
    <t>E3556 TSM Poles</t>
  </si>
  <si>
    <t>E3557 105 TSM Poles</t>
  </si>
  <si>
    <t>E3557 TSM Poles</t>
  </si>
  <si>
    <t>E3557 TSM Poles, Baker Common</t>
  </si>
  <si>
    <t>E3557 TSM Poles, Upper Baker</t>
  </si>
  <si>
    <t>E3559 (GIF) Poles, Colstrip 1-2</t>
  </si>
  <si>
    <t>E3559 (GIF) Poles, Colstrip 3-4</t>
  </si>
  <si>
    <t>E3559 (GIF) Poles, Hopkins Ridge</t>
  </si>
  <si>
    <t>E3559 (GIF) Poles, Lower Baker</t>
  </si>
  <si>
    <t>E3559 (GIF) Poles, Poison Spring</t>
  </si>
  <si>
    <t>E3559 (GIF) Poles, Scl-Tolt</t>
  </si>
  <si>
    <t>E3559 (GIF) Poles, Snoqualmie 1</t>
  </si>
  <si>
    <t>E3559 (GIF) Poles, Snoqualmie 2</t>
  </si>
  <si>
    <t>E3559 (GIF) Poles, Sumas</t>
  </si>
  <si>
    <t>E3559 (GIF) Poles, TLN-HPK@plant</t>
  </si>
  <si>
    <t>E3559 (GIF) Poles, Upper Baker</t>
  </si>
  <si>
    <t>E3559 (GIF) Poles, Wild Horse</t>
  </si>
  <si>
    <t>E3559 (GIF) TSM Poles, LSR</t>
  </si>
  <si>
    <t>E356 TSM O/H Cond, 3rd AC Line</t>
  </si>
  <si>
    <t>E356 TSM O/H Cond, Colstrip 1-2 Com</t>
  </si>
  <si>
    <t>E356 TSM O/H Cond, Colstrip 3-4 Com</t>
  </si>
  <si>
    <t>E356 TSM O/H Cond, N Intertie</t>
  </si>
  <si>
    <t>E356 TSM O/H Cond, Wild Horse-WindR</t>
  </si>
  <si>
    <t>E356 TSM O/H Cond, Wind Ridge-NonPr</t>
  </si>
  <si>
    <t>E356 TSM O/H Conductor &amp; Devices</t>
  </si>
  <si>
    <t>E3566 TSM O/H Conductor/Devices</t>
  </si>
  <si>
    <t>E3567 105 TSM O/H Conductor/Devices</t>
  </si>
  <si>
    <t>E3567 TSM O/H Cond, Baker Common</t>
  </si>
  <si>
    <t>E3567 TSM O/H Cond, Upper Baker</t>
  </si>
  <si>
    <t>E3567 TSM O/H Conductor/Devices</t>
  </si>
  <si>
    <t>E3569 (GIF) O/H Cond, Colstrip 1-2</t>
  </si>
  <si>
    <t>E3569 (GIF) O/H Cond, Colstrip 3-4</t>
  </si>
  <si>
    <t>E3569 (GIF) O/H Cond, Hopkins</t>
  </si>
  <si>
    <t>E3569 (GIF) O/H Cond, Lower Baker</t>
  </si>
  <si>
    <t>E3569 (GIF) O/H Cond, Poison Spring</t>
  </si>
  <si>
    <t>E3569 (GIF) O/H Cond, Scl-Tolt</t>
  </si>
  <si>
    <t>E3569 (GIF) O/H Cond, Snoqualmie 1</t>
  </si>
  <si>
    <t>E3569 (GIF) O/H Cond, Snoqualmie 2</t>
  </si>
  <si>
    <t>E3569 (GIF) O/H Cond, Sumas</t>
  </si>
  <si>
    <t>E3569 (GIF) O/H Cond, TLN-HPK@plant</t>
  </si>
  <si>
    <t>E3569 (GIF) O/H Cond, Upper Baker</t>
  </si>
  <si>
    <t>E3569 (GIF) O/H Cond, Wild Horse</t>
  </si>
  <si>
    <t>E3569 (GIF) O/H Conductor, LSR</t>
  </si>
  <si>
    <t>E3577 TSM U/G Conduit</t>
  </si>
  <si>
    <t>E3579 (GIF)U/G Conduit,TLN-WHD@plnt</t>
  </si>
  <si>
    <t>E3587 TSM U/G Conductor/Devices</t>
  </si>
  <si>
    <t>E3589 (GIF) U/G Cond, Fred 1/APC</t>
  </si>
  <si>
    <t>E3589 (GIF) UG Conductor, LSR</t>
  </si>
  <si>
    <t>E3589 (GIF)U/G Cond,TLN-HPK@plt</t>
  </si>
  <si>
    <t>E3589 (GIF)U/G Cond,TLN-WHD@plnt</t>
  </si>
  <si>
    <t>E3589 (GIF)U/G Cond,TLN-WHDE@plt</t>
  </si>
  <si>
    <t>E3590 TSM Roads &amp; Trails</t>
  </si>
  <si>
    <t>E3590 TSM Roads, 3rd AC Line</t>
  </si>
  <si>
    <t>E3590 TSM Roads, Colstrip 1-2 Com</t>
  </si>
  <si>
    <t>E3590 TSM Roads, Colstrip 3-4 Com</t>
  </si>
  <si>
    <t>E3597 TSM Roads &amp; Trails</t>
  </si>
  <si>
    <t>E3599 TSM ARO Transmission</t>
  </si>
  <si>
    <t>E35999 (GIF) Rd/Trail, Upper Baker</t>
  </si>
  <si>
    <t>E3600 DST Land, Sub, Alpac</t>
  </si>
  <si>
    <t>E36010 DST Easements</t>
  </si>
  <si>
    <t>E3610 DST Structures &amp; Improvement</t>
  </si>
  <si>
    <t>E3620 DST Sub Eq Wild Horse Solar</t>
  </si>
  <si>
    <t>E3620 DST Substation Equipment</t>
  </si>
  <si>
    <t>E3630 DST Battery Storage Equipment</t>
  </si>
  <si>
    <t>E3631 DST Battery, Customer Site</t>
  </si>
  <si>
    <t>E3640 DST Poles, Wild Horse Solar</t>
  </si>
  <si>
    <t>E3640 DST Poles/Towers/Fixtures</t>
  </si>
  <si>
    <t>E3650 DST O/H Cond, WildHorse Solar</t>
  </si>
  <si>
    <t>E3650 DST O/H Conductor/Devices</t>
  </si>
  <si>
    <t>E3660 DST U/G Conduit</t>
  </si>
  <si>
    <t>E3660 DST U/G Conduit, LSR</t>
  </si>
  <si>
    <t>E3670 DST U/G Conductor/Devices</t>
  </si>
  <si>
    <t>E368 DST Line Transformers</t>
  </si>
  <si>
    <t>E369 DST Services</t>
  </si>
  <si>
    <t>E370 DST Meters AMR</t>
  </si>
  <si>
    <t>E3701 DST Meters AMI</t>
  </si>
  <si>
    <t>E3711 DST EV Charger Cust Premises</t>
  </si>
  <si>
    <t>E373 DST Street Lighting &amp; Signal</t>
  </si>
  <si>
    <t>E374 DST ARO Distribution</t>
  </si>
  <si>
    <t>E3900 GEN Str&amp;Impv, Burlington/Skag</t>
  </si>
  <si>
    <t>E3900 GEN Str/Impv, Colstrip 3-4</t>
  </si>
  <si>
    <t>E3900 GEN Str/Impv, Wildhorse</t>
  </si>
  <si>
    <t>E3900 GEN Structures &amp; Improvement</t>
  </si>
  <si>
    <t>E3911 GEN Off Furn &amp; Eq, LSR</t>
  </si>
  <si>
    <t>E3911 GEN Off Furn &amp; Eq, MTF OP</t>
  </si>
  <si>
    <t>E3911 GEN Off Furn &amp; Eq, WildHorse</t>
  </si>
  <si>
    <t>E3911 GEN Off Furn &amp; Eq,Sumas</t>
  </si>
  <si>
    <t>E3911 GEN Office F&amp;E, LBK #3</t>
  </si>
  <si>
    <t>E3911 GEN Office F&amp;E, Snoqualmie 1</t>
  </si>
  <si>
    <t>E3911 GEN Office Furn &amp; Eq, Gold</t>
  </si>
  <si>
    <t>E3911 GEN Office Furn &amp; Eq, new</t>
  </si>
  <si>
    <t>E3911 GEN Office Furn &amp; Eq, old</t>
  </si>
  <si>
    <t>E3911 GEN Office Furn &amp; Eq, UBK</t>
  </si>
  <si>
    <t>E3912 GEN Computer Eq, Encogen</t>
  </si>
  <si>
    <t>E3912 GEN Computer Eq, Frederickson</t>
  </si>
  <si>
    <t>E3912 GEN Computer Eq, Fredonia</t>
  </si>
  <si>
    <t>E3912 GEN Computer Eq, Goldendale</t>
  </si>
  <si>
    <t>E3912 GEN Computer Eq, HPK Ridge</t>
  </si>
  <si>
    <t>E3912 GEN Computer Eq, LB#4-2013</t>
  </si>
  <si>
    <t>E3912 GEN Computer Eq, LBK FSC</t>
  </si>
  <si>
    <t>E3912 GEN Computer Eq, LSR</t>
  </si>
  <si>
    <t>E3912 GEN Computer Eq, Mint Farm</t>
  </si>
  <si>
    <t>E3912 GEN Computer Eq, new</t>
  </si>
  <si>
    <t>E3912 GEN Computer Eq, Snoqualmie 1</t>
  </si>
  <si>
    <t>E3912 GEN Computer Eq, Snoqualmie 2</t>
  </si>
  <si>
    <t>E3912 GEN Computer Eq, Sumas</t>
  </si>
  <si>
    <t>E3912 GEN Computer Eq, WHH #2-3</t>
  </si>
  <si>
    <t>E3912 GEN Computer Eq, Wild Horse</t>
  </si>
  <si>
    <t>E3912 GEN Computer Eq, Wild Hrs Exp</t>
  </si>
  <si>
    <t>E3912 GEN Computer Equip, UBK</t>
  </si>
  <si>
    <t>E392 GEN Trans Equip, Colstrip 1</t>
  </si>
  <si>
    <t>E392 GEN Trans Equip, Colstrip 2</t>
  </si>
  <si>
    <t>E392 GEN Trans Equip, Colstrip 3</t>
  </si>
  <si>
    <t>E392 GEN Trans Equip, Colstrip 4</t>
  </si>
  <si>
    <t>E392 GEN Trans Equip, new</t>
  </si>
  <si>
    <t>E392 GEN Trans Equip, Snoq Park</t>
  </si>
  <si>
    <t>E392 GEN Transp Eq, Encogen old</t>
  </si>
  <si>
    <t>E3930 GEN Stores Equip, new</t>
  </si>
  <si>
    <t>E3930 GEN Stores Equip, old</t>
  </si>
  <si>
    <t>E3940 GEN Tools Hopkins Ridge, new</t>
  </si>
  <si>
    <t>E3940 GEN Tools LSR</t>
  </si>
  <si>
    <t>E3940 GEN Tools, Colstrip 1</t>
  </si>
  <si>
    <t>E3940 GEN Tools, Colstrip 2</t>
  </si>
  <si>
    <t>E3940 GEN Tools, Colstrip 3</t>
  </si>
  <si>
    <t>E3940 GEN Tools, Colstrip 4</t>
  </si>
  <si>
    <t>E3940 GEN Tools/Garage,  MTF OP</t>
  </si>
  <si>
    <t>E3940 GEN Tools/Garage, MTF new</t>
  </si>
  <si>
    <t>E3940 GEN Tools/Garage/Shop, new</t>
  </si>
  <si>
    <t>E3950 GEN Laboratory Equip, new</t>
  </si>
  <si>
    <t>E3950 GEN Laboratory Equip, old</t>
  </si>
  <si>
    <t>E396 GEN Power-Op Equip, Colstrip 1</t>
  </si>
  <si>
    <t>E396 GEN Power-Op Equip, Colstrip 2</t>
  </si>
  <si>
    <t>E396 GEN Power-Op Equip, Colstrip 3</t>
  </si>
  <si>
    <t>E396 GEN Power-Op Equip, Colstrip 4</t>
  </si>
  <si>
    <t>E396 GEN Power-Op Equip, new</t>
  </si>
  <si>
    <t>E3970 GEN Comm Equip, new</t>
  </si>
  <si>
    <t>E3970 GEN Comm Equip, old</t>
  </si>
  <si>
    <t>E3970 GEN Comm Equip, Snoqualmie 1</t>
  </si>
  <si>
    <t>E3970 GEN CommEq, 3rd AC new</t>
  </si>
  <si>
    <t>E3970 GEN CommEq, 3rd AC old</t>
  </si>
  <si>
    <t>E3970 GEN CommEq, Colstrip 1-2 old</t>
  </si>
  <si>
    <t>E3970 GEN CommEq, Colstrip 1-4 new</t>
  </si>
  <si>
    <t>E3970 GEN CommEq, Colstrip 1-4 old</t>
  </si>
  <si>
    <t>E3970 GEN CommEq, ENC new</t>
  </si>
  <si>
    <t>E3970 GEN CommEq, Encogen</t>
  </si>
  <si>
    <t>E3970 GEN CommEq, Fred 1/APC new</t>
  </si>
  <si>
    <t>E3970 GEN CommEq, Fred 1/APC old</t>
  </si>
  <si>
    <t>E3970 GEN CommEq, Frederickson</t>
  </si>
  <si>
    <t>E3970 GEN CommEq, GLD OP old</t>
  </si>
  <si>
    <t>E3970 GEN CommEq, Goldendale new</t>
  </si>
  <si>
    <t>E3970 GEN CommEq, Hopkins Exp</t>
  </si>
  <si>
    <t>E3970 GEN CommEq, Hopkins Ridge new</t>
  </si>
  <si>
    <t>E3970 GEN CommEq, Hopkins Ridge old</t>
  </si>
  <si>
    <t>E3970 GEN CommEq, LB #3</t>
  </si>
  <si>
    <t>E3970 GEN CommEq, LB#4-2013</t>
  </si>
  <si>
    <t>E3970 GEN CommEq, LSR</t>
  </si>
  <si>
    <t>E3970 GEN CommEq, MFT OP</t>
  </si>
  <si>
    <t>E3970 GEN CommEq, Mint Farm</t>
  </si>
  <si>
    <t>E3970 GEN CommEq, Sumas new</t>
  </si>
  <si>
    <t>E3970 GEN CommEq, UBK</t>
  </si>
  <si>
    <t>E3970 GEN CommEq, Wild Horse new</t>
  </si>
  <si>
    <t>E3970 GEN CommEq, Wild Horse old</t>
  </si>
  <si>
    <t>E3980 GEN Misc Equip, Encogen</t>
  </si>
  <si>
    <t>E3980 GEN Misc Equip, Frederick</t>
  </si>
  <si>
    <t>E3980 GEN Misc Equipment, new</t>
  </si>
  <si>
    <t>E3980 GEN Misc Equipment, old</t>
  </si>
  <si>
    <t>E3980 GEN Misc Equipment, Sumas</t>
  </si>
  <si>
    <t>E3980 GEN Misc Equipment, UBK</t>
  </si>
  <si>
    <t>Elec-RWIP-CED3 C.O.R./Salvage-PP</t>
  </si>
  <si>
    <t>Electric  Depr Reserve - Manual Adjustments</t>
  </si>
  <si>
    <t>10800503 Common-Accum Amortization - PP</t>
  </si>
  <si>
    <t>11100501 Accum Prov for Amort, Elec</t>
  </si>
  <si>
    <t>E302 INT Franchises</t>
  </si>
  <si>
    <t>E302 INT Franchises, Baker Project</t>
  </si>
  <si>
    <t>E302 INT Franchises, Snoqualmie</t>
  </si>
  <si>
    <t>E303 INT Misc Intangible Plant</t>
  </si>
  <si>
    <t>E303 INT Whitehorn 2 &amp; 3</t>
  </si>
  <si>
    <t>E3901 GEN LH, Bellingham</t>
  </si>
  <si>
    <t>E3901 GEN LH, Dayton</t>
  </si>
  <si>
    <t>11500001 Accum Amort Acq Adj. Milwaukee RR - Electric</t>
  </si>
  <si>
    <t>E356 Overhead conductors and devices</t>
  </si>
  <si>
    <t>11500011 Accum Amort Acq Adj. DuPont - Electric</t>
  </si>
  <si>
    <t>E364 Poles Towers and Fixtures</t>
  </si>
  <si>
    <t>11500031 Accumulated Amort Acqu Adj. - Encogen</t>
  </si>
  <si>
    <t>E341 Structures and Improvements</t>
  </si>
  <si>
    <t>11500041 Accum Amort Acquis Adjust - Mint Farm</t>
  </si>
  <si>
    <t>11500051 Accum Amort Acquis Adjust - Whitehorn</t>
  </si>
  <si>
    <t>11500061 Accum Amort Acquis Adjust - Ferndale</t>
  </si>
  <si>
    <t>108-TGrant RCW 80.84</t>
  </si>
  <si>
    <t>108TGrant ARC RCW 80.84</t>
  </si>
  <si>
    <t>108TGrant ARO RCW 80.84</t>
  </si>
  <si>
    <t>Amounts from NEW-PSE-WP-SEF-5.01-5.02-E-and-G-WC-RB-19GRC-06-2019.xlsx, tab ERB EOP</t>
  </si>
  <si>
    <t>Common Accumulated Depreciation-Allocation to Gas</t>
  </si>
  <si>
    <t>Accumulated Provision for Depreciation (Sep-Dec Reconciled to PSE WP SEF-5.01-5.02</t>
  </si>
  <si>
    <t>Common A/C Amounts from NEW-PSE-WP-SEF-5.01-5.02-E-and-G-WC-RB-19GRC-06-2019.xlsx, tab ERB EOP</t>
  </si>
  <si>
    <t>AMA</t>
  </si>
  <si>
    <t>to MG-4, WP-1 AMA Update</t>
  </si>
  <si>
    <t>AMA 6/30/19</t>
  </si>
  <si>
    <t>PC changes and calculations are highlighted</t>
  </si>
  <si>
    <t>Electric Accumulated Depreciation</t>
  </si>
  <si>
    <t>to MEG-3, WP-3 AMA Update</t>
  </si>
  <si>
    <t>Electric plant</t>
  </si>
  <si>
    <t>Common plant</t>
  </si>
  <si>
    <t>Note: sign corrected, to reconcile with WP SEF 5.01-5.02 and below</t>
  </si>
  <si>
    <t>from common accumulated depreciation amounts below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</si>
</sst>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14" x14ac:knownFonts="1">
    <font>
      <sz val="12"/>
      <color theme="1"/>
      <name val="Times New Roman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12"/>
      <color theme="1"/>
      <name val="Times New Roman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9"/>
      <color indexed="81"/>
      <name val="Tahoma"/>
      <family val="2"/>
    </font>
    <font>
      <sz val="12"/>
      <color theme="1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1" fillId="0" borderId="0"/>
  </cellStyleXfs>
  <cellXfs count="81">
    <xf numFmtId="0" fontId="0" fillId="0" borderId="0" xfId="0"/>
    <xf numFmtId="0" fontId="1" fillId="0" borderId="0" xfId="1"/>
    <xf numFmtId="0" fontId="2" fillId="0" borderId="0" xfId="5" applyFill="1"/>
    <xf numFmtId="0" fontId="4" fillId="0" borderId="3" xfId="3" applyFont="1" applyFill="1" applyBorder="1"/>
    <xf numFmtId="17" fontId="4" fillId="0" borderId="3" xfId="3" applyNumberFormat="1" applyFont="1" applyFill="1" applyBorder="1"/>
    <xf numFmtId="0" fontId="6" fillId="0" borderId="1" xfId="5" applyFont="1" applyFill="1" applyBorder="1" applyAlignment="1">
      <alignment horizontal="left"/>
    </xf>
    <xf numFmtId="0" fontId="2" fillId="0" borderId="0" xfId="5" applyAlignment="1">
      <alignment horizontal="left" indent="1"/>
    </xf>
    <xf numFmtId="0" fontId="2" fillId="0" borderId="0" xfId="5" applyFill="1" applyAlignment="1">
      <alignment horizontal="left" indent="1"/>
    </xf>
    <xf numFmtId="43" fontId="1" fillId="0" borderId="0" xfId="4" applyFont="1" applyFill="1"/>
    <xf numFmtId="49" fontId="5" fillId="0" borderId="2" xfId="5" applyNumberFormat="1" applyFont="1" applyFill="1" applyBorder="1" applyAlignment="1">
      <alignment horizontal="left"/>
    </xf>
    <xf numFmtId="0" fontId="5" fillId="0" borderId="0" xfId="5" applyFont="1" applyFill="1" applyBorder="1"/>
    <xf numFmtId="43" fontId="2" fillId="0" borderId="0" xfId="5" applyNumberFormat="1" applyFill="1"/>
    <xf numFmtId="0" fontId="6" fillId="0" borderId="1" xfId="5" applyFont="1" applyBorder="1" applyAlignment="1">
      <alignment horizontal="left"/>
    </xf>
    <xf numFmtId="0" fontId="7" fillId="2" borderId="4" xfId="5" applyFont="1" applyFill="1" applyBorder="1" applyAlignment="1">
      <alignment horizontal="centerContinuous"/>
    </xf>
    <xf numFmtId="0" fontId="8" fillId="2" borderId="5" xfId="5" applyFont="1" applyFill="1" applyBorder="1" applyAlignment="1">
      <alignment horizontal="centerContinuous"/>
    </xf>
    <xf numFmtId="43" fontId="8" fillId="2" borderId="5" xfId="5" applyNumberFormat="1" applyFont="1" applyFill="1" applyBorder="1" applyAlignment="1">
      <alignment horizontal="centerContinuous"/>
    </xf>
    <xf numFmtId="43" fontId="1" fillId="0" borderId="0" xfId="4" applyFont="1" applyAlignment="1">
      <alignment horizontal="right"/>
    </xf>
    <xf numFmtId="0" fontId="6" fillId="4" borderId="1" xfId="5" applyFont="1" applyFill="1" applyBorder="1" applyAlignment="1">
      <alignment horizontal="left"/>
    </xf>
    <xf numFmtId="0" fontId="2" fillId="4" borderId="0" xfId="5" applyFill="1" applyAlignment="1">
      <alignment horizontal="left" indent="1"/>
    </xf>
    <xf numFmtId="43" fontId="2" fillId="4" borderId="0" xfId="5" applyNumberFormat="1" applyFill="1"/>
    <xf numFmtId="49" fontId="5" fillId="4" borderId="2" xfId="5" applyNumberFormat="1" applyFont="1" applyFill="1" applyBorder="1" applyAlignment="1">
      <alignment horizontal="left"/>
    </xf>
    <xf numFmtId="0" fontId="5" fillId="4" borderId="0" xfId="5" applyFont="1" applyFill="1" applyBorder="1"/>
    <xf numFmtId="43" fontId="5" fillId="4" borderId="0" xfId="4" applyNumberFormat="1" applyFont="1" applyFill="1" applyBorder="1"/>
    <xf numFmtId="43" fontId="5" fillId="5" borderId="0" xfId="4" applyNumberFormat="1" applyFont="1" applyFill="1" applyBorder="1"/>
    <xf numFmtId="3" fontId="0" fillId="0" borderId="0" xfId="0" applyNumberFormat="1"/>
    <xf numFmtId="43" fontId="1" fillId="5" borderId="0" xfId="4" applyFont="1" applyFill="1"/>
    <xf numFmtId="14" fontId="0" fillId="0" borderId="0" xfId="0" applyNumberFormat="1"/>
    <xf numFmtId="43" fontId="1" fillId="6" borderId="6" xfId="4" applyFont="1" applyFill="1" applyBorder="1"/>
    <xf numFmtId="43" fontId="1" fillId="6" borderId="8" xfId="4" applyFont="1" applyFill="1" applyBorder="1"/>
    <xf numFmtId="43" fontId="3" fillId="0" borderId="0" xfId="3" applyNumberFormat="1" applyFont="1" applyFill="1" applyBorder="1"/>
    <xf numFmtId="164" fontId="3" fillId="0" borderId="0" xfId="3" applyNumberFormat="1" applyFont="1" applyFill="1" applyBorder="1"/>
    <xf numFmtId="43" fontId="1" fillId="6" borderId="7" xfId="4" applyFont="1" applyFill="1" applyBorder="1"/>
    <xf numFmtId="43" fontId="5" fillId="0" borderId="0" xfId="4" applyNumberFormat="1" applyFont="1" applyFill="1" applyBorder="1"/>
    <xf numFmtId="0" fontId="4" fillId="0" borderId="3" xfId="3" applyFont="1" applyFill="1" applyBorder="1"/>
    <xf numFmtId="17" fontId="4" fillId="0" borderId="3" xfId="3" applyNumberFormat="1" applyFont="1" applyFill="1" applyBorder="1"/>
    <xf numFmtId="0" fontId="6" fillId="0" borderId="1" xfId="5" applyFont="1" applyFill="1" applyBorder="1" applyAlignment="1">
      <alignment horizontal="left"/>
    </xf>
    <xf numFmtId="0" fontId="2" fillId="0" borderId="0" xfId="5" applyAlignment="1">
      <alignment horizontal="left" indent="1"/>
    </xf>
    <xf numFmtId="43" fontId="1" fillId="0" borderId="0" xfId="4" applyFont="1"/>
    <xf numFmtId="0" fontId="2" fillId="0" borderId="0" xfId="5" applyFill="1" applyAlignment="1">
      <alignment horizontal="left" indent="1"/>
    </xf>
    <xf numFmtId="43" fontId="1" fillId="0" borderId="0" xfId="4" applyFont="1" applyFill="1"/>
    <xf numFmtId="49" fontId="5" fillId="0" borderId="2" xfId="5" applyNumberFormat="1" applyFont="1" applyFill="1" applyBorder="1" applyAlignment="1">
      <alignment horizontal="left"/>
    </xf>
    <xf numFmtId="0" fontId="5" fillId="0" borderId="0" xfId="5" applyFont="1" applyFill="1" applyBorder="1"/>
    <xf numFmtId="0" fontId="2" fillId="0" borderId="0" xfId="5" applyFill="1" applyAlignment="1">
      <alignment horizontal="left"/>
    </xf>
    <xf numFmtId="43" fontId="2" fillId="0" borderId="0" xfId="5" applyNumberFormat="1" applyFill="1"/>
    <xf numFmtId="0" fontId="6" fillId="0" borderId="1" xfId="5" applyFont="1" applyBorder="1" applyAlignment="1">
      <alignment horizontal="left"/>
    </xf>
    <xf numFmtId="164" fontId="2" fillId="0" borderId="0" xfId="4" applyNumberFormat="1" applyFont="1" applyFill="1"/>
    <xf numFmtId="49" fontId="5" fillId="0" borderId="2" xfId="5" applyNumberFormat="1" applyFont="1" applyFill="1" applyBorder="1" applyAlignment="1">
      <alignment horizontal="left" vertical="top"/>
    </xf>
    <xf numFmtId="49" fontId="5" fillId="0" borderId="0" xfId="5" applyNumberFormat="1" applyFont="1" applyFill="1" applyBorder="1" applyAlignment="1">
      <alignment horizontal="left"/>
    </xf>
    <xf numFmtId="0" fontId="7" fillId="2" borderId="4" xfId="5" applyFont="1" applyFill="1" applyBorder="1" applyAlignment="1">
      <alignment horizontal="centerContinuous"/>
    </xf>
    <xf numFmtId="0" fontId="8" fillId="2" borderId="5" xfId="5" applyFont="1" applyFill="1" applyBorder="1" applyAlignment="1">
      <alignment horizontal="centerContinuous"/>
    </xf>
    <xf numFmtId="43" fontId="8" fillId="2" borderId="5" xfId="5" applyNumberFormat="1" applyFont="1" applyFill="1" applyBorder="1" applyAlignment="1">
      <alignment horizontal="centerContinuous"/>
    </xf>
    <xf numFmtId="0" fontId="2" fillId="3" borderId="0" xfId="5" applyFill="1" applyAlignment="1">
      <alignment horizontal="left"/>
    </xf>
    <xf numFmtId="0" fontId="2" fillId="3" borderId="0" xfId="5" applyFill="1" applyAlignment="1">
      <alignment horizontal="left" indent="1"/>
    </xf>
    <xf numFmtId="43" fontId="1" fillId="3" borderId="0" xfId="4" applyFont="1" applyFill="1"/>
    <xf numFmtId="49" fontId="5" fillId="3" borderId="2" xfId="5" applyNumberFormat="1" applyFont="1" applyFill="1" applyBorder="1" applyAlignment="1">
      <alignment horizontal="left"/>
    </xf>
    <xf numFmtId="0" fontId="5" fillId="3" borderId="0" xfId="5" applyFont="1" applyFill="1" applyBorder="1"/>
    <xf numFmtId="43" fontId="2" fillId="3" borderId="0" xfId="5" applyNumberFormat="1" applyFill="1"/>
    <xf numFmtId="43" fontId="1" fillId="5" borderId="6" xfId="4" applyFont="1" applyFill="1" applyBorder="1"/>
    <xf numFmtId="43" fontId="1" fillId="5" borderId="7" xfId="4" applyFont="1" applyFill="1" applyBorder="1"/>
    <xf numFmtId="43" fontId="1" fillId="5" borderId="8" xfId="4" applyFont="1" applyFill="1" applyBorder="1"/>
    <xf numFmtId="17" fontId="4" fillId="7" borderId="3" xfId="3" applyNumberFormat="1" applyFont="1" applyFill="1" applyBorder="1"/>
    <xf numFmtId="37" fontId="2" fillId="7" borderId="0" xfId="0" applyNumberFormat="1" applyFont="1" applyFill="1" applyAlignment="1">
      <alignment horizontal="left"/>
    </xf>
    <xf numFmtId="0" fontId="5" fillId="7" borderId="0" xfId="5" applyFont="1" applyFill="1" applyBorder="1"/>
    <xf numFmtId="41" fontId="5" fillId="7" borderId="0" xfId="5" applyNumberFormat="1" applyFont="1" applyFill="1" applyBorder="1"/>
    <xf numFmtId="43" fontId="1" fillId="7" borderId="0" xfId="4" quotePrefix="1" applyFont="1" applyFill="1"/>
    <xf numFmtId="49" fontId="5" fillId="7" borderId="0" xfId="5" applyNumberFormat="1" applyFont="1" applyFill="1" applyBorder="1" applyAlignment="1">
      <alignment horizontal="left"/>
    </xf>
    <xf numFmtId="43" fontId="1" fillId="7" borderId="0" xfId="4" applyFont="1" applyFill="1"/>
    <xf numFmtId="0" fontId="0" fillId="7" borderId="0" xfId="0" applyFill="1"/>
    <xf numFmtId="49" fontId="3" fillId="7" borderId="0" xfId="5" applyNumberFormat="1" applyFont="1" applyFill="1" applyBorder="1" applyAlignment="1">
      <alignment horizontal="left"/>
    </xf>
    <xf numFmtId="0" fontId="13" fillId="7" borderId="0" xfId="0" applyFont="1" applyFill="1"/>
    <xf numFmtId="43" fontId="1" fillId="6" borderId="0" xfId="4" applyFont="1" applyFill="1"/>
    <xf numFmtId="0" fontId="2" fillId="5" borderId="0" xfId="5" applyFill="1" applyAlignment="1">
      <alignment horizontal="left" indent="1"/>
    </xf>
    <xf numFmtId="43" fontId="5" fillId="5" borderId="0" xfId="5" applyNumberFormat="1" applyFont="1" applyFill="1" applyAlignment="1">
      <alignment horizontal="right"/>
    </xf>
    <xf numFmtId="0" fontId="5" fillId="5" borderId="0" xfId="5" applyFont="1" applyFill="1" applyBorder="1"/>
    <xf numFmtId="0" fontId="5" fillId="5" borderId="0" xfId="5" applyFont="1" applyFill="1" applyBorder="1" applyAlignment="1">
      <alignment horizontal="right"/>
    </xf>
    <xf numFmtId="43" fontId="10" fillId="7" borderId="4" xfId="4" applyFont="1" applyFill="1" applyBorder="1"/>
    <xf numFmtId="43" fontId="11" fillId="7" borderId="9" xfId="0" applyNumberFormat="1" applyFont="1" applyFill="1" applyBorder="1"/>
    <xf numFmtId="0" fontId="9" fillId="0" borderId="6" xfId="0" applyFont="1" applyBorder="1" applyAlignment="1">
      <alignment horizontal="center"/>
    </xf>
    <xf numFmtId="164" fontId="10" fillId="7" borderId="8" xfId="4" applyNumberFormat="1" applyFont="1" applyFill="1" applyBorder="1"/>
    <xf numFmtId="0" fontId="5" fillId="5" borderId="0" xfId="5" applyFont="1" applyFill="1" applyBorder="1" applyAlignment="1">
      <alignment horizontal="left"/>
    </xf>
    <xf numFmtId="0" fontId="0" fillId="5" borderId="0" xfId="0" applyFill="1"/>
  </cellXfs>
  <cellStyles count="8">
    <cellStyle name="Comma 2" xfId="4" xr:uid="{5B97EAC2-A189-44C4-9E38-0A54F38C1DD9}"/>
    <cellStyle name="Comma 3" xfId="2" xr:uid="{ACB20DCF-0E7B-4818-AE6F-E117B5297DD9}"/>
    <cellStyle name="Normal" xfId="0" builtinId="0"/>
    <cellStyle name="Normal 10 2" xfId="3" xr:uid="{3579DE46-24F5-4E9B-A22A-7E8DEF744277}"/>
    <cellStyle name="Normal 2" xfId="5" xr:uid="{EC835A79-6C4D-4504-AB3E-5E7C49D08DA4}"/>
    <cellStyle name="Normal 3" xfId="1" xr:uid="{DCF0262A-5AA3-4ED9-91E7-66B318891477}"/>
    <cellStyle name="Normal 69" xfId="7" xr:uid="{6BBFF9F5-2196-445B-BBAF-982C8623318E}"/>
    <cellStyle name="Percent 2" xfId="6" xr:uid="{839ED0E9-EA69-4E88-8BE1-A3F2648C9D2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3.xml"/><Relationship Id="rId5" Type="http://schemas.openxmlformats.org/officeDocument/2006/relationships/styles" Target="styles.xml"/><Relationship Id="rId10" Type="http://schemas.openxmlformats.org/officeDocument/2006/relationships/customXml" Target="../customXml/item2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Edwin Farrar" id="{0CA82A3A-073B-476C-8366-283779BCD093}" userId="edbe556f0284ff35" providerId="Windows Live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1" dT="2019-12-05T17:45:16.73" personId="{0CA82A3A-073B-476C-8366-283779BCD093}" id="{D4885B34-8B44-40AD-9EC3-CAD60064A5D4}">
    <text>amounts from PSE WP SEF-5.01-5.02</text>
  </threadedComment>
  <threadedComment ref="D1" dT="2019-12-05T17:45:16.73" personId="{0CA82A3A-073B-476C-8366-283779BCD093}" id="{CD929BA5-3653-41C5-98CE-40983D8D0C30}">
    <text>amounts from PSE WP SEF-5.01-5.02</text>
  </threadedComment>
  <threadedComment ref="E1" dT="2019-12-05T17:45:16.73" personId="{0CA82A3A-073B-476C-8366-283779BCD093}" id="{02D40F2F-C67A-4169-A00D-01DA006273F0}">
    <text>amounts from PSE WP SEF-5.01-5.02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6" dT="2019-12-05T17:45:16.73" personId="{0CA82A3A-073B-476C-8366-283779BCD093}" id="{1643DF0A-851E-4397-8A22-F3150E34E87A}">
    <text>amounts from PSE WP SEF-5.01-5.02</text>
  </threadedComment>
  <threadedComment ref="D6" dT="2019-12-05T17:45:16.73" personId="{0CA82A3A-073B-476C-8366-283779BCD093}" id="{74EC55A9-2EA0-4C92-8569-F3B1195EEB75}">
    <text>amounts from PSE WP SEF-5.01-5.02</text>
  </threadedComment>
  <threadedComment ref="E6" dT="2019-12-05T17:45:16.73" personId="{0CA82A3A-073B-476C-8366-283779BCD093}" id="{82F6F680-13AF-49E1-AF4E-EE37EBF0E7B8}">
    <text>amounts from PSE WP SEF-5.01-5.02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2.xml"/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42411D-E0E1-4F26-8A2A-150F280258AA}">
  <dimension ref="A1:S157"/>
  <sheetViews>
    <sheetView tabSelected="1" workbookViewId="0">
      <pane xSplit="2" ySplit="1" topLeftCell="N105" activePane="bottomRight" state="frozen"/>
      <selection pane="topRight" activeCell="C1" sqref="C1"/>
      <selection pane="bottomLeft" activeCell="A2" sqref="A2"/>
      <selection pane="bottomRight" activeCell="P117" sqref="P117"/>
    </sheetView>
  </sheetViews>
  <sheetFormatPr defaultRowHeight="15.6" x14ac:dyDescent="0.3"/>
  <cols>
    <col min="1" max="1" width="34.69921875" bestFit="1" customWidth="1"/>
    <col min="2" max="2" width="34" bestFit="1" customWidth="1"/>
    <col min="3" max="3" width="13.59765625" customWidth="1"/>
    <col min="4" max="4" width="14.19921875" customWidth="1"/>
    <col min="5" max="5" width="14.296875" customWidth="1"/>
    <col min="6" max="15" width="15" bestFit="1" customWidth="1"/>
    <col min="16" max="16" width="17.19921875" bestFit="1" customWidth="1"/>
  </cols>
  <sheetData>
    <row r="1" spans="1:15" x14ac:dyDescent="0.3">
      <c r="A1" s="3" t="s">
        <v>0</v>
      </c>
      <c r="B1" s="3" t="s">
        <v>1</v>
      </c>
      <c r="C1" s="60">
        <v>43252</v>
      </c>
      <c r="D1" s="60">
        <v>43282</v>
      </c>
      <c r="E1" s="60">
        <v>43313</v>
      </c>
      <c r="F1" s="4">
        <v>43344</v>
      </c>
      <c r="G1" s="4">
        <v>43374</v>
      </c>
      <c r="H1" s="4">
        <v>43405</v>
      </c>
      <c r="I1" s="4">
        <v>43435</v>
      </c>
      <c r="J1" s="4">
        <v>43466</v>
      </c>
      <c r="K1" s="4">
        <v>43497</v>
      </c>
      <c r="L1" s="4">
        <v>43525</v>
      </c>
      <c r="M1" s="4">
        <v>43556</v>
      </c>
      <c r="N1" s="4">
        <v>43586</v>
      </c>
      <c r="O1" s="4">
        <v>43617</v>
      </c>
    </row>
    <row r="2" spans="1:15" x14ac:dyDescent="0.3">
      <c r="A2" s="12" t="s">
        <v>2</v>
      </c>
      <c r="B2" s="6" t="s">
        <v>3</v>
      </c>
      <c r="C2" s="6"/>
      <c r="D2" s="6"/>
      <c r="E2" s="6"/>
      <c r="F2" s="16">
        <v>0</v>
      </c>
      <c r="G2" s="16">
        <v>0</v>
      </c>
      <c r="H2" s="16">
        <v>0</v>
      </c>
      <c r="I2" s="16">
        <v>0</v>
      </c>
      <c r="J2" s="16">
        <v>0</v>
      </c>
      <c r="K2" s="16">
        <v>0</v>
      </c>
      <c r="L2" s="16">
        <v>0</v>
      </c>
      <c r="M2" s="16">
        <v>-41379.629999999997</v>
      </c>
      <c r="N2" s="16">
        <v>-41379.629999999997</v>
      </c>
      <c r="O2" s="16">
        <v>-41379.629999999997</v>
      </c>
    </row>
    <row r="3" spans="1:15" x14ac:dyDescent="0.3">
      <c r="A3" s="12" t="s">
        <v>2</v>
      </c>
      <c r="B3" s="6" t="s">
        <v>4</v>
      </c>
      <c r="C3" s="6"/>
      <c r="D3" s="6"/>
      <c r="E3" s="6"/>
      <c r="F3" s="16">
        <v>0</v>
      </c>
      <c r="G3" s="16">
        <v>0</v>
      </c>
      <c r="H3" s="16">
        <v>0</v>
      </c>
      <c r="I3" s="16">
        <v>0</v>
      </c>
      <c r="J3" s="16">
        <v>0</v>
      </c>
      <c r="K3" s="16">
        <v>0</v>
      </c>
      <c r="L3" s="16">
        <v>0</v>
      </c>
      <c r="M3" s="16">
        <v>-452358.83</v>
      </c>
      <c r="N3" s="16">
        <v>-452358.83</v>
      </c>
      <c r="O3" s="16">
        <v>-452358.83</v>
      </c>
    </row>
    <row r="4" spans="1:15" x14ac:dyDescent="0.3">
      <c r="A4" s="12" t="s">
        <v>2</v>
      </c>
      <c r="B4" s="6" t="s">
        <v>5</v>
      </c>
      <c r="C4" s="6"/>
      <c r="D4" s="6"/>
      <c r="E4" s="6"/>
      <c r="F4" s="16">
        <v>-41080.11</v>
      </c>
      <c r="G4" s="16">
        <v>-41130.03</v>
      </c>
      <c r="H4" s="16">
        <v>-41179.950000000004</v>
      </c>
      <c r="I4" s="16">
        <v>-41229.870000000003</v>
      </c>
      <c r="J4" s="16">
        <v>-41279.79</v>
      </c>
      <c r="K4" s="16">
        <v>-41329.71</v>
      </c>
      <c r="L4" s="16">
        <v>-41379.629999999997</v>
      </c>
      <c r="M4" s="16">
        <v>0</v>
      </c>
      <c r="N4" s="16">
        <v>0</v>
      </c>
      <c r="O4" s="16">
        <v>0</v>
      </c>
    </row>
    <row r="5" spans="1:15" x14ac:dyDescent="0.3">
      <c r="A5" s="12" t="s">
        <v>2</v>
      </c>
      <c r="B5" s="6" t="s">
        <v>6</v>
      </c>
      <c r="C5" s="6"/>
      <c r="D5" s="6"/>
      <c r="E5" s="6"/>
      <c r="F5" s="16">
        <v>-451940.04000000004</v>
      </c>
      <c r="G5" s="16">
        <v>-452009.84</v>
      </c>
      <c r="H5" s="16">
        <v>-452079.64</v>
      </c>
      <c r="I5" s="16">
        <v>-452149.44</v>
      </c>
      <c r="J5" s="16">
        <v>-452219.24</v>
      </c>
      <c r="K5" s="16">
        <v>-452289.04000000004</v>
      </c>
      <c r="L5" s="16">
        <v>-452358.84</v>
      </c>
      <c r="M5" s="16">
        <v>-0.01</v>
      </c>
      <c r="N5" s="16">
        <v>-0.01</v>
      </c>
      <c r="O5" s="16">
        <v>-0.01</v>
      </c>
    </row>
    <row r="6" spans="1:15" x14ac:dyDescent="0.3">
      <c r="A6" s="12" t="s">
        <v>2</v>
      </c>
      <c r="B6" s="6" t="s">
        <v>7</v>
      </c>
      <c r="C6" s="6"/>
      <c r="D6" s="6"/>
      <c r="E6" s="6"/>
      <c r="F6" s="16">
        <v>0</v>
      </c>
      <c r="G6" s="16">
        <v>0</v>
      </c>
      <c r="H6" s="16">
        <v>0</v>
      </c>
      <c r="I6" s="16">
        <v>0</v>
      </c>
      <c r="J6" s="16">
        <v>0</v>
      </c>
      <c r="K6" s="16">
        <v>0</v>
      </c>
      <c r="L6" s="16">
        <v>0</v>
      </c>
      <c r="M6" s="16">
        <v>-702938.63</v>
      </c>
      <c r="N6" s="16">
        <v>-702938.63</v>
      </c>
      <c r="O6" s="16">
        <v>-702938.63</v>
      </c>
    </row>
    <row r="7" spans="1:15" x14ac:dyDescent="0.3">
      <c r="A7" s="12" t="s">
        <v>2</v>
      </c>
      <c r="B7" s="6" t="s">
        <v>8</v>
      </c>
      <c r="C7" s="6"/>
      <c r="D7" s="6"/>
      <c r="E7" s="6"/>
      <c r="F7" s="16">
        <v>0</v>
      </c>
      <c r="G7" s="16">
        <v>0</v>
      </c>
      <c r="H7" s="16">
        <v>0</v>
      </c>
      <c r="I7" s="16">
        <v>0</v>
      </c>
      <c r="J7" s="16">
        <v>0</v>
      </c>
      <c r="K7" s="16">
        <v>0</v>
      </c>
      <c r="L7" s="16">
        <v>0</v>
      </c>
      <c r="M7" s="16">
        <v>-5162602.33</v>
      </c>
      <c r="N7" s="16">
        <v>-5162602.32</v>
      </c>
      <c r="O7" s="16">
        <v>-5162602.32</v>
      </c>
    </row>
    <row r="8" spans="1:15" x14ac:dyDescent="0.3">
      <c r="A8" s="12" t="s">
        <v>2</v>
      </c>
      <c r="B8" s="6" t="s">
        <v>9</v>
      </c>
      <c r="C8" s="6"/>
      <c r="D8" s="6"/>
      <c r="E8" s="6"/>
      <c r="F8" s="16">
        <v>-700197.89</v>
      </c>
      <c r="G8" s="16">
        <v>-700654.68</v>
      </c>
      <c r="H8" s="16">
        <v>-701111.47</v>
      </c>
      <c r="I8" s="16">
        <v>-701568.26</v>
      </c>
      <c r="J8" s="16">
        <v>-702025.05</v>
      </c>
      <c r="K8" s="16">
        <v>-702481.84</v>
      </c>
      <c r="L8" s="16">
        <v>-702938.63</v>
      </c>
      <c r="M8" s="16">
        <v>0</v>
      </c>
      <c r="N8" s="16">
        <v>0</v>
      </c>
      <c r="O8" s="16">
        <v>0</v>
      </c>
    </row>
    <row r="9" spans="1:15" x14ac:dyDescent="0.3">
      <c r="A9" s="12" t="s">
        <v>2</v>
      </c>
      <c r="B9" s="6" t="s">
        <v>10</v>
      </c>
      <c r="C9" s="6"/>
      <c r="D9" s="6"/>
      <c r="E9" s="6"/>
      <c r="F9" s="16">
        <v>-5147793.3</v>
      </c>
      <c r="G9" s="16">
        <v>-5150261.47</v>
      </c>
      <c r="H9" s="16">
        <v>-5152729.6399999997</v>
      </c>
      <c r="I9" s="16">
        <v>-5155197.8099999996</v>
      </c>
      <c r="J9" s="16">
        <v>-5157665.9800000004</v>
      </c>
      <c r="K9" s="16">
        <v>-5160134.1500000004</v>
      </c>
      <c r="L9" s="16">
        <v>-5162602.32</v>
      </c>
      <c r="M9" s="16">
        <v>0.01</v>
      </c>
      <c r="N9" s="16">
        <v>0</v>
      </c>
      <c r="O9" s="16">
        <v>0</v>
      </c>
    </row>
    <row r="10" spans="1:15" x14ac:dyDescent="0.3">
      <c r="A10" s="12" t="s">
        <v>2</v>
      </c>
      <c r="B10" s="6" t="s">
        <v>11</v>
      </c>
      <c r="C10" s="6"/>
      <c r="D10" s="6"/>
      <c r="E10" s="6"/>
      <c r="F10" s="16">
        <v>0</v>
      </c>
      <c r="G10" s="16">
        <v>0</v>
      </c>
      <c r="H10" s="16">
        <v>0</v>
      </c>
      <c r="I10" s="16">
        <v>0</v>
      </c>
      <c r="J10" s="16">
        <v>0</v>
      </c>
      <c r="K10" s="16">
        <v>0</v>
      </c>
      <c r="L10" s="16">
        <v>0</v>
      </c>
      <c r="M10" s="16">
        <v>-1083.3399999999999</v>
      </c>
      <c r="N10" s="16">
        <v>-1083.3399999999999</v>
      </c>
      <c r="O10" s="16">
        <v>-1083.3399999999999</v>
      </c>
    </row>
    <row r="11" spans="1:15" x14ac:dyDescent="0.3">
      <c r="A11" s="12" t="s">
        <v>2</v>
      </c>
      <c r="B11" s="6" t="s">
        <v>12</v>
      </c>
      <c r="C11" s="6"/>
      <c r="D11" s="6"/>
      <c r="E11" s="6"/>
      <c r="F11" s="16">
        <v>-962.74</v>
      </c>
      <c r="G11" s="16">
        <v>-982.84</v>
      </c>
      <c r="H11" s="16">
        <v>-1002.94</v>
      </c>
      <c r="I11" s="16">
        <v>-1023.0400000000001</v>
      </c>
      <c r="J11" s="16">
        <v>-1043.1400000000001</v>
      </c>
      <c r="K11" s="16">
        <v>-1063.24</v>
      </c>
      <c r="L11" s="16">
        <v>-1083.3399999999999</v>
      </c>
      <c r="M11" s="16">
        <v>0</v>
      </c>
      <c r="N11" s="16">
        <v>0</v>
      </c>
      <c r="O11" s="16">
        <v>0</v>
      </c>
    </row>
    <row r="12" spans="1:15" x14ac:dyDescent="0.3">
      <c r="A12" s="12" t="s">
        <v>2</v>
      </c>
      <c r="B12" s="6" t="s">
        <v>13</v>
      </c>
      <c r="C12" s="6"/>
      <c r="D12" s="6"/>
      <c r="E12" s="6"/>
      <c r="F12" s="16">
        <v>-212.74</v>
      </c>
      <c r="G12" s="16">
        <v>-222.13</v>
      </c>
      <c r="H12" s="16">
        <v>-231.52</v>
      </c>
      <c r="I12" s="16">
        <v>-240.91</v>
      </c>
      <c r="J12" s="16">
        <v>-250.3</v>
      </c>
      <c r="K12" s="16">
        <v>-259.69</v>
      </c>
      <c r="L12" s="16">
        <v>-269.08</v>
      </c>
      <c r="M12" s="16">
        <v>-278.47000000000003</v>
      </c>
      <c r="N12" s="16">
        <v>-287.86</v>
      </c>
      <c r="O12" s="16">
        <v>-297.25</v>
      </c>
    </row>
    <row r="13" spans="1:15" x14ac:dyDescent="0.3">
      <c r="A13" s="12" t="s">
        <v>2</v>
      </c>
      <c r="B13" s="6" t="s">
        <v>14</v>
      </c>
      <c r="C13" s="6"/>
      <c r="D13" s="6"/>
      <c r="E13" s="6"/>
      <c r="F13" s="16">
        <v>-5815.92</v>
      </c>
      <c r="G13" s="16">
        <v>-5907.87</v>
      </c>
      <c r="H13" s="16">
        <v>-5999.82</v>
      </c>
      <c r="I13" s="16">
        <v>-6091.77</v>
      </c>
      <c r="J13" s="16">
        <v>-6183.72</v>
      </c>
      <c r="K13" s="16">
        <v>-6275.67</v>
      </c>
      <c r="L13" s="16">
        <v>-6367.62</v>
      </c>
      <c r="M13" s="16">
        <v>-6459.57</v>
      </c>
      <c r="N13" s="16">
        <v>-6551.52</v>
      </c>
      <c r="O13" s="16">
        <v>-6643.47</v>
      </c>
    </row>
    <row r="14" spans="1:15" x14ac:dyDescent="0.3">
      <c r="A14" s="12" t="s">
        <v>2</v>
      </c>
      <c r="B14" s="6" t="s">
        <v>15</v>
      </c>
      <c r="C14" s="6"/>
      <c r="D14" s="6"/>
      <c r="E14" s="6"/>
      <c r="F14" s="16">
        <v>-184371.46</v>
      </c>
      <c r="G14" s="16">
        <v>-184732.31</v>
      </c>
      <c r="H14" s="16">
        <v>-185141.43</v>
      </c>
      <c r="I14" s="16">
        <v>-185550.55000000002</v>
      </c>
      <c r="J14" s="16">
        <v>-185959.67</v>
      </c>
      <c r="K14" s="16">
        <v>-186368.79</v>
      </c>
      <c r="L14" s="16">
        <v>-186777.91</v>
      </c>
      <c r="M14" s="16">
        <v>-187187.03</v>
      </c>
      <c r="N14" s="16">
        <v>-187596.15</v>
      </c>
      <c r="O14" s="16">
        <v>-188005.27</v>
      </c>
    </row>
    <row r="15" spans="1:15" x14ac:dyDescent="0.3">
      <c r="A15" s="12" t="s">
        <v>2</v>
      </c>
      <c r="B15" s="6" t="s">
        <v>16</v>
      </c>
      <c r="C15" s="6"/>
      <c r="D15" s="6"/>
      <c r="E15" s="6"/>
      <c r="F15" s="16">
        <v>-218973.62</v>
      </c>
      <c r="G15" s="16">
        <v>-220142.42</v>
      </c>
      <c r="H15" s="16">
        <v>-221311.22</v>
      </c>
      <c r="I15" s="16">
        <v>-222480.02000000002</v>
      </c>
      <c r="J15" s="16">
        <v>-223648.82</v>
      </c>
      <c r="K15" s="16">
        <v>-224817.62</v>
      </c>
      <c r="L15" s="16">
        <v>-225986.42</v>
      </c>
      <c r="M15" s="16">
        <v>-227155.22</v>
      </c>
      <c r="N15" s="16">
        <v>-228324.02000000002</v>
      </c>
      <c r="O15" s="16">
        <v>-229492.82</v>
      </c>
    </row>
    <row r="16" spans="1:15" x14ac:dyDescent="0.3">
      <c r="A16" s="12" t="s">
        <v>2</v>
      </c>
      <c r="B16" s="6" t="s">
        <v>17</v>
      </c>
      <c r="C16" s="6"/>
      <c r="D16" s="6"/>
      <c r="E16" s="6"/>
      <c r="F16" s="16">
        <v>-1774.76</v>
      </c>
      <c r="G16" s="16">
        <v>-1778.19</v>
      </c>
      <c r="H16" s="16">
        <v>-1781.6200000000001</v>
      </c>
      <c r="I16" s="16">
        <v>-1785.05</v>
      </c>
      <c r="J16" s="16">
        <v>-1788.48</v>
      </c>
      <c r="K16" s="16">
        <v>-1791.91</v>
      </c>
      <c r="L16" s="16">
        <v>-1795.3400000000001</v>
      </c>
      <c r="M16" s="16">
        <v>-1798.77</v>
      </c>
      <c r="N16" s="16">
        <v>-1802.2</v>
      </c>
      <c r="O16" s="16">
        <v>-1805.63</v>
      </c>
    </row>
    <row r="17" spans="1:15" x14ac:dyDescent="0.3">
      <c r="A17" s="12" t="s">
        <v>2</v>
      </c>
      <c r="B17" s="6" t="s">
        <v>18</v>
      </c>
      <c r="C17" s="6"/>
      <c r="D17" s="6"/>
      <c r="E17" s="6"/>
      <c r="F17" s="16">
        <v>-65504.22</v>
      </c>
      <c r="G17" s="16">
        <v>-66046.97</v>
      </c>
      <c r="H17" s="16">
        <v>-66589.72</v>
      </c>
      <c r="I17" s="16">
        <v>-67132.47</v>
      </c>
      <c r="J17" s="16">
        <v>-67675.22</v>
      </c>
      <c r="K17" s="16">
        <v>-68217.97</v>
      </c>
      <c r="L17" s="16">
        <v>-68760.72</v>
      </c>
      <c r="M17" s="16">
        <v>-69303.47</v>
      </c>
      <c r="N17" s="16">
        <v>-69846.22</v>
      </c>
      <c r="O17" s="16">
        <v>-70388.97</v>
      </c>
    </row>
    <row r="18" spans="1:15" x14ac:dyDescent="0.3">
      <c r="A18" s="12" t="s">
        <v>2</v>
      </c>
      <c r="B18" s="6" t="s">
        <v>19</v>
      </c>
      <c r="C18" s="6"/>
      <c r="D18" s="6"/>
      <c r="E18" s="6"/>
      <c r="F18" s="16">
        <v>-6620241.3499999996</v>
      </c>
      <c r="G18" s="16">
        <v>-6639445.5700000003</v>
      </c>
      <c r="H18" s="16">
        <v>-6659730.1399999997</v>
      </c>
      <c r="I18" s="16">
        <v>-6680035.5600000005</v>
      </c>
      <c r="J18" s="16">
        <v>-6700342.3899999997</v>
      </c>
      <c r="K18" s="16">
        <v>-6720649.2199999997</v>
      </c>
      <c r="L18" s="16">
        <v>-6740956.0499999998</v>
      </c>
      <c r="M18" s="16">
        <v>-6761262.8799999999</v>
      </c>
      <c r="N18" s="16">
        <v>-6781569.71</v>
      </c>
      <c r="O18" s="16">
        <v>-6801876.54</v>
      </c>
    </row>
    <row r="19" spans="1:15" x14ac:dyDescent="0.3">
      <c r="A19" s="12" t="s">
        <v>2</v>
      </c>
      <c r="B19" s="6" t="s">
        <v>20</v>
      </c>
      <c r="C19" s="6"/>
      <c r="D19" s="6"/>
      <c r="E19" s="6"/>
      <c r="F19" s="16">
        <v>-1219513.8999999999</v>
      </c>
      <c r="G19" s="16">
        <v>-1221696.3799999999</v>
      </c>
      <c r="H19" s="16">
        <v>-1223878.8600000001</v>
      </c>
      <c r="I19" s="16">
        <v>-1226061.3400000001</v>
      </c>
      <c r="J19" s="16">
        <v>-1228243.82</v>
      </c>
      <c r="K19" s="16">
        <v>-1230426.3</v>
      </c>
      <c r="L19" s="16">
        <v>-1232608.78</v>
      </c>
      <c r="M19" s="16">
        <v>-1234791.26</v>
      </c>
      <c r="N19" s="16">
        <v>-1236973.74</v>
      </c>
      <c r="O19" s="16">
        <v>-1239156.22</v>
      </c>
    </row>
    <row r="20" spans="1:15" x14ac:dyDescent="0.3">
      <c r="A20" s="12" t="s">
        <v>2</v>
      </c>
      <c r="B20" s="6" t="s">
        <v>21</v>
      </c>
      <c r="C20" s="6"/>
      <c r="D20" s="6"/>
      <c r="E20" s="6"/>
      <c r="F20" s="16">
        <v>-2243954.8199999998</v>
      </c>
      <c r="G20" s="16">
        <v>-2250511.9900000002</v>
      </c>
      <c r="H20" s="16">
        <v>-2257069.16</v>
      </c>
      <c r="I20" s="16">
        <v>-2263626.33</v>
      </c>
      <c r="J20" s="16">
        <v>-2270183.5</v>
      </c>
      <c r="K20" s="16">
        <v>-2276740.67</v>
      </c>
      <c r="L20" s="16">
        <v>-2283297.84</v>
      </c>
      <c r="M20" s="16">
        <v>-2289855.0099999998</v>
      </c>
      <c r="N20" s="16">
        <v>-2296412.1800000002</v>
      </c>
      <c r="O20" s="16">
        <v>-2302969.35</v>
      </c>
    </row>
    <row r="21" spans="1:15" x14ac:dyDescent="0.3">
      <c r="A21" s="12" t="s">
        <v>2</v>
      </c>
      <c r="B21" s="6" t="s">
        <v>22</v>
      </c>
      <c r="C21" s="6"/>
      <c r="D21" s="6"/>
      <c r="E21" s="6"/>
      <c r="F21" s="16">
        <v>-1820687.29</v>
      </c>
      <c r="G21" s="16">
        <v>-1826600.2000000002</v>
      </c>
      <c r="H21" s="16">
        <v>-1832513.1099999999</v>
      </c>
      <c r="I21" s="16">
        <v>-1838426.02</v>
      </c>
      <c r="J21" s="16">
        <v>-1844504.81</v>
      </c>
      <c r="K21" s="16">
        <v>-1850749.28</v>
      </c>
      <c r="L21" s="16">
        <v>-1856993.53</v>
      </c>
      <c r="M21" s="16">
        <v>-1863237.78</v>
      </c>
      <c r="N21" s="16">
        <v>-1869482.03</v>
      </c>
      <c r="O21" s="16">
        <v>-1875726.28</v>
      </c>
    </row>
    <row r="22" spans="1:15" x14ac:dyDescent="0.3">
      <c r="A22" s="12" t="s">
        <v>2</v>
      </c>
      <c r="B22" s="6" t="s">
        <v>23</v>
      </c>
      <c r="C22" s="6"/>
      <c r="D22" s="6"/>
      <c r="E22" s="6"/>
      <c r="F22" s="16">
        <v>-7461655.9299999997</v>
      </c>
      <c r="G22" s="16">
        <v>-7509757.0099999998</v>
      </c>
      <c r="H22" s="16">
        <v>-7557959.7699999996</v>
      </c>
      <c r="I22" s="16">
        <v>-7606345.7800000003</v>
      </c>
      <c r="J22" s="16">
        <v>-7654915.0199999996</v>
      </c>
      <c r="K22" s="16">
        <v>-7703484.2599999998</v>
      </c>
      <c r="L22" s="16">
        <v>-7752053.5</v>
      </c>
      <c r="M22" s="16">
        <v>-7800622.7400000002</v>
      </c>
      <c r="N22" s="16">
        <v>-7849191.9800000004</v>
      </c>
      <c r="O22" s="16">
        <v>-7898170.2400000002</v>
      </c>
    </row>
    <row r="23" spans="1:15" x14ac:dyDescent="0.3">
      <c r="A23" s="12" t="s">
        <v>2</v>
      </c>
      <c r="B23" s="6" t="s">
        <v>24</v>
      </c>
      <c r="C23" s="6"/>
      <c r="D23" s="6"/>
      <c r="E23" s="6"/>
      <c r="F23" s="16">
        <v>-288788.97000000003</v>
      </c>
      <c r="G23" s="16">
        <v>-290792.22000000003</v>
      </c>
      <c r="H23" s="16">
        <v>-292795.47000000003</v>
      </c>
      <c r="I23" s="16">
        <v>-294798.72000000003</v>
      </c>
      <c r="J23" s="16">
        <v>-298074.02</v>
      </c>
      <c r="K23" s="16">
        <v>-302621.38</v>
      </c>
      <c r="L23" s="16">
        <v>-307168.74</v>
      </c>
      <c r="M23" s="16">
        <v>-311716.10000000003</v>
      </c>
      <c r="N23" s="16">
        <v>-316263.46000000002</v>
      </c>
      <c r="O23" s="16">
        <v>-320810.82</v>
      </c>
    </row>
    <row r="24" spans="1:15" x14ac:dyDescent="0.3">
      <c r="A24" s="12" t="s">
        <v>2</v>
      </c>
      <c r="B24" s="6" t="s">
        <v>25</v>
      </c>
      <c r="C24" s="6"/>
      <c r="D24" s="6"/>
      <c r="E24" s="6"/>
      <c r="F24" s="16">
        <v>-1178249.04</v>
      </c>
      <c r="G24" s="16">
        <v>-1184497.6599999999</v>
      </c>
      <c r="H24" s="16">
        <v>-1190900.78</v>
      </c>
      <c r="I24" s="16">
        <v>-1197317.6200000001</v>
      </c>
      <c r="J24" s="16">
        <v>-1203759.75</v>
      </c>
      <c r="K24" s="16">
        <v>-1210216.1499999999</v>
      </c>
      <c r="L24" s="16">
        <v>-1216672.5900000001</v>
      </c>
      <c r="M24" s="16">
        <v>-1223129.07</v>
      </c>
      <c r="N24" s="16">
        <v>-1229585.55</v>
      </c>
      <c r="O24" s="16">
        <v>-1236042.03</v>
      </c>
    </row>
    <row r="25" spans="1:15" x14ac:dyDescent="0.3">
      <c r="A25" s="12" t="s">
        <v>2</v>
      </c>
      <c r="B25" s="6" t="s">
        <v>26</v>
      </c>
      <c r="C25" s="6"/>
      <c r="D25" s="6"/>
      <c r="E25" s="6"/>
      <c r="F25" s="16">
        <v>-23185.75</v>
      </c>
      <c r="G25" s="16">
        <v>-46702.700000000004</v>
      </c>
      <c r="H25" s="16">
        <v>-48545.93</v>
      </c>
      <c r="I25" s="16">
        <v>-50389.16</v>
      </c>
      <c r="J25" s="16">
        <v>-52232.39</v>
      </c>
      <c r="K25" s="16">
        <v>-54075.62</v>
      </c>
      <c r="L25" s="16">
        <v>-55918.85</v>
      </c>
      <c r="M25" s="16">
        <v>-57762.080000000002</v>
      </c>
      <c r="N25" s="16">
        <v>-59682.74</v>
      </c>
      <c r="O25" s="16">
        <v>-61680.83</v>
      </c>
    </row>
    <row r="26" spans="1:15" x14ac:dyDescent="0.3">
      <c r="A26" s="12" t="s">
        <v>2</v>
      </c>
      <c r="B26" s="6" t="s">
        <v>27</v>
      </c>
      <c r="C26" s="6"/>
      <c r="D26" s="6"/>
      <c r="E26" s="6"/>
      <c r="F26" s="16">
        <v>-1696799.87</v>
      </c>
      <c r="G26" s="16">
        <v>-1705457.37</v>
      </c>
      <c r="H26" s="16">
        <v>-1714114.87</v>
      </c>
      <c r="I26" s="16">
        <v>-1722772.37</v>
      </c>
      <c r="J26" s="16">
        <v>-1731429.87</v>
      </c>
      <c r="K26" s="16">
        <v>-1740087.37</v>
      </c>
      <c r="L26" s="16">
        <v>-1748744.87</v>
      </c>
      <c r="M26" s="16">
        <v>-1757402.37</v>
      </c>
      <c r="N26" s="16">
        <v>-1766059.87</v>
      </c>
      <c r="O26" s="16">
        <v>-1774717.37</v>
      </c>
    </row>
    <row r="27" spans="1:15" x14ac:dyDescent="0.3">
      <c r="A27" s="12" t="s">
        <v>2</v>
      </c>
      <c r="B27" s="6" t="s">
        <v>28</v>
      </c>
      <c r="C27" s="6"/>
      <c r="D27" s="6"/>
      <c r="E27" s="6"/>
      <c r="F27" s="16">
        <v>-1578652.2000000002</v>
      </c>
      <c r="G27" s="16">
        <v>-1589333.54</v>
      </c>
      <c r="H27" s="16">
        <v>-1600014.88</v>
      </c>
      <c r="I27" s="16">
        <v>-1610696.22</v>
      </c>
      <c r="J27" s="16">
        <v>-1621377.56</v>
      </c>
      <c r="K27" s="16">
        <v>-1632058.9</v>
      </c>
      <c r="L27" s="16">
        <v>-1642740.24</v>
      </c>
      <c r="M27" s="16">
        <v>-1653421.58</v>
      </c>
      <c r="N27" s="16">
        <v>-1664102.92</v>
      </c>
      <c r="O27" s="16">
        <v>-1674784.26</v>
      </c>
    </row>
    <row r="28" spans="1:15" x14ac:dyDescent="0.3">
      <c r="A28" s="12" t="s">
        <v>2</v>
      </c>
      <c r="B28" s="6" t="s">
        <v>29</v>
      </c>
      <c r="C28" s="6"/>
      <c r="D28" s="6"/>
      <c r="E28" s="6"/>
      <c r="F28" s="16">
        <v>-1961140.8599999999</v>
      </c>
      <c r="G28" s="16">
        <v>-1969872.54</v>
      </c>
      <c r="H28" s="16">
        <v>-1978604.22</v>
      </c>
      <c r="I28" s="16">
        <v>-1987335.9</v>
      </c>
      <c r="J28" s="16">
        <v>-1996067.58</v>
      </c>
      <c r="K28" s="16">
        <v>-2004799.26</v>
      </c>
      <c r="L28" s="16">
        <v>-2013530.94</v>
      </c>
      <c r="M28" s="16">
        <v>-2022262.62</v>
      </c>
      <c r="N28" s="16">
        <v>-2030994.3</v>
      </c>
      <c r="O28" s="16">
        <v>-2039725.98</v>
      </c>
    </row>
    <row r="29" spans="1:15" x14ac:dyDescent="0.3">
      <c r="A29" s="12" t="s">
        <v>2</v>
      </c>
      <c r="B29" s="6" t="s">
        <v>30</v>
      </c>
      <c r="C29" s="6"/>
      <c r="D29" s="6"/>
      <c r="E29" s="6"/>
      <c r="F29" s="16">
        <v>-639566.68000000005</v>
      </c>
      <c r="G29" s="16">
        <v>-641443.14</v>
      </c>
      <c r="H29" s="16">
        <v>-643319.6</v>
      </c>
      <c r="I29" s="16">
        <v>-645196.06000000006</v>
      </c>
      <c r="J29" s="16">
        <v>-647072.52</v>
      </c>
      <c r="K29" s="16">
        <v>-648948.98</v>
      </c>
      <c r="L29" s="16">
        <v>-650825.44000000006</v>
      </c>
      <c r="M29" s="16">
        <v>-652701.9</v>
      </c>
      <c r="N29" s="16">
        <v>-654578.36</v>
      </c>
      <c r="O29" s="16">
        <v>-656454.82000000007</v>
      </c>
    </row>
    <row r="30" spans="1:15" x14ac:dyDescent="0.3">
      <c r="A30" s="12" t="s">
        <v>2</v>
      </c>
      <c r="B30" s="6" t="s">
        <v>31</v>
      </c>
      <c r="C30" s="6"/>
      <c r="D30" s="6"/>
      <c r="E30" s="6"/>
      <c r="F30" s="16">
        <v>-390460.57</v>
      </c>
      <c r="G30" s="16">
        <v>-398192.85000000003</v>
      </c>
      <c r="H30" s="16">
        <v>-405925.14</v>
      </c>
      <c r="I30" s="16">
        <v>-413657.43</v>
      </c>
      <c r="J30" s="16">
        <v>-421389.72000000003</v>
      </c>
      <c r="K30" s="16">
        <v>-429122.01</v>
      </c>
      <c r="L30" s="16">
        <v>-436854.3</v>
      </c>
      <c r="M30" s="16">
        <v>-444586.59</v>
      </c>
      <c r="N30" s="16">
        <v>-452318.88</v>
      </c>
      <c r="O30" s="16">
        <v>-460051.17</v>
      </c>
    </row>
    <row r="31" spans="1:15" x14ac:dyDescent="0.3">
      <c r="A31" s="12" t="s">
        <v>2</v>
      </c>
      <c r="B31" s="6" t="s">
        <v>32</v>
      </c>
      <c r="C31" s="6"/>
      <c r="D31" s="6"/>
      <c r="E31" s="6"/>
      <c r="F31" s="16">
        <v>-1072406.57</v>
      </c>
      <c r="G31" s="16">
        <v>-1077909.1299999999</v>
      </c>
      <c r="H31" s="16">
        <v>-1083411.69</v>
      </c>
      <c r="I31" s="16">
        <v>-1088914.25</v>
      </c>
      <c r="J31" s="16">
        <v>-1094416.81</v>
      </c>
      <c r="K31" s="16">
        <v>-1099919.3700000001</v>
      </c>
      <c r="L31" s="16">
        <v>-1105421.93</v>
      </c>
      <c r="M31" s="16">
        <v>-1110924.49</v>
      </c>
      <c r="N31" s="16">
        <v>-1116427.05</v>
      </c>
      <c r="O31" s="16">
        <v>-1121929.6100000001</v>
      </c>
    </row>
    <row r="32" spans="1:15" x14ac:dyDescent="0.3">
      <c r="A32" s="12" t="s">
        <v>2</v>
      </c>
      <c r="B32" s="6" t="s">
        <v>33</v>
      </c>
      <c r="C32" s="6"/>
      <c r="D32" s="6"/>
      <c r="E32" s="6"/>
      <c r="F32" s="16">
        <v>-942546.89</v>
      </c>
      <c r="G32" s="16">
        <v>-946709.57000000007</v>
      </c>
      <c r="H32" s="16">
        <v>-950872.25</v>
      </c>
      <c r="I32" s="16">
        <v>-955034.93</v>
      </c>
      <c r="J32" s="16">
        <v>-959197.61</v>
      </c>
      <c r="K32" s="16">
        <v>-963360.29</v>
      </c>
      <c r="L32" s="16">
        <v>-967522.97</v>
      </c>
      <c r="M32" s="16">
        <v>-971685.65</v>
      </c>
      <c r="N32" s="16">
        <v>-975848.33000000007</v>
      </c>
      <c r="O32" s="16">
        <v>-980011.01</v>
      </c>
    </row>
    <row r="33" spans="1:15" x14ac:dyDescent="0.3">
      <c r="A33" s="12" t="s">
        <v>2</v>
      </c>
      <c r="B33" s="6" t="s">
        <v>34</v>
      </c>
      <c r="C33" s="6"/>
      <c r="D33" s="6"/>
      <c r="E33" s="6"/>
      <c r="F33" s="16">
        <v>750.12</v>
      </c>
      <c r="G33" s="16">
        <v>750.12</v>
      </c>
      <c r="H33" s="16">
        <v>0</v>
      </c>
      <c r="I33" s="16">
        <v>0</v>
      </c>
      <c r="J33" s="16">
        <v>0</v>
      </c>
      <c r="K33" s="16">
        <v>0</v>
      </c>
      <c r="L33" s="16">
        <v>0</v>
      </c>
      <c r="M33" s="16">
        <v>0</v>
      </c>
      <c r="N33" s="16">
        <v>0</v>
      </c>
      <c r="O33" s="16">
        <v>0</v>
      </c>
    </row>
    <row r="34" spans="1:15" x14ac:dyDescent="0.3">
      <c r="A34" s="12" t="s">
        <v>2</v>
      </c>
      <c r="B34" s="6" t="s">
        <v>35</v>
      </c>
      <c r="C34" s="6"/>
      <c r="D34" s="6"/>
      <c r="E34" s="6"/>
      <c r="F34" s="16">
        <v>-6907756.9800000004</v>
      </c>
      <c r="G34" s="16">
        <v>-6985563.7300000004</v>
      </c>
      <c r="H34" s="16">
        <v>-7063370.4800000004</v>
      </c>
      <c r="I34" s="16">
        <v>-7141177.2300000004</v>
      </c>
      <c r="J34" s="16">
        <v>-7218983.9800000004</v>
      </c>
      <c r="K34" s="16">
        <v>-7296790.7300000004</v>
      </c>
      <c r="L34" s="16">
        <v>-3884415.63</v>
      </c>
      <c r="M34" s="16">
        <v>-3927638.41</v>
      </c>
      <c r="N34" s="16">
        <v>-3970861.19</v>
      </c>
      <c r="O34" s="16">
        <v>-4014083.97</v>
      </c>
    </row>
    <row r="35" spans="1:15" x14ac:dyDescent="0.3">
      <c r="A35" s="12" t="s">
        <v>2</v>
      </c>
      <c r="B35" s="6" t="s">
        <v>36</v>
      </c>
      <c r="C35" s="6"/>
      <c r="D35" s="6"/>
      <c r="E35" s="6"/>
      <c r="F35" s="16">
        <v>-158378.25</v>
      </c>
      <c r="G35" s="16">
        <v>-159243.84</v>
      </c>
      <c r="H35" s="16">
        <v>-160109.43</v>
      </c>
      <c r="I35" s="16">
        <v>-160975.01999999999</v>
      </c>
      <c r="J35" s="16">
        <v>-161840.61000000002</v>
      </c>
      <c r="K35" s="16">
        <v>-162706.20000000001</v>
      </c>
      <c r="L35" s="16">
        <v>-163571.79</v>
      </c>
      <c r="M35" s="16">
        <v>-164437.38</v>
      </c>
      <c r="N35" s="16">
        <v>-165302.97</v>
      </c>
      <c r="O35" s="16">
        <v>-166168.56</v>
      </c>
    </row>
    <row r="36" spans="1:15" x14ac:dyDescent="0.3">
      <c r="A36" s="12" t="s">
        <v>2</v>
      </c>
      <c r="B36" s="6" t="s">
        <v>37</v>
      </c>
      <c r="C36" s="6"/>
      <c r="D36" s="6"/>
      <c r="E36" s="6"/>
      <c r="F36" s="16">
        <v>-435088373.13999999</v>
      </c>
      <c r="G36" s="16">
        <v>-436622876.16000003</v>
      </c>
      <c r="H36" s="16">
        <v>-438671695.32999998</v>
      </c>
      <c r="I36" s="16">
        <v>-441035120.75</v>
      </c>
      <c r="J36" s="16">
        <v>-443266993.66000003</v>
      </c>
      <c r="K36" s="16">
        <v>-445888756.57999998</v>
      </c>
      <c r="L36" s="16">
        <v>-448308186.76999998</v>
      </c>
      <c r="M36" s="16">
        <v>-450890145.62</v>
      </c>
      <c r="N36" s="16">
        <v>-453470798.19</v>
      </c>
      <c r="O36" s="16">
        <v>-456116618.73000002</v>
      </c>
    </row>
    <row r="37" spans="1:15" x14ac:dyDescent="0.3">
      <c r="A37" s="12" t="s">
        <v>2</v>
      </c>
      <c r="B37" s="6" t="s">
        <v>38</v>
      </c>
      <c r="C37" s="6"/>
      <c r="D37" s="6"/>
      <c r="E37" s="6"/>
      <c r="F37" s="16">
        <v>-12487766.689999999</v>
      </c>
      <c r="G37" s="16">
        <v>-12549108.83</v>
      </c>
      <c r="H37" s="16">
        <v>-12610450.970000001</v>
      </c>
      <c r="I37" s="16">
        <v>-12671793.109999999</v>
      </c>
      <c r="J37" s="16">
        <v>-12733135.25</v>
      </c>
      <c r="K37" s="16">
        <v>-12794477.390000001</v>
      </c>
      <c r="L37" s="16">
        <v>-12855819.529999999</v>
      </c>
      <c r="M37" s="16">
        <v>-12917161.67</v>
      </c>
      <c r="N37" s="16">
        <v>-12978503.810000001</v>
      </c>
      <c r="O37" s="16">
        <v>-13039845.949999999</v>
      </c>
    </row>
    <row r="38" spans="1:15" x14ac:dyDescent="0.3">
      <c r="A38" s="12" t="s">
        <v>2</v>
      </c>
      <c r="B38" s="6" t="s">
        <v>39</v>
      </c>
      <c r="C38" s="6"/>
      <c r="D38" s="6"/>
      <c r="E38" s="6"/>
      <c r="F38" s="16">
        <v>-195243603.84999999</v>
      </c>
      <c r="G38" s="16">
        <v>-195852858.36000001</v>
      </c>
      <c r="H38" s="16">
        <v>-196654006.63</v>
      </c>
      <c r="I38" s="16">
        <v>-197385709.11000001</v>
      </c>
      <c r="J38" s="16">
        <v>-197696495.74000001</v>
      </c>
      <c r="K38" s="16">
        <v>-198508953.11000001</v>
      </c>
      <c r="L38" s="16">
        <v>-199189432.44999999</v>
      </c>
      <c r="M38" s="16">
        <v>-199901937.44</v>
      </c>
      <c r="N38" s="16">
        <v>-200601182.90000001</v>
      </c>
      <c r="O38" s="16">
        <v>-201202027.41</v>
      </c>
    </row>
    <row r="39" spans="1:15" x14ac:dyDescent="0.3">
      <c r="A39" s="12" t="s">
        <v>2</v>
      </c>
      <c r="B39" s="6" t="s">
        <v>40</v>
      </c>
      <c r="C39" s="6"/>
      <c r="D39" s="6"/>
      <c r="E39" s="6"/>
      <c r="F39" s="16">
        <v>-12630254.75</v>
      </c>
      <c r="G39" s="16">
        <v>-12740380.49</v>
      </c>
      <c r="H39" s="16">
        <v>-12850885.449999999</v>
      </c>
      <c r="I39" s="16">
        <v>-12961754.76</v>
      </c>
      <c r="J39" s="16">
        <v>-13072761.5</v>
      </c>
      <c r="K39" s="16">
        <v>-13183859.34</v>
      </c>
      <c r="L39" s="16">
        <v>-13295026.52</v>
      </c>
      <c r="M39" s="16">
        <v>-13406248.199999999</v>
      </c>
      <c r="N39" s="16">
        <v>-13517614.34</v>
      </c>
      <c r="O39" s="16">
        <v>-13629190.800000001</v>
      </c>
    </row>
    <row r="40" spans="1:15" x14ac:dyDescent="0.3">
      <c r="A40" s="12" t="s">
        <v>2</v>
      </c>
      <c r="B40" s="6" t="s">
        <v>41</v>
      </c>
      <c r="C40" s="6"/>
      <c r="D40" s="6"/>
      <c r="E40" s="6"/>
      <c r="F40" s="16">
        <v>-48948146.590000004</v>
      </c>
      <c r="G40" s="16">
        <v>-49105900.460000001</v>
      </c>
      <c r="H40" s="16">
        <v>-49263654.329999998</v>
      </c>
      <c r="I40" s="16">
        <v>-49421408.200000003</v>
      </c>
      <c r="J40" s="16">
        <v>-49579162.07</v>
      </c>
      <c r="K40" s="16">
        <v>-49736915.939999998</v>
      </c>
      <c r="L40" s="16">
        <v>-49894860.630000003</v>
      </c>
      <c r="M40" s="16">
        <v>-50052996.119999997</v>
      </c>
      <c r="N40" s="16">
        <v>-50211131.609999999</v>
      </c>
      <c r="O40" s="16">
        <v>-50369267.100000001</v>
      </c>
    </row>
    <row r="41" spans="1:15" x14ac:dyDescent="0.3">
      <c r="A41" s="12" t="s">
        <v>2</v>
      </c>
      <c r="B41" s="6" t="s">
        <v>42</v>
      </c>
      <c r="C41" s="6"/>
      <c r="D41" s="6"/>
      <c r="E41" s="6"/>
      <c r="F41" s="16">
        <v>-10603552.93</v>
      </c>
      <c r="G41" s="16">
        <v>-10653580.529999999</v>
      </c>
      <c r="H41" s="16">
        <v>-10703608.130000001</v>
      </c>
      <c r="I41" s="16">
        <v>-10753635.73</v>
      </c>
      <c r="J41" s="16">
        <v>-10803663.33</v>
      </c>
      <c r="K41" s="16">
        <v>-10853690.93</v>
      </c>
      <c r="L41" s="16">
        <v>-10903718.529999999</v>
      </c>
      <c r="M41" s="16">
        <v>-10953746.130000001</v>
      </c>
      <c r="N41" s="16">
        <v>-11003773.73</v>
      </c>
      <c r="O41" s="16">
        <v>-11053801.33</v>
      </c>
    </row>
    <row r="42" spans="1:15" x14ac:dyDescent="0.3">
      <c r="A42" s="12" t="s">
        <v>2</v>
      </c>
      <c r="B42" s="6" t="s">
        <v>43</v>
      </c>
      <c r="C42" s="6"/>
      <c r="D42" s="6"/>
      <c r="E42" s="6"/>
      <c r="F42" s="16">
        <v>-24622460.489999998</v>
      </c>
      <c r="G42" s="16">
        <v>-24967006.629999999</v>
      </c>
      <c r="H42" s="16">
        <v>-25307117.949999999</v>
      </c>
      <c r="I42" s="16">
        <v>-25657419.91</v>
      </c>
      <c r="J42" s="16">
        <v>-26009874.190000001</v>
      </c>
      <c r="K42" s="16">
        <v>-26362686.350000001</v>
      </c>
      <c r="L42" s="16">
        <v>-26715685.440000001</v>
      </c>
      <c r="M42" s="16">
        <v>-27068644.850000001</v>
      </c>
      <c r="N42" s="16">
        <v>-27421525.07</v>
      </c>
      <c r="O42" s="16">
        <v>-27775619.329999998</v>
      </c>
    </row>
    <row r="43" spans="1:15" x14ac:dyDescent="0.3">
      <c r="A43" s="12" t="s">
        <v>2</v>
      </c>
      <c r="B43" s="6" t="s">
        <v>44</v>
      </c>
      <c r="C43" s="6"/>
      <c r="D43" s="6"/>
      <c r="E43" s="6"/>
      <c r="F43" s="16">
        <v>0</v>
      </c>
      <c r="G43" s="16">
        <v>0</v>
      </c>
      <c r="H43" s="16">
        <v>0</v>
      </c>
      <c r="I43" s="16">
        <v>0</v>
      </c>
      <c r="J43" s="16">
        <v>0</v>
      </c>
      <c r="K43" s="16">
        <v>0</v>
      </c>
      <c r="L43" s="16">
        <v>0</v>
      </c>
      <c r="M43" s="16">
        <v>-35069.57</v>
      </c>
      <c r="N43" s="16">
        <v>-35069.57</v>
      </c>
      <c r="O43" s="16">
        <v>-35069.57</v>
      </c>
    </row>
    <row r="44" spans="1:15" x14ac:dyDescent="0.3">
      <c r="A44" s="12" t="s">
        <v>2</v>
      </c>
      <c r="B44" s="6" t="s">
        <v>45</v>
      </c>
      <c r="C44" s="6"/>
      <c r="D44" s="6"/>
      <c r="E44" s="6"/>
      <c r="F44" s="16">
        <v>-15523736.800000001</v>
      </c>
      <c r="G44" s="16">
        <v>-15609082.039999999</v>
      </c>
      <c r="H44" s="16">
        <v>-15694427.279999999</v>
      </c>
      <c r="I44" s="16">
        <v>-15779772.52</v>
      </c>
      <c r="J44" s="16">
        <v>-15865117.76</v>
      </c>
      <c r="K44" s="16">
        <v>-15950463</v>
      </c>
      <c r="L44" s="16">
        <v>-16035808.24</v>
      </c>
      <c r="M44" s="16">
        <v>-16085987.960000001</v>
      </c>
      <c r="N44" s="16">
        <v>-16171237.25</v>
      </c>
      <c r="O44" s="16">
        <v>-16256486.539999999</v>
      </c>
    </row>
    <row r="45" spans="1:15" x14ac:dyDescent="0.3">
      <c r="A45" s="12" t="s">
        <v>2</v>
      </c>
      <c r="B45" s="6" t="s">
        <v>46</v>
      </c>
      <c r="C45" s="6"/>
      <c r="D45" s="6"/>
      <c r="E45" s="6"/>
      <c r="F45" s="16">
        <v>-7442925.8200000003</v>
      </c>
      <c r="G45" s="16">
        <v>-7505675.1100000003</v>
      </c>
      <c r="H45" s="16">
        <v>-7568392.1100000003</v>
      </c>
      <c r="I45" s="16">
        <v>-7630775.1799999997</v>
      </c>
      <c r="J45" s="16">
        <v>-7693115.0099999998</v>
      </c>
      <c r="K45" s="16">
        <v>-7755476.8300000001</v>
      </c>
      <c r="L45" s="16">
        <v>-7817942.8600000003</v>
      </c>
      <c r="M45" s="16">
        <v>-7880596.2000000002</v>
      </c>
      <c r="N45" s="16">
        <v>-7943545.9900000002</v>
      </c>
      <c r="O45" s="16">
        <v>-8006703.5099999998</v>
      </c>
    </row>
    <row r="46" spans="1:15" x14ac:dyDescent="0.3">
      <c r="A46" s="12" t="s">
        <v>2</v>
      </c>
      <c r="B46" s="6" t="s">
        <v>47</v>
      </c>
      <c r="C46" s="6"/>
      <c r="D46" s="6"/>
      <c r="E46" s="6"/>
      <c r="F46" s="16">
        <v>-527945665.11000001</v>
      </c>
      <c r="G46" s="16">
        <v>-529425866.01999998</v>
      </c>
      <c r="H46" s="16">
        <v>-532798551.10000002</v>
      </c>
      <c r="I46" s="16">
        <v>-535230891.35000002</v>
      </c>
      <c r="J46" s="16">
        <v>-537465158.89999998</v>
      </c>
      <c r="K46" s="16">
        <v>-539864601.77999997</v>
      </c>
      <c r="L46" s="16">
        <v>-542289473.69000006</v>
      </c>
      <c r="M46" s="16">
        <v>-544688825.21000004</v>
      </c>
      <c r="N46" s="16">
        <v>-546829871.98000002</v>
      </c>
      <c r="O46" s="16">
        <v>-548965465.88</v>
      </c>
    </row>
    <row r="47" spans="1:15" x14ac:dyDescent="0.3">
      <c r="A47" s="12" t="s">
        <v>2</v>
      </c>
      <c r="B47" s="6" t="s">
        <v>48</v>
      </c>
      <c r="C47" s="6"/>
      <c r="D47" s="6"/>
      <c r="E47" s="6"/>
      <c r="F47" s="16">
        <v>-31574066.73</v>
      </c>
      <c r="G47" s="16">
        <v>-31124784.129999999</v>
      </c>
      <c r="H47" s="16">
        <v>-30964764.66</v>
      </c>
      <c r="I47" s="16">
        <v>-30847002.75</v>
      </c>
      <c r="J47" s="16">
        <v>-30637714.5</v>
      </c>
      <c r="K47" s="16">
        <v>-30575003.670000002</v>
      </c>
      <c r="L47" s="16">
        <v>-30404961.710000001</v>
      </c>
      <c r="M47" s="16">
        <v>-30265396.899999999</v>
      </c>
      <c r="N47" s="16">
        <v>-30047037.82</v>
      </c>
      <c r="O47" s="16">
        <v>-29901657.699999999</v>
      </c>
    </row>
    <row r="48" spans="1:15" x14ac:dyDescent="0.3">
      <c r="A48" s="12" t="s">
        <v>2</v>
      </c>
      <c r="B48" s="6" t="s">
        <v>49</v>
      </c>
      <c r="C48" s="6"/>
      <c r="D48" s="6"/>
      <c r="E48" s="6"/>
      <c r="F48" s="16">
        <v>-22296370.899999999</v>
      </c>
      <c r="G48" s="16">
        <v>-22235622.850000001</v>
      </c>
      <c r="H48" s="16">
        <v>-22414764.379999999</v>
      </c>
      <c r="I48" s="16">
        <v>-22587605.329999998</v>
      </c>
      <c r="J48" s="16">
        <v>-22852993.079999998</v>
      </c>
      <c r="K48" s="16">
        <v>-23040159.210000001</v>
      </c>
      <c r="L48" s="16">
        <v>-23288882.66</v>
      </c>
      <c r="M48" s="16">
        <v>-23532001.93</v>
      </c>
      <c r="N48" s="16">
        <v>-23818308.18</v>
      </c>
      <c r="O48" s="16">
        <v>-24069173.300000001</v>
      </c>
    </row>
    <row r="49" spans="1:15" x14ac:dyDescent="0.3">
      <c r="A49" s="12" t="s">
        <v>2</v>
      </c>
      <c r="B49" s="6" t="s">
        <v>50</v>
      </c>
      <c r="C49" s="6"/>
      <c r="D49" s="6"/>
      <c r="E49" s="6"/>
      <c r="F49" s="16">
        <v>-56015.31</v>
      </c>
      <c r="G49" s="16">
        <v>-79056</v>
      </c>
      <c r="H49" s="16">
        <v>-103499.72</v>
      </c>
      <c r="I49" s="16">
        <v>-128046.19</v>
      </c>
      <c r="J49" s="16">
        <v>-156608.55000000002</v>
      </c>
      <c r="K49" s="16">
        <v>-190245.58000000002</v>
      </c>
      <c r="L49" s="16">
        <v>-233275.99</v>
      </c>
      <c r="M49" s="16">
        <v>-288778.03000000003</v>
      </c>
      <c r="N49" s="16">
        <v>-351779.56</v>
      </c>
      <c r="O49" s="16">
        <v>-424764.41000000003</v>
      </c>
    </row>
    <row r="50" spans="1:15" x14ac:dyDescent="0.3">
      <c r="A50" s="12" t="s">
        <v>2</v>
      </c>
      <c r="B50" s="6" t="s">
        <v>51</v>
      </c>
      <c r="C50" s="6"/>
      <c r="D50" s="6"/>
      <c r="E50" s="6"/>
      <c r="F50" s="16">
        <v>-959734.58000000007</v>
      </c>
      <c r="G50" s="16">
        <v>-1066559.3600000001</v>
      </c>
      <c r="H50" s="16">
        <v>-833626.24</v>
      </c>
      <c r="I50" s="16">
        <v>-943199.55</v>
      </c>
      <c r="J50" s="16">
        <v>-1055290.6399999999</v>
      </c>
      <c r="K50" s="16">
        <v>-661940.36</v>
      </c>
      <c r="L50" s="16">
        <v>-477692.07</v>
      </c>
      <c r="M50" s="16">
        <v>128302.49</v>
      </c>
      <c r="N50" s="16">
        <v>65865.59</v>
      </c>
      <c r="O50" s="16">
        <v>-38693.43</v>
      </c>
    </row>
    <row r="51" spans="1:15" x14ac:dyDescent="0.3">
      <c r="A51" s="12" t="s">
        <v>2</v>
      </c>
      <c r="B51" s="6" t="s">
        <v>52</v>
      </c>
      <c r="C51" s="6"/>
      <c r="D51" s="6"/>
      <c r="E51" s="6"/>
      <c r="F51" s="16">
        <v>-53208871.960000001</v>
      </c>
      <c r="G51" s="16">
        <v>-53472850.5</v>
      </c>
      <c r="H51" s="16">
        <v>-53141219.439999998</v>
      </c>
      <c r="I51" s="16">
        <v>-53456012.57</v>
      </c>
      <c r="J51" s="16">
        <v>-53797716.700000003</v>
      </c>
      <c r="K51" s="16">
        <v>-54108712.939999998</v>
      </c>
      <c r="L51" s="16">
        <v>-54443278.630000003</v>
      </c>
      <c r="M51" s="16">
        <v>-54773038.950000003</v>
      </c>
      <c r="N51" s="16">
        <v>-55113979.670000002</v>
      </c>
      <c r="O51" s="16">
        <v>-55455658.420000002</v>
      </c>
    </row>
    <row r="52" spans="1:15" x14ac:dyDescent="0.3">
      <c r="A52" s="12" t="s">
        <v>2</v>
      </c>
      <c r="B52" s="6" t="s">
        <v>53</v>
      </c>
      <c r="C52" s="6"/>
      <c r="D52" s="6"/>
      <c r="E52" s="6"/>
      <c r="F52" s="16">
        <v>0</v>
      </c>
      <c r="G52" s="16">
        <v>0</v>
      </c>
      <c r="H52" s="16">
        <v>0</v>
      </c>
      <c r="I52" s="16">
        <v>-1673.66</v>
      </c>
      <c r="J52" s="16">
        <v>-4733.24</v>
      </c>
      <c r="K52" s="16">
        <v>-7522.42</v>
      </c>
      <c r="L52" s="16">
        <v>-10322.73</v>
      </c>
      <c r="M52" s="16">
        <v>-13116.85</v>
      </c>
      <c r="N52" s="16">
        <v>-16612.14</v>
      </c>
      <c r="O52" s="16">
        <v>-20812.100000000002</v>
      </c>
    </row>
    <row r="53" spans="1:15" x14ac:dyDescent="0.3">
      <c r="A53" s="12" t="s">
        <v>2</v>
      </c>
      <c r="B53" s="6" t="s">
        <v>54</v>
      </c>
      <c r="C53" s="6"/>
      <c r="D53" s="6"/>
      <c r="E53" s="6"/>
      <c r="F53" s="16">
        <v>-8026766.1399999997</v>
      </c>
      <c r="G53" s="16">
        <v>-8003170.5499999998</v>
      </c>
      <c r="H53" s="16">
        <v>-7993005.3499999996</v>
      </c>
      <c r="I53" s="16">
        <v>-7985002.1900000004</v>
      </c>
      <c r="J53" s="16">
        <v>-7979678.3600000003</v>
      </c>
      <c r="K53" s="16">
        <v>-7922242.0499999998</v>
      </c>
      <c r="L53" s="16">
        <v>-7900344.4500000002</v>
      </c>
      <c r="M53" s="16">
        <v>-7843504.3799999999</v>
      </c>
      <c r="N53" s="16">
        <v>-7815299.9000000004</v>
      </c>
      <c r="O53" s="16">
        <v>-7820285.04</v>
      </c>
    </row>
    <row r="54" spans="1:15" x14ac:dyDescent="0.3">
      <c r="A54" s="12" t="s">
        <v>2</v>
      </c>
      <c r="B54" s="6" t="s">
        <v>55</v>
      </c>
      <c r="C54" s="6"/>
      <c r="D54" s="6"/>
      <c r="E54" s="6"/>
      <c r="F54" s="16">
        <v>-29189389.489999998</v>
      </c>
      <c r="G54" s="16">
        <v>-29309344.829999998</v>
      </c>
      <c r="H54" s="16">
        <v>-29430123.620000001</v>
      </c>
      <c r="I54" s="16">
        <v>-29551154.57</v>
      </c>
      <c r="J54" s="16">
        <v>-29676479.870000001</v>
      </c>
      <c r="K54" s="16">
        <v>-29790245.789999999</v>
      </c>
      <c r="L54" s="16">
        <v>-29910258.289999999</v>
      </c>
      <c r="M54" s="16">
        <v>-30027313.140000001</v>
      </c>
      <c r="N54" s="16">
        <v>-30146554.989999998</v>
      </c>
      <c r="O54" s="16">
        <v>-30269909.739999998</v>
      </c>
    </row>
    <row r="55" spans="1:15" x14ac:dyDescent="0.3">
      <c r="A55" s="12" t="s">
        <v>2</v>
      </c>
      <c r="B55" s="6" t="s">
        <v>56</v>
      </c>
      <c r="C55" s="6"/>
      <c r="D55" s="6"/>
      <c r="E55" s="6"/>
      <c r="F55" s="16">
        <v>-2669454.86</v>
      </c>
      <c r="G55" s="16">
        <v>-2887632.15</v>
      </c>
      <c r="H55" s="16">
        <v>-3131317.98</v>
      </c>
      <c r="I55" s="16">
        <v>-3377923.94</v>
      </c>
      <c r="J55" s="16">
        <v>-3627268.04</v>
      </c>
      <c r="K55" s="16">
        <v>-3879521.79</v>
      </c>
      <c r="L55" s="16">
        <v>-4134607.57</v>
      </c>
      <c r="M55" s="16">
        <v>-4391401.8600000003</v>
      </c>
      <c r="N55" s="16">
        <v>-4649228.9000000004</v>
      </c>
      <c r="O55" s="16">
        <v>-4907605.32</v>
      </c>
    </row>
    <row r="56" spans="1:15" x14ac:dyDescent="0.3">
      <c r="A56" s="12" t="s">
        <v>2</v>
      </c>
      <c r="B56" s="6" t="s">
        <v>57</v>
      </c>
      <c r="C56" s="6"/>
      <c r="D56" s="6"/>
      <c r="E56" s="6"/>
      <c r="F56" s="16">
        <v>-187207.09</v>
      </c>
      <c r="G56" s="16">
        <v>-195067.81</v>
      </c>
      <c r="H56" s="16">
        <v>-202928.53</v>
      </c>
      <c r="I56" s="16">
        <v>-210789.25</v>
      </c>
      <c r="J56" s="16">
        <v>-218649.97</v>
      </c>
      <c r="K56" s="16">
        <v>-226510.69</v>
      </c>
      <c r="L56" s="16">
        <v>-234371.41</v>
      </c>
      <c r="M56" s="16">
        <v>-242232.13</v>
      </c>
      <c r="N56" s="16">
        <v>-250092.85</v>
      </c>
      <c r="O56" s="16">
        <v>-257953.57</v>
      </c>
    </row>
    <row r="57" spans="1:15" x14ac:dyDescent="0.3">
      <c r="A57" s="12" t="s">
        <v>2</v>
      </c>
      <c r="B57" s="6" t="s">
        <v>58</v>
      </c>
      <c r="C57" s="6"/>
      <c r="D57" s="6"/>
      <c r="E57" s="6"/>
      <c r="F57" s="16">
        <v>-953640.06</v>
      </c>
      <c r="G57" s="16">
        <v>-814282.45000000007</v>
      </c>
      <c r="H57" s="16">
        <v>-881024.85</v>
      </c>
      <c r="I57" s="16">
        <v>-918063.57000000007</v>
      </c>
      <c r="J57" s="16">
        <v>-956099</v>
      </c>
      <c r="K57" s="16">
        <v>-993532.68</v>
      </c>
      <c r="L57" s="16">
        <v>-1033076.51</v>
      </c>
      <c r="M57" s="16">
        <v>-1072677.6499999999</v>
      </c>
      <c r="N57" s="16">
        <v>-1113356.45</v>
      </c>
      <c r="O57" s="16">
        <v>-1154385.8</v>
      </c>
    </row>
    <row r="58" spans="1:15" x14ac:dyDescent="0.3">
      <c r="A58" s="12" t="s">
        <v>2</v>
      </c>
      <c r="B58" s="6" t="s">
        <v>59</v>
      </c>
      <c r="C58" s="6"/>
      <c r="D58" s="6"/>
      <c r="E58" s="6"/>
      <c r="F58" s="16">
        <v>-222096.91</v>
      </c>
      <c r="G58" s="16">
        <v>-30413.91</v>
      </c>
      <c r="H58" s="16">
        <v>0</v>
      </c>
      <c r="I58" s="16">
        <v>0</v>
      </c>
      <c r="J58" s="16">
        <v>0</v>
      </c>
      <c r="K58" s="16">
        <v>536.23</v>
      </c>
      <c r="L58" s="16">
        <v>536.23</v>
      </c>
      <c r="M58" s="16">
        <v>0</v>
      </c>
      <c r="N58" s="16">
        <v>0</v>
      </c>
      <c r="O58" s="16">
        <v>0</v>
      </c>
    </row>
    <row r="59" spans="1:15" x14ac:dyDescent="0.3">
      <c r="A59" s="12" t="s">
        <v>2</v>
      </c>
      <c r="B59" s="6" t="s">
        <v>60</v>
      </c>
      <c r="C59" s="6"/>
      <c r="D59" s="6"/>
      <c r="E59" s="6"/>
      <c r="F59" s="16">
        <v>-8478452.1600000001</v>
      </c>
      <c r="G59" s="16">
        <v>-9702853.8900000006</v>
      </c>
      <c r="H59" s="16">
        <v>-9785206.3399999999</v>
      </c>
      <c r="I59" s="16">
        <v>-9859525.1199999992</v>
      </c>
      <c r="J59" s="16">
        <v>-8251086.4400000004</v>
      </c>
      <c r="K59" s="16">
        <v>-8257759.4800000004</v>
      </c>
      <c r="L59" s="16">
        <v>-8321050.8700000001</v>
      </c>
      <c r="M59" s="16">
        <v>-8386287.7999999998</v>
      </c>
      <c r="N59" s="16">
        <v>-8452417.9600000009</v>
      </c>
      <c r="O59" s="16">
        <v>-8519638.0500000007</v>
      </c>
    </row>
    <row r="60" spans="1:15" x14ac:dyDescent="0.3">
      <c r="A60" s="12" t="s">
        <v>2</v>
      </c>
      <c r="B60" s="6" t="s">
        <v>61</v>
      </c>
      <c r="C60" s="6"/>
      <c r="D60" s="6"/>
      <c r="E60" s="6"/>
      <c r="F60" s="16">
        <v>-87347.11</v>
      </c>
      <c r="G60" s="16">
        <v>-9075.2000000000007</v>
      </c>
      <c r="H60" s="16">
        <v>11.63</v>
      </c>
      <c r="I60" s="16">
        <v>28.7</v>
      </c>
      <c r="J60" s="16">
        <v>35.61</v>
      </c>
      <c r="K60" s="16">
        <v>57.77</v>
      </c>
      <c r="L60" s="16">
        <v>79.98</v>
      </c>
      <c r="M60" s="16">
        <v>-22.98</v>
      </c>
      <c r="N60" s="16">
        <v>0</v>
      </c>
      <c r="O60" s="16">
        <v>0</v>
      </c>
    </row>
    <row r="61" spans="1:15" x14ac:dyDescent="0.3">
      <c r="A61" s="5" t="s">
        <v>2</v>
      </c>
      <c r="B61" s="7" t="s">
        <v>62</v>
      </c>
      <c r="C61" s="7"/>
      <c r="D61" s="7"/>
      <c r="E61" s="7"/>
      <c r="F61" s="16">
        <v>777166.71</v>
      </c>
      <c r="G61" s="16">
        <v>763044.25</v>
      </c>
      <c r="H61" s="16">
        <v>747368.29</v>
      </c>
      <c r="I61" s="16">
        <v>731446.08</v>
      </c>
      <c r="J61" s="16">
        <v>718466.74</v>
      </c>
      <c r="K61" s="16">
        <v>702565</v>
      </c>
      <c r="L61" s="16">
        <v>686663.26</v>
      </c>
      <c r="M61" s="16">
        <v>670761.52</v>
      </c>
      <c r="N61" s="16">
        <v>654859.78</v>
      </c>
      <c r="O61" s="16">
        <v>638958.04</v>
      </c>
    </row>
    <row r="62" spans="1:15" x14ac:dyDescent="0.3">
      <c r="A62" s="5" t="s">
        <v>2</v>
      </c>
      <c r="B62" s="7" t="s">
        <v>63</v>
      </c>
      <c r="C62" s="7"/>
      <c r="D62" s="7"/>
      <c r="E62" s="7"/>
      <c r="F62" s="16">
        <v>121903.27</v>
      </c>
      <c r="G62" s="16">
        <v>119640.62</v>
      </c>
      <c r="H62" s="16">
        <v>117377.97</v>
      </c>
      <c r="I62" s="16">
        <v>115115.32</v>
      </c>
      <c r="J62" s="16">
        <v>112852.67</v>
      </c>
      <c r="K62" s="16">
        <v>110590.02</v>
      </c>
      <c r="L62" s="16">
        <v>108327.37</v>
      </c>
      <c r="M62" s="16">
        <v>106064.72</v>
      </c>
      <c r="N62" s="16">
        <v>103802.07</v>
      </c>
      <c r="O62" s="16">
        <v>101539.42</v>
      </c>
    </row>
    <row r="63" spans="1:15" x14ac:dyDescent="0.3">
      <c r="A63" s="5" t="s">
        <v>2</v>
      </c>
      <c r="B63" s="7" t="s">
        <v>64</v>
      </c>
      <c r="C63" s="7"/>
      <c r="D63" s="7"/>
      <c r="E63" s="7"/>
      <c r="F63" s="16">
        <v>-108155.98</v>
      </c>
      <c r="G63" s="16">
        <v>-154579.68</v>
      </c>
      <c r="H63" s="16">
        <v>-204790.68</v>
      </c>
      <c r="I63" s="16">
        <v>-255001.68</v>
      </c>
      <c r="J63" s="16">
        <v>-248333.6</v>
      </c>
      <c r="K63" s="16">
        <v>-301156.53999999998</v>
      </c>
      <c r="L63" s="16">
        <v>-354333.81</v>
      </c>
      <c r="M63" s="16">
        <v>-407512.83</v>
      </c>
      <c r="N63" s="16">
        <v>-460517.22000000003</v>
      </c>
      <c r="O63" s="16">
        <v>-513698.78</v>
      </c>
    </row>
    <row r="64" spans="1:15" x14ac:dyDescent="0.3">
      <c r="A64" s="5" t="s">
        <v>2</v>
      </c>
      <c r="B64" s="7" t="s">
        <v>65</v>
      </c>
      <c r="C64" s="7"/>
      <c r="D64" s="7"/>
      <c r="E64" s="7"/>
      <c r="F64" s="16">
        <v>-894426.76</v>
      </c>
      <c r="G64" s="16">
        <v>-906396.43</v>
      </c>
      <c r="H64" s="16">
        <v>-918366.13</v>
      </c>
      <c r="I64" s="16">
        <v>-930645.82000000007</v>
      </c>
      <c r="J64" s="16">
        <v>-943432.84</v>
      </c>
      <c r="K64" s="16">
        <v>-956219.9</v>
      </c>
      <c r="L64" s="16">
        <v>-969006.94000000006</v>
      </c>
      <c r="M64" s="16">
        <v>-981793.98</v>
      </c>
      <c r="N64" s="16">
        <v>-994581</v>
      </c>
      <c r="O64" s="16">
        <v>-1007368.03</v>
      </c>
    </row>
    <row r="65" spans="1:15" x14ac:dyDescent="0.3">
      <c r="A65" s="5" t="s">
        <v>2</v>
      </c>
      <c r="B65" s="7" t="s">
        <v>66</v>
      </c>
      <c r="C65" s="7"/>
      <c r="D65" s="7"/>
      <c r="E65" s="7"/>
      <c r="F65" s="16">
        <v>-227181.13</v>
      </c>
      <c r="G65" s="16">
        <v>-228005.37</v>
      </c>
      <c r="H65" s="16">
        <v>-228079.49</v>
      </c>
      <c r="I65" s="16">
        <v>-228903.73</v>
      </c>
      <c r="J65" s="16">
        <v>-229727.97</v>
      </c>
      <c r="K65" s="16">
        <v>-230552.21</v>
      </c>
      <c r="L65" s="16">
        <v>-231376.45</v>
      </c>
      <c r="M65" s="16">
        <v>-232200.69</v>
      </c>
      <c r="N65" s="16">
        <v>-233024.93</v>
      </c>
      <c r="O65" s="16">
        <v>-233849.17</v>
      </c>
    </row>
    <row r="66" spans="1:15" x14ac:dyDescent="0.3">
      <c r="A66" s="5" t="s">
        <v>2</v>
      </c>
      <c r="B66" s="7" t="s">
        <v>67</v>
      </c>
      <c r="C66" s="7"/>
      <c r="D66" s="7"/>
      <c r="E66" s="7"/>
      <c r="F66" s="16">
        <v>-834709.61</v>
      </c>
      <c r="G66" s="16">
        <v>-839677.49</v>
      </c>
      <c r="H66" s="16">
        <v>-844645.37</v>
      </c>
      <c r="I66" s="16">
        <v>-849613.25</v>
      </c>
      <c r="J66" s="16">
        <v>-854581.13</v>
      </c>
      <c r="K66" s="16">
        <v>-859549.01</v>
      </c>
      <c r="L66" s="16">
        <v>-4358116.13</v>
      </c>
      <c r="M66" s="16">
        <v>-4401085.37</v>
      </c>
      <c r="N66" s="16">
        <v>-4444054.6100000003</v>
      </c>
      <c r="O66" s="16">
        <v>-4487023.8499999996</v>
      </c>
    </row>
    <row r="67" spans="1:15" x14ac:dyDescent="0.3">
      <c r="A67" s="5" t="s">
        <v>2</v>
      </c>
      <c r="B67" s="7" t="s">
        <v>68</v>
      </c>
      <c r="C67" s="7"/>
      <c r="D67" s="7"/>
      <c r="E67" s="7"/>
      <c r="F67" s="16">
        <v>-890779.25</v>
      </c>
      <c r="G67" s="16">
        <v>-905573.62</v>
      </c>
      <c r="H67" s="16">
        <v>-920367.99</v>
      </c>
      <c r="I67" s="16">
        <v>-935162.36</v>
      </c>
      <c r="J67" s="16">
        <v>-949956.73</v>
      </c>
      <c r="K67" s="16">
        <v>-964751.1</v>
      </c>
      <c r="L67" s="16">
        <v>-979545.47</v>
      </c>
      <c r="M67" s="16">
        <v>-994339.83999999997</v>
      </c>
      <c r="N67" s="16">
        <v>-1009134.21</v>
      </c>
      <c r="O67" s="16">
        <v>-1023928.58</v>
      </c>
    </row>
    <row r="68" spans="1:15" x14ac:dyDescent="0.3">
      <c r="A68" s="5" t="s">
        <v>2</v>
      </c>
      <c r="B68" s="7" t="s">
        <v>69</v>
      </c>
      <c r="C68" s="7"/>
      <c r="D68" s="7"/>
      <c r="E68" s="7"/>
      <c r="F68" s="16">
        <v>1041327.59</v>
      </c>
      <c r="G68" s="16">
        <v>1020909.4</v>
      </c>
      <c r="H68" s="16">
        <v>1000491.21</v>
      </c>
      <c r="I68" s="16">
        <v>980073.02</v>
      </c>
      <c r="J68" s="16">
        <v>959654.83000000007</v>
      </c>
      <c r="K68" s="16">
        <v>939236.64</v>
      </c>
      <c r="L68" s="16">
        <v>918818.45000000007</v>
      </c>
      <c r="M68" s="16">
        <v>898400.26</v>
      </c>
      <c r="N68" s="16">
        <v>877982.07000000007</v>
      </c>
      <c r="O68" s="16">
        <v>857563.88</v>
      </c>
    </row>
    <row r="69" spans="1:15" x14ac:dyDescent="0.3">
      <c r="A69" s="5" t="s">
        <v>2</v>
      </c>
      <c r="B69" s="7" t="s">
        <v>70</v>
      </c>
      <c r="C69" s="7"/>
      <c r="D69" s="7"/>
      <c r="E69" s="7"/>
      <c r="F69" s="16">
        <v>-298026.39</v>
      </c>
      <c r="G69" s="16">
        <v>-311520.59000000003</v>
      </c>
      <c r="H69" s="16">
        <v>-325434.27</v>
      </c>
      <c r="I69" s="16">
        <v>-321934.77</v>
      </c>
      <c r="J69" s="16">
        <v>-335907.18</v>
      </c>
      <c r="K69" s="16">
        <v>-349883.7</v>
      </c>
      <c r="L69" s="16">
        <v>-364214.49</v>
      </c>
      <c r="M69" s="16">
        <v>-379215.54</v>
      </c>
      <c r="N69" s="16">
        <v>-394532.58</v>
      </c>
      <c r="O69" s="16">
        <v>-409849.62</v>
      </c>
    </row>
    <row r="70" spans="1:15" x14ac:dyDescent="0.3">
      <c r="A70" s="5" t="s">
        <v>2</v>
      </c>
      <c r="B70" s="7" t="s">
        <v>71</v>
      </c>
      <c r="C70" s="7"/>
      <c r="D70" s="7"/>
      <c r="E70" s="7"/>
      <c r="F70" s="16">
        <v>-4436657.16</v>
      </c>
      <c r="G70" s="16">
        <v>-4459499.22</v>
      </c>
      <c r="H70" s="16">
        <v>-4482493.01</v>
      </c>
      <c r="I70" s="16">
        <v>-4505638.54</v>
      </c>
      <c r="J70" s="16">
        <v>-4528784.07</v>
      </c>
      <c r="K70" s="16">
        <v>-4551929.5999999996</v>
      </c>
      <c r="L70" s="16">
        <v>-4575091.55</v>
      </c>
      <c r="M70" s="16">
        <v>-4598269.92</v>
      </c>
      <c r="N70" s="16">
        <v>-4621448.29</v>
      </c>
      <c r="O70" s="16">
        <v>-4644626.66</v>
      </c>
    </row>
    <row r="71" spans="1:15" x14ac:dyDescent="0.3">
      <c r="A71" s="5" t="s">
        <v>2</v>
      </c>
      <c r="B71" s="7" t="s">
        <v>72</v>
      </c>
      <c r="C71" s="7"/>
      <c r="D71" s="7"/>
      <c r="E71" s="7"/>
      <c r="F71" s="16">
        <v>16008.74</v>
      </c>
      <c r="G71" s="16">
        <v>15694.84</v>
      </c>
      <c r="H71" s="16">
        <v>15380.94</v>
      </c>
      <c r="I71" s="16">
        <v>15067.04</v>
      </c>
      <c r="J71" s="16">
        <v>14753.14</v>
      </c>
      <c r="K71" s="16">
        <v>14439.24</v>
      </c>
      <c r="L71" s="16">
        <v>14125.34</v>
      </c>
      <c r="M71" s="16">
        <v>13811.44</v>
      </c>
      <c r="N71" s="16">
        <v>13497.54</v>
      </c>
      <c r="O71" s="16">
        <v>13183.64</v>
      </c>
    </row>
    <row r="72" spans="1:15" x14ac:dyDescent="0.3">
      <c r="A72" s="5" t="s">
        <v>2</v>
      </c>
      <c r="B72" s="7" t="s">
        <v>73</v>
      </c>
      <c r="C72" s="7"/>
      <c r="D72" s="7"/>
      <c r="E72" s="7"/>
      <c r="F72" s="16">
        <v>-1556836.05</v>
      </c>
      <c r="G72" s="16">
        <v>-1575741.8900000001</v>
      </c>
      <c r="H72" s="16">
        <v>-1594647.75</v>
      </c>
      <c r="I72" s="16">
        <v>-1609331.6099999999</v>
      </c>
      <c r="J72" s="16">
        <v>-1612024.03</v>
      </c>
      <c r="K72" s="16">
        <v>-1632722.5</v>
      </c>
      <c r="L72" s="16">
        <v>-1653434.53</v>
      </c>
      <c r="M72" s="16">
        <v>-1674146.56</v>
      </c>
      <c r="N72" s="16">
        <v>-1694858.5899999999</v>
      </c>
      <c r="O72" s="16">
        <v>-1306788.45</v>
      </c>
    </row>
    <row r="73" spans="1:15" x14ac:dyDescent="0.3">
      <c r="A73" s="5" t="s">
        <v>2</v>
      </c>
      <c r="B73" s="7" t="s">
        <v>74</v>
      </c>
      <c r="C73" s="7"/>
      <c r="D73" s="7"/>
      <c r="E73" s="7"/>
      <c r="F73" s="16">
        <v>0.01</v>
      </c>
      <c r="G73" s="16">
        <v>0.01</v>
      </c>
      <c r="H73" s="16">
        <v>0</v>
      </c>
      <c r="I73" s="16">
        <v>0</v>
      </c>
      <c r="J73" s="16">
        <v>0</v>
      </c>
      <c r="K73" s="16">
        <v>0</v>
      </c>
      <c r="L73" s="16">
        <v>0</v>
      </c>
      <c r="M73" s="16">
        <v>0</v>
      </c>
      <c r="N73" s="16">
        <v>0</v>
      </c>
      <c r="O73" s="16">
        <v>0</v>
      </c>
    </row>
    <row r="74" spans="1:15" x14ac:dyDescent="0.3">
      <c r="A74" s="5" t="s">
        <v>2</v>
      </c>
      <c r="B74" s="7" t="s">
        <v>75</v>
      </c>
      <c r="C74" s="7"/>
      <c r="D74" s="7"/>
      <c r="E74" s="7"/>
      <c r="F74" s="16">
        <v>-1297543.52</v>
      </c>
      <c r="G74" s="16">
        <v>-1286876.8999999999</v>
      </c>
      <c r="H74" s="16">
        <v>-1276210.28</v>
      </c>
      <c r="I74" s="16">
        <v>-1265543.6600000001</v>
      </c>
      <c r="J74" s="16">
        <v>-1254877.04</v>
      </c>
      <c r="K74" s="16">
        <v>-1244210.42</v>
      </c>
      <c r="L74" s="16">
        <v>-1233543.8</v>
      </c>
      <c r="M74" s="16">
        <v>-1222877.18</v>
      </c>
      <c r="N74" s="16">
        <v>-1212210.56</v>
      </c>
      <c r="O74" s="16">
        <v>-1201543.94</v>
      </c>
    </row>
    <row r="75" spans="1:15" x14ac:dyDescent="0.3">
      <c r="A75" s="5" t="s">
        <v>2</v>
      </c>
      <c r="B75" s="7" t="s">
        <v>76</v>
      </c>
      <c r="C75" s="7"/>
      <c r="D75" s="7"/>
      <c r="E75" s="7"/>
      <c r="F75" s="16">
        <v>31536.09</v>
      </c>
      <c r="G75" s="16">
        <v>30945.119999999999</v>
      </c>
      <c r="H75" s="16">
        <v>30330.22</v>
      </c>
      <c r="I75" s="16">
        <v>29691.39</v>
      </c>
      <c r="J75" s="16">
        <v>29052.560000000001</v>
      </c>
      <c r="K75" s="16">
        <v>28413.73</v>
      </c>
      <c r="L75" s="16">
        <v>27798.21</v>
      </c>
      <c r="M75" s="16">
        <v>27205.99</v>
      </c>
      <c r="N75" s="16">
        <v>26613.77</v>
      </c>
      <c r="O75" s="16">
        <v>26021.55</v>
      </c>
    </row>
    <row r="76" spans="1:15" x14ac:dyDescent="0.3">
      <c r="A76" s="5" t="s">
        <v>2</v>
      </c>
      <c r="B76" s="7" t="s">
        <v>77</v>
      </c>
      <c r="C76" s="7"/>
      <c r="D76" s="7"/>
      <c r="E76" s="7"/>
      <c r="F76" s="16">
        <v>455256.59</v>
      </c>
      <c r="G76" s="16">
        <v>412751.78</v>
      </c>
      <c r="H76" s="16">
        <v>370091.46</v>
      </c>
      <c r="I76" s="16">
        <v>327659.28000000003</v>
      </c>
      <c r="J76" s="16">
        <v>289119.57</v>
      </c>
      <c r="K76" s="16">
        <v>252731.75</v>
      </c>
      <c r="L76" s="16">
        <v>216255.39</v>
      </c>
      <c r="M76" s="16">
        <v>179766.49</v>
      </c>
      <c r="N76" s="16">
        <v>147133.21</v>
      </c>
      <c r="O76" s="16">
        <v>110665.68000000001</v>
      </c>
    </row>
    <row r="77" spans="1:15" x14ac:dyDescent="0.3">
      <c r="A77" s="5" t="s">
        <v>2</v>
      </c>
      <c r="B77" s="7" t="s">
        <v>78</v>
      </c>
      <c r="C77" s="7"/>
      <c r="D77" s="7"/>
      <c r="E77" s="7"/>
      <c r="F77" s="16">
        <v>-0.01</v>
      </c>
      <c r="G77" s="16">
        <v>-0.01</v>
      </c>
      <c r="H77" s="16">
        <v>-0.01</v>
      </c>
      <c r="I77" s="16">
        <v>-0.01</v>
      </c>
      <c r="J77" s="16">
        <v>-0.01</v>
      </c>
      <c r="K77" s="16">
        <v>-0.01</v>
      </c>
      <c r="L77" s="16">
        <v>-0.01</v>
      </c>
      <c r="M77" s="16">
        <v>-0.01</v>
      </c>
      <c r="N77" s="16">
        <v>-0.01</v>
      </c>
      <c r="O77" s="16">
        <v>-0.01</v>
      </c>
    </row>
    <row r="78" spans="1:15" x14ac:dyDescent="0.3">
      <c r="A78" s="5" t="s">
        <v>2</v>
      </c>
      <c r="B78" s="7" t="s">
        <v>79</v>
      </c>
      <c r="C78" s="7"/>
      <c r="D78" s="7"/>
      <c r="E78" s="7"/>
      <c r="F78" s="16">
        <v>-43757.88</v>
      </c>
      <c r="G78" s="16">
        <v>-45080.1</v>
      </c>
      <c r="H78" s="16">
        <v>-46402.32</v>
      </c>
      <c r="I78" s="16">
        <v>-47724.54</v>
      </c>
      <c r="J78" s="16">
        <v>-49046.76</v>
      </c>
      <c r="K78" s="16">
        <v>-50368.98</v>
      </c>
      <c r="L78" s="16">
        <v>-51691.200000000004</v>
      </c>
      <c r="M78" s="16">
        <v>-53013.42</v>
      </c>
      <c r="N78" s="16">
        <v>-54335.64</v>
      </c>
      <c r="O78" s="16">
        <v>-55657.86</v>
      </c>
    </row>
    <row r="79" spans="1:15" x14ac:dyDescent="0.3">
      <c r="A79" s="5" t="s">
        <v>80</v>
      </c>
      <c r="B79" s="7" t="s">
        <v>81</v>
      </c>
      <c r="C79" s="7"/>
      <c r="D79" s="7"/>
      <c r="E79" s="7"/>
      <c r="F79" s="11">
        <v>-208773.81</v>
      </c>
      <c r="G79" s="11">
        <v>-211974.34</v>
      </c>
      <c r="H79" s="11">
        <v>-215174.92</v>
      </c>
      <c r="I79" s="11">
        <v>-218320.36000000002</v>
      </c>
      <c r="J79" s="11">
        <v>-208216.13</v>
      </c>
      <c r="K79" s="11">
        <v>-201778.52000000002</v>
      </c>
      <c r="L79" s="11">
        <v>-204790.14</v>
      </c>
      <c r="M79" s="11">
        <v>-207801.74</v>
      </c>
      <c r="N79" s="11">
        <v>-210813.37</v>
      </c>
      <c r="O79" s="11">
        <v>-213124.63</v>
      </c>
    </row>
    <row r="80" spans="1:15" x14ac:dyDescent="0.3">
      <c r="A80" s="5" t="s">
        <v>80</v>
      </c>
      <c r="B80" s="7" t="s">
        <v>82</v>
      </c>
      <c r="C80" s="7"/>
      <c r="D80" s="7"/>
      <c r="E80" s="7"/>
      <c r="F80" s="11">
        <v>-11970160.859999999</v>
      </c>
      <c r="G80" s="11">
        <v>-12240213.289999999</v>
      </c>
      <c r="H80" s="11">
        <v>-12510825.41</v>
      </c>
      <c r="I80" s="11">
        <v>-12794523.189999999</v>
      </c>
      <c r="J80" s="11">
        <v>-13095423.57</v>
      </c>
      <c r="K80" s="11">
        <v>-13396586.710000001</v>
      </c>
      <c r="L80" s="11">
        <v>-13693358.369999999</v>
      </c>
      <c r="M80" s="11">
        <v>-13990425.41</v>
      </c>
      <c r="N80" s="11">
        <v>-14287492.23</v>
      </c>
      <c r="O80" s="11">
        <v>-14584559.140000001</v>
      </c>
    </row>
    <row r="81" spans="1:15" x14ac:dyDescent="0.3">
      <c r="A81" s="5" t="s">
        <v>83</v>
      </c>
      <c r="B81" s="7" t="s">
        <v>84</v>
      </c>
      <c r="C81" s="7"/>
      <c r="D81" s="7"/>
      <c r="E81" s="7"/>
      <c r="F81" s="11">
        <v>-2151996.16</v>
      </c>
      <c r="G81" s="11">
        <v>-2171359.69</v>
      </c>
      <c r="H81" s="11">
        <v>-2190723.2200000002</v>
      </c>
      <c r="I81" s="11">
        <v>-2210086.75</v>
      </c>
      <c r="J81" s="11">
        <v>-2229450.2799999998</v>
      </c>
      <c r="K81" s="11">
        <v>-2248813.81</v>
      </c>
      <c r="L81" s="11">
        <v>-2268177.34</v>
      </c>
      <c r="M81" s="11">
        <v>-2287540.87</v>
      </c>
      <c r="N81" s="11">
        <v>-2306904.4</v>
      </c>
      <c r="O81" s="11">
        <v>-2326267.9300000002</v>
      </c>
    </row>
    <row r="82" spans="1:15" x14ac:dyDescent="0.3">
      <c r="A82" s="5" t="s">
        <v>83</v>
      </c>
      <c r="B82" s="7" t="s">
        <v>85</v>
      </c>
      <c r="C82" s="7"/>
      <c r="D82" s="7"/>
      <c r="E82" s="7"/>
      <c r="F82" s="11">
        <v>-13779316.35</v>
      </c>
      <c r="G82" s="11">
        <v>-13844491.029999999</v>
      </c>
      <c r="H82" s="11">
        <v>-13909665.75</v>
      </c>
      <c r="I82" s="11">
        <v>-13974840.529999999</v>
      </c>
      <c r="J82" s="11">
        <v>-14040015.24</v>
      </c>
      <c r="K82" s="11">
        <v>-14105189.98</v>
      </c>
      <c r="L82" s="11">
        <v>-14170364.779999999</v>
      </c>
      <c r="M82" s="11">
        <v>-14235539.51</v>
      </c>
      <c r="N82" s="11">
        <v>-14300714.25</v>
      </c>
      <c r="O82" s="11">
        <v>-14365888.960000001</v>
      </c>
    </row>
    <row r="83" spans="1:15" x14ac:dyDescent="0.3">
      <c r="A83" s="5" t="s">
        <v>83</v>
      </c>
      <c r="B83" s="7" t="s">
        <v>86</v>
      </c>
      <c r="C83" s="7"/>
      <c r="D83" s="7"/>
      <c r="E83" s="7"/>
      <c r="F83" s="11">
        <v>-7503590.3200000003</v>
      </c>
      <c r="G83" s="11">
        <v>-7531858.8399999999</v>
      </c>
      <c r="H83" s="11">
        <v>-7560127.3899999997</v>
      </c>
      <c r="I83" s="11">
        <v>-7588396</v>
      </c>
      <c r="J83" s="11">
        <v>-7616664.4800000004</v>
      </c>
      <c r="K83" s="11">
        <v>-7644933.1299999999</v>
      </c>
      <c r="L83" s="11">
        <v>-7673201.5899999999</v>
      </c>
      <c r="M83" s="11">
        <v>-7701470.1100000003</v>
      </c>
      <c r="N83" s="11">
        <v>-7729738.79</v>
      </c>
      <c r="O83" s="11">
        <v>-7758007.2199999997</v>
      </c>
    </row>
    <row r="84" spans="1:15" x14ac:dyDescent="0.3">
      <c r="A84" s="5" t="s">
        <v>83</v>
      </c>
      <c r="B84" s="7" t="s">
        <v>87</v>
      </c>
      <c r="C84" s="7"/>
      <c r="D84" s="7"/>
      <c r="E84" s="7"/>
      <c r="F84" s="11">
        <v>-15423.880000000001</v>
      </c>
      <c r="G84" s="11">
        <v>-15446.53</v>
      </c>
      <c r="H84" s="11">
        <v>-15469.18</v>
      </c>
      <c r="I84" s="11">
        <v>-15491.83</v>
      </c>
      <c r="J84" s="11">
        <v>-15514.48</v>
      </c>
      <c r="K84" s="11">
        <v>-15537.130000000001</v>
      </c>
      <c r="L84" s="11">
        <v>-15559.78</v>
      </c>
      <c r="M84" s="11">
        <v>-15582.43</v>
      </c>
      <c r="N84" s="11">
        <v>-15605.08</v>
      </c>
      <c r="O84" s="11">
        <v>-15627.73</v>
      </c>
    </row>
    <row r="85" spans="1:15" x14ac:dyDescent="0.3">
      <c r="A85" s="5" t="s">
        <v>83</v>
      </c>
      <c r="B85" s="7" t="s">
        <v>88</v>
      </c>
      <c r="C85" s="7"/>
      <c r="D85" s="7"/>
      <c r="E85" s="7"/>
      <c r="F85" s="11">
        <v>-3268307.45</v>
      </c>
      <c r="G85" s="11">
        <v>-3273355.23</v>
      </c>
      <c r="H85" s="11">
        <v>-3278403.02</v>
      </c>
      <c r="I85" s="11">
        <v>-3283450.79</v>
      </c>
      <c r="J85" s="11">
        <v>-3288498.56</v>
      </c>
      <c r="K85" s="11">
        <v>-3293546.34</v>
      </c>
      <c r="L85" s="11">
        <v>-3298594.13</v>
      </c>
      <c r="M85" s="11">
        <v>-3303641.92</v>
      </c>
      <c r="N85" s="11">
        <v>-3308689.69</v>
      </c>
      <c r="O85" s="11">
        <v>-3313737.47</v>
      </c>
    </row>
    <row r="86" spans="1:15" x14ac:dyDescent="0.3">
      <c r="A86" s="5" t="s">
        <v>83</v>
      </c>
      <c r="B86" s="7" t="s">
        <v>89</v>
      </c>
      <c r="C86" s="7"/>
      <c r="D86" s="7"/>
      <c r="E86" s="7"/>
      <c r="F86" s="11">
        <v>-646224.03</v>
      </c>
      <c r="G86" s="11">
        <v>-647255.91</v>
      </c>
      <c r="H86" s="11">
        <v>-648287.79</v>
      </c>
      <c r="I86" s="11">
        <v>-649319.67000000004</v>
      </c>
      <c r="J86" s="11">
        <v>-650351.55000000005</v>
      </c>
      <c r="K86" s="11">
        <v>-651383.43000000005</v>
      </c>
      <c r="L86" s="11">
        <v>-652415.31000000006</v>
      </c>
      <c r="M86" s="11">
        <v>-653447.19000000006</v>
      </c>
      <c r="N86" s="11">
        <v>-654479.07000000007</v>
      </c>
      <c r="O86" s="11">
        <v>-655510.95000000007</v>
      </c>
    </row>
    <row r="87" spans="1:15" x14ac:dyDescent="0.3">
      <c r="A87" s="5" t="s">
        <v>83</v>
      </c>
      <c r="B87" s="7" t="s">
        <v>90</v>
      </c>
      <c r="C87" s="7"/>
      <c r="D87" s="7"/>
      <c r="E87" s="7"/>
      <c r="F87" s="11">
        <v>-1805753.02</v>
      </c>
      <c r="G87" s="11">
        <v>-1808918.71</v>
      </c>
      <c r="H87" s="11">
        <v>-1812084.4100000001</v>
      </c>
      <c r="I87" s="11">
        <v>-1815250.0899999999</v>
      </c>
      <c r="J87" s="11">
        <v>-1818415.78</v>
      </c>
      <c r="K87" s="11">
        <v>-1821581.46</v>
      </c>
      <c r="L87" s="11">
        <v>-1824747.15</v>
      </c>
      <c r="M87" s="11">
        <v>-1827912.8399999999</v>
      </c>
      <c r="N87" s="11">
        <v>-1831078.54</v>
      </c>
      <c r="O87" s="11">
        <v>-1834244.23</v>
      </c>
    </row>
    <row r="88" spans="1:15" x14ac:dyDescent="0.3">
      <c r="A88" s="5" t="s">
        <v>83</v>
      </c>
      <c r="B88" s="7" t="s">
        <v>91</v>
      </c>
      <c r="C88" s="7"/>
      <c r="D88" s="7"/>
      <c r="E88" s="7"/>
      <c r="F88" s="11">
        <v>-2473224.86</v>
      </c>
      <c r="G88" s="11">
        <v>-2476914.09</v>
      </c>
      <c r="H88" s="11">
        <v>-2480603.3199999998</v>
      </c>
      <c r="I88" s="11">
        <v>-2484292.5499999998</v>
      </c>
      <c r="J88" s="11">
        <v>-2487981.7599999998</v>
      </c>
      <c r="K88" s="11">
        <v>-2491671.0099999998</v>
      </c>
      <c r="L88" s="11">
        <v>-2495360.2400000002</v>
      </c>
      <c r="M88" s="11">
        <v>-2499049.46</v>
      </c>
      <c r="N88" s="11">
        <v>-2502738.6800000002</v>
      </c>
      <c r="O88" s="11">
        <v>-2506427.92</v>
      </c>
    </row>
    <row r="89" spans="1:15" x14ac:dyDescent="0.3">
      <c r="A89" s="5" t="s">
        <v>83</v>
      </c>
      <c r="B89" s="7" t="s">
        <v>92</v>
      </c>
      <c r="C89" s="7"/>
      <c r="D89" s="7"/>
      <c r="E89" s="7"/>
      <c r="F89" s="11">
        <v>-3244978.76</v>
      </c>
      <c r="G89" s="11">
        <v>-3251102.42</v>
      </c>
      <c r="H89" s="11">
        <v>-3257226.09</v>
      </c>
      <c r="I89" s="11">
        <v>-3263349.74</v>
      </c>
      <c r="J89" s="11">
        <v>-3269473.4</v>
      </c>
      <c r="K89" s="11">
        <v>-3275597.06</v>
      </c>
      <c r="L89" s="11">
        <v>-3281720.73</v>
      </c>
      <c r="M89" s="11">
        <v>-3287844.37</v>
      </c>
      <c r="N89" s="11">
        <v>-3293968.0300000003</v>
      </c>
      <c r="O89" s="11">
        <v>-3300091.69</v>
      </c>
    </row>
    <row r="90" spans="1:15" x14ac:dyDescent="0.3">
      <c r="A90" s="5" t="s">
        <v>83</v>
      </c>
      <c r="B90" s="7" t="s">
        <v>93</v>
      </c>
      <c r="C90" s="7"/>
      <c r="D90" s="7"/>
      <c r="E90" s="7"/>
      <c r="F90" s="11">
        <v>-1263600.58</v>
      </c>
      <c r="G90" s="11">
        <v>-1265101.8500000001</v>
      </c>
      <c r="H90" s="11">
        <v>-1266603.1200000001</v>
      </c>
      <c r="I90" s="11">
        <v>-1268104.3900000001</v>
      </c>
      <c r="J90" s="11">
        <v>-1269605.6600000001</v>
      </c>
      <c r="K90" s="11">
        <v>-1271106.93</v>
      </c>
      <c r="L90" s="11">
        <v>-1272608.2</v>
      </c>
      <c r="M90" s="11">
        <v>-1274109.47</v>
      </c>
      <c r="N90" s="11">
        <v>-1275610.74</v>
      </c>
      <c r="O90" s="11">
        <v>-1277112.01</v>
      </c>
    </row>
    <row r="91" spans="1:15" x14ac:dyDescent="0.3">
      <c r="A91" s="5" t="s">
        <v>83</v>
      </c>
      <c r="B91" s="7" t="s">
        <v>94</v>
      </c>
      <c r="C91" s="7"/>
      <c r="D91" s="7"/>
      <c r="E91" s="7"/>
      <c r="F91" s="11">
        <v>-995712.24</v>
      </c>
      <c r="G91" s="11">
        <v>-1023913.32</v>
      </c>
      <c r="H91" s="11">
        <v>-1052107.31</v>
      </c>
      <c r="I91" s="11">
        <v>-1080308.99</v>
      </c>
      <c r="J91" s="11">
        <v>-1108510.82</v>
      </c>
      <c r="K91" s="11">
        <v>-1136712.4099999999</v>
      </c>
      <c r="L91" s="11">
        <v>-1164914.1000000001</v>
      </c>
      <c r="M91" s="11">
        <v>-1193115.6299999999</v>
      </c>
      <c r="N91" s="11">
        <v>-1221317.3</v>
      </c>
      <c r="O91" s="11">
        <v>-1249518.8900000001</v>
      </c>
    </row>
    <row r="92" spans="1:15" x14ac:dyDescent="0.3">
      <c r="A92" s="5" t="s">
        <v>83</v>
      </c>
      <c r="B92" s="7" t="s">
        <v>95</v>
      </c>
      <c r="C92" s="7"/>
      <c r="D92" s="7"/>
      <c r="E92" s="7"/>
      <c r="F92" s="11">
        <v>-5161164.87</v>
      </c>
      <c r="G92" s="11">
        <v>-5170270.4800000004</v>
      </c>
      <c r="H92" s="11">
        <v>-5179376.1900000004</v>
      </c>
      <c r="I92" s="11">
        <v>-5188481.8500000006</v>
      </c>
      <c r="J92" s="11">
        <v>-5197587.5200000005</v>
      </c>
      <c r="K92" s="11">
        <v>-5206693.16</v>
      </c>
      <c r="L92" s="11">
        <v>-5215798.8600000003</v>
      </c>
      <c r="M92" s="11">
        <v>-5224904.5200000005</v>
      </c>
      <c r="N92" s="11">
        <v>-5234010.18</v>
      </c>
      <c r="O92" s="11">
        <v>-5243115.88</v>
      </c>
    </row>
    <row r="93" spans="1:15" x14ac:dyDescent="0.3">
      <c r="A93" s="5" t="s">
        <v>83</v>
      </c>
      <c r="B93" s="7" t="s">
        <v>96</v>
      </c>
      <c r="C93" s="7"/>
      <c r="D93" s="7"/>
      <c r="E93" s="7"/>
      <c r="F93" s="11">
        <v>-5723655.5700000003</v>
      </c>
      <c r="G93" s="11">
        <v>-5786119.7000000002</v>
      </c>
      <c r="H93" s="11">
        <v>-5848780.8399999999</v>
      </c>
      <c r="I93" s="11">
        <v>-5914141.29</v>
      </c>
      <c r="J93" s="11">
        <v>-5984420.1499999994</v>
      </c>
      <c r="K93" s="11">
        <v>-6054884.9199999999</v>
      </c>
      <c r="L93" s="11">
        <v>-6125283.6699999999</v>
      </c>
      <c r="M93" s="11">
        <v>-6195767.6800000006</v>
      </c>
      <c r="N93" s="11">
        <v>-6266260.1100000003</v>
      </c>
      <c r="O93" s="11">
        <v>-6336742.5</v>
      </c>
    </row>
    <row r="94" spans="1:15" x14ac:dyDescent="0.3">
      <c r="A94" s="5" t="s">
        <v>83</v>
      </c>
      <c r="B94" s="7" t="s">
        <v>97</v>
      </c>
      <c r="C94" s="7"/>
      <c r="D94" s="7"/>
      <c r="E94" s="7"/>
      <c r="F94" s="11">
        <v>-9656708.2400000002</v>
      </c>
      <c r="G94" s="11">
        <v>-9628041.8800000008</v>
      </c>
      <c r="H94" s="11">
        <v>-9599375.5600000005</v>
      </c>
      <c r="I94" s="11">
        <v>-9579761.7599999998</v>
      </c>
      <c r="J94" s="11">
        <v>-9455752.6600000001</v>
      </c>
      <c r="K94" s="11">
        <v>-9449637.7799999993</v>
      </c>
      <c r="L94" s="11">
        <v>-9443586.7100000009</v>
      </c>
      <c r="M94" s="11">
        <v>-9437599.0800000001</v>
      </c>
      <c r="N94" s="11">
        <v>-9431611.6900000013</v>
      </c>
      <c r="O94" s="11">
        <v>-9376604.5899999999</v>
      </c>
    </row>
    <row r="95" spans="1:15" x14ac:dyDescent="0.3">
      <c r="A95" s="5" t="s">
        <v>83</v>
      </c>
      <c r="B95" s="7" t="s">
        <v>98</v>
      </c>
      <c r="C95" s="7"/>
      <c r="D95" s="7"/>
      <c r="E95" s="7"/>
      <c r="F95" s="11">
        <v>-28576086.869999997</v>
      </c>
      <c r="G95" s="11">
        <v>-30066117.57</v>
      </c>
      <c r="H95" s="11">
        <v>-31488247.129999999</v>
      </c>
      <c r="I95" s="11">
        <v>-32464306.140000001</v>
      </c>
      <c r="J95" s="11">
        <v>-30546098.120000001</v>
      </c>
      <c r="K95" s="11">
        <v>-32247026.77</v>
      </c>
      <c r="L95" s="11">
        <v>-33420504.969999999</v>
      </c>
      <c r="M95" s="11">
        <v>-33300000.399999999</v>
      </c>
      <c r="N95" s="11">
        <v>-34517114.700000003</v>
      </c>
      <c r="O95" s="11">
        <v>-36179191.100000001</v>
      </c>
    </row>
    <row r="96" spans="1:15" x14ac:dyDescent="0.3">
      <c r="A96" s="5" t="s">
        <v>83</v>
      </c>
      <c r="B96" s="7" t="s">
        <v>99</v>
      </c>
      <c r="C96" s="7"/>
      <c r="D96" s="7"/>
      <c r="E96" s="7"/>
      <c r="F96" s="11">
        <v>-3013962.6300000004</v>
      </c>
      <c r="G96" s="11">
        <v>-3018617.2399999998</v>
      </c>
      <c r="H96" s="11">
        <v>-3023361.68</v>
      </c>
      <c r="I96" s="11">
        <v>-3028195.9400000004</v>
      </c>
      <c r="J96" s="11">
        <v>-3033261.11</v>
      </c>
      <c r="K96" s="11">
        <v>-3038557.19</v>
      </c>
      <c r="L96" s="11">
        <v>-3043853.25</v>
      </c>
      <c r="M96" s="11">
        <v>-3049149.3400000003</v>
      </c>
      <c r="N96" s="11">
        <v>-3054445.42</v>
      </c>
      <c r="O96" s="11">
        <v>-3059741.5</v>
      </c>
    </row>
    <row r="97" spans="1:19" x14ac:dyDescent="0.3">
      <c r="A97" s="5" t="s">
        <v>83</v>
      </c>
      <c r="B97" s="7" t="s">
        <v>100</v>
      </c>
      <c r="C97" s="7"/>
      <c r="D97" s="7"/>
      <c r="E97" s="7"/>
      <c r="F97" s="11">
        <v>-923765.46</v>
      </c>
      <c r="G97" s="11">
        <v>-923765.46</v>
      </c>
      <c r="H97" s="11">
        <v>-923765.47</v>
      </c>
      <c r="I97" s="11">
        <v>-923765.46</v>
      </c>
      <c r="J97" s="11">
        <v>-923765.46</v>
      </c>
      <c r="K97" s="11">
        <v>-923765.46</v>
      </c>
      <c r="L97" s="11">
        <v>-923765.47</v>
      </c>
      <c r="M97" s="11">
        <v>-923765.46</v>
      </c>
      <c r="N97" s="11">
        <v>-923765.46</v>
      </c>
      <c r="O97" s="11">
        <v>-923765.47</v>
      </c>
    </row>
    <row r="98" spans="1:19" x14ac:dyDescent="0.3">
      <c r="A98" s="5" t="s">
        <v>83</v>
      </c>
      <c r="B98" s="7" t="s">
        <v>101</v>
      </c>
      <c r="C98" s="7"/>
      <c r="D98" s="7"/>
      <c r="E98" s="7"/>
      <c r="F98" s="11">
        <v>-901042.99</v>
      </c>
      <c r="G98" s="11">
        <v>-901042.99</v>
      </c>
      <c r="H98" s="11">
        <v>-901042.99</v>
      </c>
      <c r="I98" s="11">
        <v>-901042.99</v>
      </c>
      <c r="J98" s="11">
        <v>-901042.99</v>
      </c>
      <c r="K98" s="11">
        <v>-901042.99</v>
      </c>
      <c r="L98" s="11">
        <v>-901042.99</v>
      </c>
      <c r="M98" s="11">
        <v>-901042.99</v>
      </c>
      <c r="N98" s="11">
        <v>-901042.99</v>
      </c>
      <c r="O98" s="11">
        <v>-901042.99</v>
      </c>
    </row>
    <row r="99" spans="1:19" x14ac:dyDescent="0.3">
      <c r="A99" s="5" t="s">
        <v>83</v>
      </c>
      <c r="B99" s="7" t="s">
        <v>102</v>
      </c>
      <c r="C99" s="7"/>
      <c r="D99" s="7"/>
      <c r="E99" s="7"/>
      <c r="F99" s="11">
        <v>-43748.92</v>
      </c>
      <c r="G99" s="11">
        <v>-43773.36</v>
      </c>
      <c r="H99" s="11">
        <v>-43797.8</v>
      </c>
      <c r="I99" s="11">
        <v>-43822.239999999998</v>
      </c>
      <c r="J99" s="11">
        <v>-43846.68</v>
      </c>
      <c r="K99" s="11">
        <v>-43871.12</v>
      </c>
      <c r="L99" s="11">
        <v>-43895.56</v>
      </c>
      <c r="M99" s="11">
        <v>-43920</v>
      </c>
      <c r="N99" s="11">
        <v>-43944.44</v>
      </c>
      <c r="O99" s="11">
        <v>-43968.88</v>
      </c>
    </row>
    <row r="100" spans="1:19" x14ac:dyDescent="0.3">
      <c r="A100" s="5" t="s">
        <v>83</v>
      </c>
      <c r="B100" s="7" t="s">
        <v>103</v>
      </c>
      <c r="C100" s="7"/>
      <c r="D100" s="7"/>
      <c r="E100" s="7"/>
      <c r="F100" s="11">
        <v>-851323.31</v>
      </c>
      <c r="G100" s="11">
        <v>-849663.82000000007</v>
      </c>
      <c r="H100" s="11">
        <v>-848004.33000000007</v>
      </c>
      <c r="I100" s="11">
        <v>-1167020.1000000001</v>
      </c>
      <c r="J100" s="11">
        <v>-1165360.6100000001</v>
      </c>
      <c r="K100" s="11">
        <v>-1163701.1200000001</v>
      </c>
      <c r="L100" s="11">
        <v>-1239280.98</v>
      </c>
      <c r="M100" s="11">
        <v>-1237621.49</v>
      </c>
      <c r="N100" s="11">
        <v>-1235962</v>
      </c>
      <c r="O100" s="11">
        <v>-1234302.51</v>
      </c>
    </row>
    <row r="101" spans="1:19" x14ac:dyDescent="0.3">
      <c r="A101" s="5" t="s">
        <v>83</v>
      </c>
      <c r="B101" s="7" t="s">
        <v>104</v>
      </c>
      <c r="C101" s="7"/>
      <c r="D101" s="7"/>
      <c r="E101" s="7"/>
      <c r="F101" s="11">
        <v>-1122639.3800000001</v>
      </c>
      <c r="G101" s="11">
        <v>-1109092.5900000001</v>
      </c>
      <c r="H101" s="11">
        <v>-1096015.6199999999</v>
      </c>
      <c r="I101" s="11">
        <v>-1082508.47</v>
      </c>
      <c r="J101" s="11">
        <v>-1068752.28</v>
      </c>
      <c r="K101" s="11">
        <v>-1055047.04</v>
      </c>
      <c r="L101" s="11">
        <v>-1041341.7899999999</v>
      </c>
      <c r="M101" s="11">
        <v>-1027636.56</v>
      </c>
      <c r="N101" s="11">
        <v>-1013931.3200000001</v>
      </c>
      <c r="O101" s="11">
        <v>-1000226.0800000001</v>
      </c>
    </row>
    <row r="102" spans="1:19" x14ac:dyDescent="0.3">
      <c r="A102" s="5" t="s">
        <v>83</v>
      </c>
      <c r="B102" s="7" t="s">
        <v>105</v>
      </c>
      <c r="C102" s="7"/>
      <c r="D102" s="7"/>
      <c r="E102" s="7"/>
      <c r="F102" s="11">
        <v>-17444132.100000001</v>
      </c>
      <c r="G102" s="11">
        <v>-17864601.810000002</v>
      </c>
      <c r="H102" s="11">
        <v>-18286534.059999999</v>
      </c>
      <c r="I102" s="11">
        <v>-18639002.940000001</v>
      </c>
      <c r="J102" s="11">
        <v>-18926244.289999999</v>
      </c>
      <c r="K102" s="11">
        <v>-18828238.170000002</v>
      </c>
      <c r="L102" s="11">
        <v>-19183493.709999997</v>
      </c>
      <c r="M102" s="11">
        <v>-19598757.890000001</v>
      </c>
      <c r="N102" s="11">
        <v>-19964074.039999999</v>
      </c>
      <c r="O102" s="11">
        <v>-20419581.489999998</v>
      </c>
    </row>
    <row r="103" spans="1:19" x14ac:dyDescent="0.3">
      <c r="A103" s="5" t="s">
        <v>83</v>
      </c>
      <c r="B103" s="7" t="s">
        <v>106</v>
      </c>
      <c r="C103" s="7"/>
      <c r="D103" s="7"/>
      <c r="E103" s="7"/>
      <c r="F103" s="11">
        <v>-669296.04</v>
      </c>
      <c r="G103" s="11">
        <v>-735287.51</v>
      </c>
      <c r="H103" s="11">
        <v>-801278.93</v>
      </c>
      <c r="I103" s="11">
        <v>-867270.4</v>
      </c>
      <c r="J103" s="11">
        <v>-933261.85</v>
      </c>
      <c r="K103" s="11">
        <v>-999253.26</v>
      </c>
      <c r="L103" s="11">
        <v>-1065244.73</v>
      </c>
      <c r="M103" s="11">
        <v>-1131236.19</v>
      </c>
      <c r="N103" s="11">
        <v>-1197227.72</v>
      </c>
      <c r="O103" s="11">
        <v>-1263219.31</v>
      </c>
    </row>
    <row r="104" spans="1:19" x14ac:dyDescent="0.3">
      <c r="A104" s="5" t="s">
        <v>83</v>
      </c>
      <c r="B104" s="7" t="s">
        <v>107</v>
      </c>
      <c r="C104" s="7"/>
      <c r="D104" s="7"/>
      <c r="E104" s="7"/>
      <c r="F104" s="11">
        <v>-1605274.54</v>
      </c>
      <c r="G104" s="11">
        <v>-1585923.58</v>
      </c>
      <c r="H104" s="11">
        <v>-1566572.62</v>
      </c>
      <c r="I104" s="11">
        <v>-1547221.6600000001</v>
      </c>
      <c r="J104" s="11">
        <v>-1527870.7</v>
      </c>
      <c r="K104" s="11">
        <v>-1508519.74</v>
      </c>
      <c r="L104" s="11">
        <v>-1489168.78</v>
      </c>
      <c r="M104" s="11">
        <v>-1469817.82</v>
      </c>
      <c r="N104" s="11">
        <v>-1450466.8599999999</v>
      </c>
      <c r="O104" s="11">
        <v>-1617527.23</v>
      </c>
    </row>
    <row r="105" spans="1:19" x14ac:dyDescent="0.3">
      <c r="A105" s="5" t="s">
        <v>83</v>
      </c>
      <c r="B105" s="7" t="s">
        <v>108</v>
      </c>
      <c r="C105" s="7"/>
      <c r="D105" s="7"/>
      <c r="E105" s="7"/>
      <c r="F105" s="11">
        <v>0</v>
      </c>
      <c r="G105" s="11">
        <v>0</v>
      </c>
      <c r="H105" s="11">
        <v>0</v>
      </c>
      <c r="I105" s="11">
        <v>-2105.7800000000002</v>
      </c>
      <c r="J105" s="11">
        <v>-6317.35</v>
      </c>
      <c r="K105" s="11">
        <v>-10528.92</v>
      </c>
      <c r="L105" s="11">
        <v>-14740.49</v>
      </c>
      <c r="M105" s="11">
        <v>-18952.060000000001</v>
      </c>
      <c r="N105" s="11">
        <v>-23163.63</v>
      </c>
      <c r="O105" s="11">
        <v>-27375.200000000001</v>
      </c>
    </row>
    <row r="106" spans="1:19" x14ac:dyDescent="0.3">
      <c r="A106" s="9">
        <v>10800543</v>
      </c>
      <c r="B106" s="10" t="s">
        <v>109</v>
      </c>
      <c r="C106" s="73"/>
      <c r="D106" s="73"/>
      <c r="E106" s="74" t="s">
        <v>645</v>
      </c>
      <c r="F106" s="23">
        <v>159369.39000000001</v>
      </c>
      <c r="G106" s="23">
        <v>53718.51</v>
      </c>
      <c r="H106" s="23">
        <v>-26488.71</v>
      </c>
      <c r="I106" s="23">
        <v>201429.96</v>
      </c>
      <c r="J106" s="23">
        <v>258640.8</v>
      </c>
      <c r="K106" s="23">
        <v>312136.48</v>
      </c>
      <c r="L106" s="23">
        <v>634645.28</v>
      </c>
      <c r="M106" s="23">
        <v>817321.17</v>
      </c>
      <c r="N106" s="23">
        <v>1114235.99</v>
      </c>
      <c r="O106" s="23">
        <v>1498570.97</v>
      </c>
      <c r="P106" s="79" t="s">
        <v>645</v>
      </c>
      <c r="Q106" s="80"/>
      <c r="R106" s="80"/>
      <c r="S106" s="80"/>
    </row>
    <row r="107" spans="1:19" x14ac:dyDescent="0.3">
      <c r="A107" s="5" t="s">
        <v>110</v>
      </c>
      <c r="B107" s="7" t="s">
        <v>111</v>
      </c>
      <c r="C107" s="7"/>
      <c r="D107" s="7"/>
      <c r="E107" s="7"/>
      <c r="F107" s="11">
        <v>-36634.1</v>
      </c>
      <c r="G107" s="11">
        <v>-38141.56</v>
      </c>
      <c r="H107" s="11">
        <v>-39649.01</v>
      </c>
      <c r="I107" s="11">
        <v>-41126.879999999997</v>
      </c>
      <c r="J107" s="11">
        <v>-44566.36</v>
      </c>
      <c r="K107" s="11">
        <v>-36922.79</v>
      </c>
      <c r="L107" s="11">
        <v>-38371.06</v>
      </c>
      <c r="M107" s="11">
        <v>-39819.340000000004</v>
      </c>
      <c r="N107" s="11">
        <v>-41267.61</v>
      </c>
      <c r="O107" s="11">
        <v>-42715.89</v>
      </c>
    </row>
    <row r="108" spans="1:19" x14ac:dyDescent="0.3">
      <c r="A108" s="5" t="s">
        <v>110</v>
      </c>
      <c r="B108" s="7" t="s">
        <v>112</v>
      </c>
      <c r="C108" s="7"/>
      <c r="D108" s="7"/>
      <c r="E108" s="7"/>
      <c r="F108" s="11">
        <v>-119349540.01000001</v>
      </c>
      <c r="G108" s="11">
        <v>-119867786.89</v>
      </c>
      <c r="H108" s="11">
        <v>-127264618.75</v>
      </c>
      <c r="I108" s="11">
        <v>-134588818.89999998</v>
      </c>
      <c r="J108" s="11">
        <v>-137092079.13</v>
      </c>
      <c r="K108" s="11">
        <v>-135043066.75999999</v>
      </c>
      <c r="L108" s="11">
        <v>-142833534.25999999</v>
      </c>
      <c r="M108" s="11">
        <v>-150403119.34</v>
      </c>
      <c r="N108" s="11">
        <v>-158472287.84999999</v>
      </c>
      <c r="O108" s="11">
        <v>-161649950.96000001</v>
      </c>
    </row>
    <row r="109" spans="1:19" x14ac:dyDescent="0.3">
      <c r="A109" s="5" t="s">
        <v>110</v>
      </c>
      <c r="B109" s="7" t="s">
        <v>113</v>
      </c>
      <c r="C109" s="7"/>
      <c r="D109" s="7"/>
      <c r="E109" s="7"/>
      <c r="F109" s="11">
        <v>-686489</v>
      </c>
      <c r="G109" s="11">
        <v>-701282.74</v>
      </c>
      <c r="H109" s="11">
        <v>-716076.48</v>
      </c>
      <c r="I109" s="11">
        <v>-730870.23</v>
      </c>
      <c r="J109" s="11">
        <v>-745663.98</v>
      </c>
      <c r="K109" s="11">
        <v>-760457.72</v>
      </c>
      <c r="L109" s="11">
        <v>-775251.47</v>
      </c>
      <c r="M109" s="11">
        <v>-790045.21</v>
      </c>
      <c r="N109" s="11">
        <v>-804838.96</v>
      </c>
      <c r="O109" s="11">
        <v>-819632.71</v>
      </c>
    </row>
    <row r="110" spans="1:19" x14ac:dyDescent="0.3">
      <c r="A110" s="5" t="s">
        <v>110</v>
      </c>
      <c r="B110" s="7" t="s">
        <v>114</v>
      </c>
      <c r="C110" s="7"/>
      <c r="D110" s="7"/>
      <c r="E110" s="7"/>
      <c r="F110" s="11">
        <v>-6404902.5199999996</v>
      </c>
      <c r="G110" s="11">
        <v>-6479786.46</v>
      </c>
      <c r="H110" s="11">
        <v>-6554670.3600000003</v>
      </c>
      <c r="I110" s="11">
        <v>-6629554.3200000003</v>
      </c>
      <c r="J110" s="11">
        <v>-6704438.2599999998</v>
      </c>
      <c r="K110" s="11">
        <v>-6779322.25</v>
      </c>
      <c r="L110" s="11">
        <v>-6854206.1600000001</v>
      </c>
      <c r="M110" s="11">
        <v>-6929090.0600000005</v>
      </c>
      <c r="N110" s="11">
        <v>-7003974.0700000003</v>
      </c>
      <c r="O110" s="11">
        <v>-7078858.04</v>
      </c>
    </row>
    <row r="111" spans="1:19" x14ac:dyDescent="0.3">
      <c r="A111" s="5" t="s">
        <v>110</v>
      </c>
      <c r="B111" s="7" t="s">
        <v>115</v>
      </c>
      <c r="C111" s="7"/>
      <c r="D111" s="7"/>
      <c r="E111" s="7"/>
      <c r="F111" s="11">
        <v>-335739.3</v>
      </c>
      <c r="G111" s="11">
        <v>-336024.10000000003</v>
      </c>
      <c r="H111" s="11">
        <v>-336308.91000000003</v>
      </c>
      <c r="I111" s="11">
        <v>-336593.71</v>
      </c>
      <c r="J111" s="11">
        <v>-336878.52</v>
      </c>
      <c r="K111" s="11">
        <v>-337163.32</v>
      </c>
      <c r="L111" s="11">
        <v>-337448.13</v>
      </c>
      <c r="M111" s="11">
        <v>-337732.93</v>
      </c>
      <c r="N111" s="11">
        <v>-338017.74</v>
      </c>
      <c r="O111" s="11">
        <v>-338302.54</v>
      </c>
    </row>
    <row r="112" spans="1:19" x14ac:dyDescent="0.3">
      <c r="A112" s="5" t="s">
        <v>110</v>
      </c>
      <c r="B112" s="7" t="s">
        <v>116</v>
      </c>
      <c r="C112" s="7"/>
      <c r="D112" s="7"/>
      <c r="E112" s="7"/>
      <c r="F112" s="11">
        <v>-40249.14</v>
      </c>
      <c r="G112" s="11">
        <v>-41545.97</v>
      </c>
      <c r="H112" s="11">
        <v>-42842.79</v>
      </c>
      <c r="I112" s="11">
        <v>-44139.62</v>
      </c>
      <c r="J112" s="11">
        <v>-45436.44</v>
      </c>
      <c r="K112" s="11">
        <v>-46733.270000000004</v>
      </c>
      <c r="L112" s="11">
        <v>-48030.090000000004</v>
      </c>
      <c r="M112" s="11">
        <v>-49326.92</v>
      </c>
      <c r="N112" s="11">
        <v>-50623.74</v>
      </c>
      <c r="O112" s="11">
        <v>-51920.57</v>
      </c>
    </row>
    <row r="113" spans="1:19" x14ac:dyDescent="0.3">
      <c r="A113" s="5" t="s">
        <v>110</v>
      </c>
      <c r="B113" s="7" t="s">
        <v>117</v>
      </c>
      <c r="C113" s="7"/>
      <c r="D113" s="7"/>
      <c r="E113" s="7"/>
      <c r="F113" s="11">
        <v>-20812501.539999999</v>
      </c>
      <c r="G113" s="11">
        <v>-20896162.870000001</v>
      </c>
      <c r="H113" s="11">
        <v>-20979824.309999999</v>
      </c>
      <c r="I113" s="11">
        <v>-21063485.600000001</v>
      </c>
      <c r="J113" s="11">
        <v>-21147146.93</v>
      </c>
      <c r="K113" s="11">
        <v>-21230808.379999999</v>
      </c>
      <c r="L113" s="11">
        <v>-21314469.640000001</v>
      </c>
      <c r="M113" s="11">
        <v>-21398130.879999999</v>
      </c>
      <c r="N113" s="11">
        <v>-21481792.32</v>
      </c>
      <c r="O113" s="11">
        <v>-21565453.649999999</v>
      </c>
    </row>
    <row r="114" spans="1:19" x14ac:dyDescent="0.3">
      <c r="A114" s="5" t="s">
        <v>110</v>
      </c>
      <c r="B114" s="7" t="s">
        <v>118</v>
      </c>
      <c r="C114" s="7"/>
      <c r="D114" s="7"/>
      <c r="E114" s="7"/>
      <c r="F114" s="11">
        <v>-2062439.41</v>
      </c>
      <c r="G114" s="11">
        <v>-2074789.34</v>
      </c>
      <c r="H114" s="11">
        <v>-2087139.27</v>
      </c>
      <c r="I114" s="11">
        <v>-2099489.21</v>
      </c>
      <c r="J114" s="11">
        <v>-2111839.14</v>
      </c>
      <c r="K114" s="11">
        <v>-2124189.0699999998</v>
      </c>
      <c r="L114" s="11">
        <v>-2136538.98</v>
      </c>
      <c r="M114" s="11">
        <v>-2148888.92</v>
      </c>
      <c r="N114" s="11">
        <v>-2161238.85</v>
      </c>
      <c r="O114" s="11">
        <v>-2173588.79</v>
      </c>
    </row>
    <row r="115" spans="1:19" x14ac:dyDescent="0.3">
      <c r="A115" s="9">
        <v>10800552</v>
      </c>
      <c r="B115" s="10" t="s">
        <v>119</v>
      </c>
      <c r="C115" s="10"/>
      <c r="D115" s="10"/>
      <c r="E115" s="10"/>
      <c r="F115" s="8">
        <v>4966171.59</v>
      </c>
      <c r="G115" s="8">
        <v>4329581.45</v>
      </c>
      <c r="H115" s="8">
        <v>4401449.41</v>
      </c>
      <c r="I115" s="8">
        <v>4690422.22</v>
      </c>
      <c r="J115" s="8">
        <v>4389181.8</v>
      </c>
      <c r="K115" s="8">
        <v>4522547.5199999996</v>
      </c>
      <c r="L115" s="8">
        <v>6112160.2699999996</v>
      </c>
      <c r="M115" s="8">
        <v>6772603.1600000001</v>
      </c>
      <c r="N115" s="8">
        <v>6919868.9100000001</v>
      </c>
      <c r="O115" s="8">
        <v>6950348.5199999996</v>
      </c>
    </row>
    <row r="116" spans="1:19" x14ac:dyDescent="0.3">
      <c r="A116" s="9">
        <v>10800602</v>
      </c>
      <c r="B116" s="10" t="s">
        <v>120</v>
      </c>
      <c r="C116" s="10"/>
      <c r="D116" s="10"/>
      <c r="E116" s="10"/>
      <c r="F116" s="8">
        <v>0</v>
      </c>
      <c r="G116" s="8">
        <v>0</v>
      </c>
      <c r="H116" s="8">
        <v>0</v>
      </c>
      <c r="I116" s="8">
        <v>0</v>
      </c>
      <c r="J116" s="8">
        <v>2771104.91</v>
      </c>
      <c r="K116" s="8">
        <v>5542209.8200000003</v>
      </c>
      <c r="L116" s="8">
        <v>0</v>
      </c>
      <c r="M116" s="8">
        <v>0</v>
      </c>
      <c r="N116" s="8">
        <v>0</v>
      </c>
      <c r="O116" s="8">
        <v>0</v>
      </c>
    </row>
    <row r="117" spans="1:19" x14ac:dyDescent="0.3">
      <c r="A117" s="68" t="s">
        <v>639</v>
      </c>
      <c r="B117" s="10"/>
      <c r="C117" s="10"/>
      <c r="D117" s="10"/>
      <c r="E117" s="10"/>
      <c r="F117" s="8"/>
      <c r="G117" s="8"/>
      <c r="H117" s="8"/>
      <c r="I117" s="8"/>
      <c r="J117" s="8"/>
      <c r="K117" s="8"/>
      <c r="L117" s="8"/>
      <c r="M117" s="8"/>
      <c r="N117" s="8"/>
      <c r="O117" s="8"/>
    </row>
    <row r="118" spans="1:19" x14ac:dyDescent="0.3">
      <c r="A118" s="61" t="s">
        <v>634</v>
      </c>
      <c r="B118" s="62"/>
      <c r="C118" s="63">
        <v>-1482990846.9299998</v>
      </c>
      <c r="D118" s="63">
        <v>-1489996745.28</v>
      </c>
      <c r="E118" s="63">
        <v>-1499161057.0599999</v>
      </c>
      <c r="F118" s="64">
        <f>+SUM(F2:F80)+F115+F116</f>
        <v>-1506825399.8900003</v>
      </c>
      <c r="G118" s="64">
        <f t="shared" ref="G118:O118" si="0">+SUM(G2:G80)+G115+G116</f>
        <v>-1513702467.7900002</v>
      </c>
      <c r="H118" s="64">
        <f t="shared" si="0"/>
        <v>-1521381501.6399999</v>
      </c>
      <c r="I118" s="64">
        <f t="shared" si="0"/>
        <v>-1529184328.9099996</v>
      </c>
      <c r="J118" s="64">
        <f t="shared" si="0"/>
        <v>-1532369656.4000001</v>
      </c>
      <c r="K118" s="64">
        <f t="shared" si="0"/>
        <v>-1537351445.01</v>
      </c>
      <c r="L118" s="64">
        <f t="shared" si="0"/>
        <v>-1549191433.7800002</v>
      </c>
      <c r="M118" s="64">
        <f t="shared" si="0"/>
        <v>-1556162881.1900005</v>
      </c>
      <c r="N118" s="64">
        <f t="shared" si="0"/>
        <v>-1564056729.1500006</v>
      </c>
      <c r="O118" s="64">
        <f t="shared" si="0"/>
        <v>-1571755726.2499998</v>
      </c>
      <c r="P118" s="66">
        <f>+(C118+O118+SUM(D118:N118)*2)/24</f>
        <v>-1527229744.3908336</v>
      </c>
    </row>
    <row r="119" spans="1:19" x14ac:dyDescent="0.3">
      <c r="A119" s="61" t="s">
        <v>633</v>
      </c>
      <c r="B119" s="62"/>
      <c r="C119" s="63">
        <v>-86492949.841518</v>
      </c>
      <c r="D119" s="63">
        <v>-84896959.281443998</v>
      </c>
      <c r="E119" s="63">
        <v>-87522501.057165012</v>
      </c>
      <c r="F119" s="64">
        <f>+SUM(F81:F114)*0.3441</f>
        <v>-90295299.650220007</v>
      </c>
      <c r="G119" s="64">
        <f t="shared" ref="G119:O119" si="1">+SUM(G81:G114)*0.3441</f>
        <v>-91315137.322023019</v>
      </c>
      <c r="H119" s="64">
        <f t="shared" si="1"/>
        <v>-94670537.416281</v>
      </c>
      <c r="I119" s="64">
        <f>+SUM(I81:I114)*0.3381</f>
        <v>-96126626.577365994</v>
      </c>
      <c r="J119" s="64">
        <f t="shared" si="1"/>
        <v>-98232798.025733992</v>
      </c>
      <c r="K119" s="64">
        <f t="shared" si="1"/>
        <v>-98217621.725780994</v>
      </c>
      <c r="L119" s="64">
        <f t="shared" si="1"/>
        <v>-101499820.405062</v>
      </c>
      <c r="M119" s="64">
        <f t="shared" si="1"/>
        <v>-104302992.478011</v>
      </c>
      <c r="N119" s="64">
        <f t="shared" si="1"/>
        <v>-107681852.343348</v>
      </c>
      <c r="O119" s="64">
        <f t="shared" si="1"/>
        <v>-109578883.08623101</v>
      </c>
      <c r="P119" s="66">
        <f>+(C119+O119+SUM(D119:N119)*2)/24</f>
        <v>-96066505.228859127</v>
      </c>
    </row>
    <row r="120" spans="1:19" x14ac:dyDescent="0.3">
      <c r="A120" s="65" t="s">
        <v>635</v>
      </c>
      <c r="B120" s="62"/>
      <c r="C120" s="62"/>
      <c r="D120" s="62"/>
      <c r="E120" s="62"/>
      <c r="F120" s="64">
        <v>90295299</v>
      </c>
      <c r="G120" s="66">
        <v>91315138</v>
      </c>
      <c r="H120" s="66">
        <v>94670537</v>
      </c>
      <c r="I120" s="66">
        <v>96126626</v>
      </c>
      <c r="J120" s="8"/>
      <c r="K120" s="8"/>
      <c r="L120" s="8"/>
      <c r="M120" s="8"/>
      <c r="N120" s="8"/>
      <c r="O120" s="75" t="s">
        <v>638</v>
      </c>
      <c r="P120" s="76">
        <f>SUM(P118:P119)</f>
        <v>-1623296249.6196928</v>
      </c>
      <c r="Q120" s="67" t="s">
        <v>637</v>
      </c>
      <c r="R120" s="67"/>
      <c r="S120" s="67"/>
    </row>
    <row r="121" spans="1:19" x14ac:dyDescent="0.3">
      <c r="A121" s="65"/>
      <c r="B121" s="62"/>
      <c r="C121" s="62"/>
      <c r="D121" s="62"/>
      <c r="E121" s="62"/>
      <c r="F121" s="66">
        <f t="shared" ref="F121:H121" si="2">+F119+F120</f>
        <v>-0.65022000670433044</v>
      </c>
      <c r="G121" s="66">
        <f t="shared" si="2"/>
        <v>0.67797698080539703</v>
      </c>
      <c r="H121" s="66">
        <f t="shared" si="2"/>
        <v>-0.41628099977970123</v>
      </c>
      <c r="I121" s="66">
        <f>+I119+I120</f>
        <v>-0.57736599445343018</v>
      </c>
      <c r="J121" s="8"/>
      <c r="K121" s="8"/>
      <c r="L121" s="8"/>
      <c r="M121" s="8"/>
      <c r="N121" s="8"/>
      <c r="O121" s="8"/>
    </row>
    <row r="122" spans="1:19" x14ac:dyDescent="0.3">
      <c r="A122" s="13" t="s">
        <v>121</v>
      </c>
      <c r="B122" s="14"/>
      <c r="C122" s="14"/>
      <c r="D122" s="14"/>
      <c r="E122" s="14"/>
      <c r="F122" s="15"/>
      <c r="G122" s="15"/>
      <c r="H122" s="15"/>
      <c r="I122" s="15"/>
      <c r="J122" s="15"/>
      <c r="K122" s="15"/>
      <c r="L122" s="15"/>
      <c r="M122" s="15"/>
      <c r="N122" s="15"/>
      <c r="O122" s="15"/>
    </row>
    <row r="123" spans="1:19" x14ac:dyDescent="0.3">
      <c r="A123" s="17" t="s">
        <v>83</v>
      </c>
      <c r="B123" s="18" t="s">
        <v>84</v>
      </c>
      <c r="C123" s="18"/>
      <c r="D123" s="18"/>
      <c r="E123" s="18"/>
      <c r="F123" s="19">
        <v>-2151996.16</v>
      </c>
      <c r="G123" s="19">
        <v>-2171359.69</v>
      </c>
      <c r="H123" s="19">
        <v>-2190723.2200000002</v>
      </c>
      <c r="I123" s="19">
        <v>-2210086.75</v>
      </c>
      <c r="J123" s="19">
        <v>-2229450.2799999998</v>
      </c>
      <c r="K123" s="19">
        <v>-2248813.81</v>
      </c>
      <c r="L123" s="19">
        <v>-2268177.34</v>
      </c>
      <c r="M123" s="19">
        <v>-2287540.87</v>
      </c>
      <c r="N123" s="19">
        <v>-2306904.4</v>
      </c>
      <c r="O123" s="19">
        <v>-2326267.9300000002</v>
      </c>
    </row>
    <row r="124" spans="1:19" x14ac:dyDescent="0.3">
      <c r="A124" s="17" t="s">
        <v>83</v>
      </c>
      <c r="B124" s="18" t="s">
        <v>85</v>
      </c>
      <c r="C124" s="18"/>
      <c r="D124" s="18"/>
      <c r="E124" s="18"/>
      <c r="F124" s="19">
        <v>-13779316.35</v>
      </c>
      <c r="G124" s="19">
        <v>-13844491.029999999</v>
      </c>
      <c r="H124" s="19">
        <v>-13909665.75</v>
      </c>
      <c r="I124" s="19">
        <v>-13974840.529999999</v>
      </c>
      <c r="J124" s="19">
        <v>-14040015.24</v>
      </c>
      <c r="K124" s="19">
        <v>-14105189.98</v>
      </c>
      <c r="L124" s="19">
        <v>-14170364.779999999</v>
      </c>
      <c r="M124" s="19">
        <v>-14235539.51</v>
      </c>
      <c r="N124" s="19">
        <v>-14300714.25</v>
      </c>
      <c r="O124" s="19">
        <v>-14365888.960000001</v>
      </c>
    </row>
    <row r="125" spans="1:19" x14ac:dyDescent="0.3">
      <c r="A125" s="17" t="s">
        <v>83</v>
      </c>
      <c r="B125" s="18" t="s">
        <v>86</v>
      </c>
      <c r="C125" s="18"/>
      <c r="D125" s="18"/>
      <c r="E125" s="18"/>
      <c r="F125" s="19">
        <v>-7503590.3200000003</v>
      </c>
      <c r="G125" s="19">
        <v>-7531858.8399999999</v>
      </c>
      <c r="H125" s="19">
        <v>-7560127.3899999997</v>
      </c>
      <c r="I125" s="19">
        <v>-7588396</v>
      </c>
      <c r="J125" s="19">
        <v>-7616664.4800000004</v>
      </c>
      <c r="K125" s="19">
        <v>-7644933.1299999999</v>
      </c>
      <c r="L125" s="19">
        <v>-7673201.5899999999</v>
      </c>
      <c r="M125" s="19">
        <v>-7701470.1100000003</v>
      </c>
      <c r="N125" s="19">
        <v>-7729738.79</v>
      </c>
      <c r="O125" s="19">
        <v>-7758007.2199999997</v>
      </c>
    </row>
    <row r="126" spans="1:19" x14ac:dyDescent="0.3">
      <c r="A126" s="17" t="s">
        <v>83</v>
      </c>
      <c r="B126" s="18" t="s">
        <v>87</v>
      </c>
      <c r="C126" s="18"/>
      <c r="D126" s="18"/>
      <c r="E126" s="18"/>
      <c r="F126" s="19">
        <v>-15423.880000000001</v>
      </c>
      <c r="G126" s="19">
        <v>-15446.53</v>
      </c>
      <c r="H126" s="19">
        <v>-15469.18</v>
      </c>
      <c r="I126" s="19">
        <v>-15491.83</v>
      </c>
      <c r="J126" s="19">
        <v>-15514.48</v>
      </c>
      <c r="K126" s="19">
        <v>-15537.130000000001</v>
      </c>
      <c r="L126" s="19">
        <v>-15559.78</v>
      </c>
      <c r="M126" s="19">
        <v>-15582.43</v>
      </c>
      <c r="N126" s="19">
        <v>-15605.08</v>
      </c>
      <c r="O126" s="19">
        <v>-15627.73</v>
      </c>
    </row>
    <row r="127" spans="1:19" x14ac:dyDescent="0.3">
      <c r="A127" s="17" t="s">
        <v>83</v>
      </c>
      <c r="B127" s="18" t="s">
        <v>88</v>
      </c>
      <c r="C127" s="18"/>
      <c r="D127" s="18"/>
      <c r="E127" s="18"/>
      <c r="F127" s="19">
        <v>-3268307.45</v>
      </c>
      <c r="G127" s="19">
        <v>-3273355.23</v>
      </c>
      <c r="H127" s="19">
        <v>-3278403.02</v>
      </c>
      <c r="I127" s="19">
        <v>-3283450.79</v>
      </c>
      <c r="J127" s="19">
        <v>-3288498.56</v>
      </c>
      <c r="K127" s="19">
        <v>-3293546.34</v>
      </c>
      <c r="L127" s="19">
        <v>-3298594.13</v>
      </c>
      <c r="M127" s="19">
        <v>-3303641.92</v>
      </c>
      <c r="N127" s="19">
        <v>-3308689.69</v>
      </c>
      <c r="O127" s="19">
        <v>-3313737.47</v>
      </c>
    </row>
    <row r="128" spans="1:19" x14ac:dyDescent="0.3">
      <c r="A128" s="17" t="s">
        <v>83</v>
      </c>
      <c r="B128" s="18" t="s">
        <v>89</v>
      </c>
      <c r="C128" s="18"/>
      <c r="D128" s="18"/>
      <c r="E128" s="18"/>
      <c r="F128" s="19">
        <v>-646224.03</v>
      </c>
      <c r="G128" s="19">
        <v>-647255.91</v>
      </c>
      <c r="H128" s="19">
        <v>-648287.79</v>
      </c>
      <c r="I128" s="19">
        <v>-649319.67000000004</v>
      </c>
      <c r="J128" s="19">
        <v>-650351.55000000005</v>
      </c>
      <c r="K128" s="19">
        <v>-651383.43000000005</v>
      </c>
      <c r="L128" s="19">
        <v>-652415.31000000006</v>
      </c>
      <c r="M128" s="19">
        <v>-653447.19000000006</v>
      </c>
      <c r="N128" s="19">
        <v>-654479.07000000007</v>
      </c>
      <c r="O128" s="19">
        <v>-655510.95000000007</v>
      </c>
    </row>
    <row r="129" spans="1:15" x14ac:dyDescent="0.3">
      <c r="A129" s="17" t="s">
        <v>83</v>
      </c>
      <c r="B129" s="18" t="s">
        <v>90</v>
      </c>
      <c r="C129" s="18"/>
      <c r="D129" s="18"/>
      <c r="E129" s="18"/>
      <c r="F129" s="19">
        <v>-1805753.02</v>
      </c>
      <c r="G129" s="19">
        <v>-1808918.71</v>
      </c>
      <c r="H129" s="19">
        <v>-1812084.4100000001</v>
      </c>
      <c r="I129" s="19">
        <v>-1815250.0899999999</v>
      </c>
      <c r="J129" s="19">
        <v>-1818415.78</v>
      </c>
      <c r="K129" s="19">
        <v>-1821581.46</v>
      </c>
      <c r="L129" s="19">
        <v>-1824747.15</v>
      </c>
      <c r="M129" s="19">
        <v>-1827912.8399999999</v>
      </c>
      <c r="N129" s="19">
        <v>-1831078.54</v>
      </c>
      <c r="O129" s="19">
        <v>-1834244.23</v>
      </c>
    </row>
    <row r="130" spans="1:15" x14ac:dyDescent="0.3">
      <c r="A130" s="17" t="s">
        <v>83</v>
      </c>
      <c r="B130" s="18" t="s">
        <v>91</v>
      </c>
      <c r="C130" s="18"/>
      <c r="D130" s="18"/>
      <c r="E130" s="18"/>
      <c r="F130" s="19">
        <v>-2473224.86</v>
      </c>
      <c r="G130" s="19">
        <v>-2476914.09</v>
      </c>
      <c r="H130" s="19">
        <v>-2480603.3199999998</v>
      </c>
      <c r="I130" s="19">
        <v>-2484292.5499999998</v>
      </c>
      <c r="J130" s="19">
        <v>-2487981.7599999998</v>
      </c>
      <c r="K130" s="19">
        <v>-2491671.0099999998</v>
      </c>
      <c r="L130" s="19">
        <v>-2495360.2400000002</v>
      </c>
      <c r="M130" s="19">
        <v>-2499049.46</v>
      </c>
      <c r="N130" s="19">
        <v>-2502738.6800000002</v>
      </c>
      <c r="O130" s="19">
        <v>-2506427.92</v>
      </c>
    </row>
    <row r="131" spans="1:15" x14ac:dyDescent="0.3">
      <c r="A131" s="17" t="s">
        <v>83</v>
      </c>
      <c r="B131" s="18" t="s">
        <v>92</v>
      </c>
      <c r="C131" s="18"/>
      <c r="D131" s="18"/>
      <c r="E131" s="18"/>
      <c r="F131" s="19">
        <v>-3244978.76</v>
      </c>
      <c r="G131" s="19">
        <v>-3251102.42</v>
      </c>
      <c r="H131" s="19">
        <v>-3257226.09</v>
      </c>
      <c r="I131" s="19">
        <v>-3263349.74</v>
      </c>
      <c r="J131" s="19">
        <v>-3269473.4</v>
      </c>
      <c r="K131" s="19">
        <v>-3275597.06</v>
      </c>
      <c r="L131" s="19">
        <v>-3281720.73</v>
      </c>
      <c r="M131" s="19">
        <v>-3287844.37</v>
      </c>
      <c r="N131" s="19">
        <v>-3293968.0300000003</v>
      </c>
      <c r="O131" s="19">
        <v>-3300091.69</v>
      </c>
    </row>
    <row r="132" spans="1:15" x14ac:dyDescent="0.3">
      <c r="A132" s="17" t="s">
        <v>83</v>
      </c>
      <c r="B132" s="18" t="s">
        <v>93</v>
      </c>
      <c r="C132" s="18"/>
      <c r="D132" s="18"/>
      <c r="E132" s="18"/>
      <c r="F132" s="19">
        <v>-1263600.58</v>
      </c>
      <c r="G132" s="19">
        <v>-1265101.8500000001</v>
      </c>
      <c r="H132" s="19">
        <v>-1266603.1200000001</v>
      </c>
      <c r="I132" s="19">
        <v>-1268104.3900000001</v>
      </c>
      <c r="J132" s="19">
        <v>-1269605.6600000001</v>
      </c>
      <c r="K132" s="19">
        <v>-1271106.93</v>
      </c>
      <c r="L132" s="19">
        <v>-1272608.2</v>
      </c>
      <c r="M132" s="19">
        <v>-1274109.47</v>
      </c>
      <c r="N132" s="19">
        <v>-1275610.74</v>
      </c>
      <c r="O132" s="19">
        <v>-1277112.01</v>
      </c>
    </row>
    <row r="133" spans="1:15" x14ac:dyDescent="0.3">
      <c r="A133" s="17" t="s">
        <v>83</v>
      </c>
      <c r="B133" s="18" t="s">
        <v>94</v>
      </c>
      <c r="C133" s="18"/>
      <c r="D133" s="18"/>
      <c r="E133" s="18"/>
      <c r="F133" s="19">
        <v>-995712.24</v>
      </c>
      <c r="G133" s="19">
        <v>-1023913.32</v>
      </c>
      <c r="H133" s="19">
        <v>-1052107.31</v>
      </c>
      <c r="I133" s="19">
        <v>-1080308.99</v>
      </c>
      <c r="J133" s="19">
        <v>-1108510.82</v>
      </c>
      <c r="K133" s="19">
        <v>-1136712.4099999999</v>
      </c>
      <c r="L133" s="19">
        <v>-1164914.1000000001</v>
      </c>
      <c r="M133" s="19">
        <v>-1193115.6299999999</v>
      </c>
      <c r="N133" s="19">
        <v>-1221317.3</v>
      </c>
      <c r="O133" s="19">
        <v>-1249518.8900000001</v>
      </c>
    </row>
    <row r="134" spans="1:15" x14ac:dyDescent="0.3">
      <c r="A134" s="17" t="s">
        <v>83</v>
      </c>
      <c r="B134" s="18" t="s">
        <v>95</v>
      </c>
      <c r="C134" s="18"/>
      <c r="D134" s="18"/>
      <c r="E134" s="18"/>
      <c r="F134" s="19">
        <v>-5161164.87</v>
      </c>
      <c r="G134" s="19">
        <v>-5170270.4800000004</v>
      </c>
      <c r="H134" s="19">
        <v>-5179376.1900000004</v>
      </c>
      <c r="I134" s="19">
        <v>-5188481.8500000006</v>
      </c>
      <c r="J134" s="19">
        <v>-5197587.5200000005</v>
      </c>
      <c r="K134" s="19">
        <v>-5206693.16</v>
      </c>
      <c r="L134" s="19">
        <v>-5215798.8600000003</v>
      </c>
      <c r="M134" s="19">
        <v>-5224904.5200000005</v>
      </c>
      <c r="N134" s="19">
        <v>-5234010.18</v>
      </c>
      <c r="O134" s="19">
        <v>-5243115.88</v>
      </c>
    </row>
    <row r="135" spans="1:15" x14ac:dyDescent="0.3">
      <c r="A135" s="17" t="s">
        <v>83</v>
      </c>
      <c r="B135" s="18" t="s">
        <v>96</v>
      </c>
      <c r="C135" s="18"/>
      <c r="D135" s="18"/>
      <c r="E135" s="18"/>
      <c r="F135" s="19">
        <v>-5723655.5700000003</v>
      </c>
      <c r="G135" s="19">
        <v>-5786119.7000000002</v>
      </c>
      <c r="H135" s="19">
        <v>-5848780.8399999999</v>
      </c>
      <c r="I135" s="19">
        <v>-5914141.29</v>
      </c>
      <c r="J135" s="19">
        <v>-5984420.1499999994</v>
      </c>
      <c r="K135" s="19">
        <v>-6054884.9199999999</v>
      </c>
      <c r="L135" s="19">
        <v>-6125283.6699999999</v>
      </c>
      <c r="M135" s="19">
        <v>-6195767.6800000006</v>
      </c>
      <c r="N135" s="19">
        <v>-6266260.1100000003</v>
      </c>
      <c r="O135" s="19">
        <v>-6336742.5</v>
      </c>
    </row>
    <row r="136" spans="1:15" x14ac:dyDescent="0.3">
      <c r="A136" s="17" t="s">
        <v>83</v>
      </c>
      <c r="B136" s="18" t="s">
        <v>97</v>
      </c>
      <c r="C136" s="18"/>
      <c r="D136" s="18"/>
      <c r="E136" s="18"/>
      <c r="F136" s="19">
        <v>-9656708.2400000002</v>
      </c>
      <c r="G136" s="19">
        <v>-9628041.8800000008</v>
      </c>
      <c r="H136" s="19">
        <v>-9599375.5600000005</v>
      </c>
      <c r="I136" s="19">
        <v>-9579761.7599999998</v>
      </c>
      <c r="J136" s="19">
        <v>-9455752.6600000001</v>
      </c>
      <c r="K136" s="19">
        <v>-9449637.7799999993</v>
      </c>
      <c r="L136" s="19">
        <v>-9443586.7100000009</v>
      </c>
      <c r="M136" s="19">
        <v>-9437599.0800000001</v>
      </c>
      <c r="N136" s="19">
        <v>-9431611.6900000013</v>
      </c>
      <c r="O136" s="19">
        <v>-9376604.5899999999</v>
      </c>
    </row>
    <row r="137" spans="1:15" x14ac:dyDescent="0.3">
      <c r="A137" s="17" t="s">
        <v>83</v>
      </c>
      <c r="B137" s="18" t="s">
        <v>98</v>
      </c>
      <c r="C137" s="18"/>
      <c r="D137" s="18"/>
      <c r="E137" s="18"/>
      <c r="F137" s="19">
        <v>-28576086.869999997</v>
      </c>
      <c r="G137" s="19">
        <v>-30066117.57</v>
      </c>
      <c r="H137" s="19">
        <v>-31488247.129999999</v>
      </c>
      <c r="I137" s="19">
        <v>-32464306.140000001</v>
      </c>
      <c r="J137" s="19">
        <v>-30546098.120000001</v>
      </c>
      <c r="K137" s="19">
        <v>-32247026.77</v>
      </c>
      <c r="L137" s="19">
        <v>-33420504.969999999</v>
      </c>
      <c r="M137" s="19">
        <v>-33300000.399999999</v>
      </c>
      <c r="N137" s="19">
        <v>-34517114.700000003</v>
      </c>
      <c r="O137" s="19">
        <v>-36179191.100000001</v>
      </c>
    </row>
    <row r="138" spans="1:15" x14ac:dyDescent="0.3">
      <c r="A138" s="17" t="s">
        <v>83</v>
      </c>
      <c r="B138" s="18" t="s">
        <v>99</v>
      </c>
      <c r="C138" s="18"/>
      <c r="D138" s="18"/>
      <c r="E138" s="18"/>
      <c r="F138" s="19">
        <v>-3013962.6300000004</v>
      </c>
      <c r="G138" s="19">
        <v>-3018617.2399999998</v>
      </c>
      <c r="H138" s="19">
        <v>-3023361.68</v>
      </c>
      <c r="I138" s="19">
        <v>-3028195.9400000004</v>
      </c>
      <c r="J138" s="19">
        <v>-3033261.11</v>
      </c>
      <c r="K138" s="19">
        <v>-3038557.19</v>
      </c>
      <c r="L138" s="19">
        <v>-3043853.25</v>
      </c>
      <c r="M138" s="19">
        <v>-3049149.3400000003</v>
      </c>
      <c r="N138" s="19">
        <v>-3054445.42</v>
      </c>
      <c r="O138" s="19">
        <v>-3059741.5</v>
      </c>
    </row>
    <row r="139" spans="1:15" x14ac:dyDescent="0.3">
      <c r="A139" s="17" t="s">
        <v>83</v>
      </c>
      <c r="B139" s="18" t="s">
        <v>100</v>
      </c>
      <c r="C139" s="18"/>
      <c r="D139" s="18"/>
      <c r="E139" s="18"/>
      <c r="F139" s="19">
        <v>-923765.46</v>
      </c>
      <c r="G139" s="19">
        <v>-923765.46</v>
      </c>
      <c r="H139" s="19">
        <v>-923765.47</v>
      </c>
      <c r="I139" s="19">
        <v>-923765.46</v>
      </c>
      <c r="J139" s="19">
        <v>-923765.46</v>
      </c>
      <c r="K139" s="19">
        <v>-923765.46</v>
      </c>
      <c r="L139" s="19">
        <v>-923765.47</v>
      </c>
      <c r="M139" s="19">
        <v>-923765.46</v>
      </c>
      <c r="N139" s="19">
        <v>-923765.46</v>
      </c>
      <c r="O139" s="19">
        <v>-923765.47</v>
      </c>
    </row>
    <row r="140" spans="1:15" x14ac:dyDescent="0.3">
      <c r="A140" s="17" t="s">
        <v>83</v>
      </c>
      <c r="B140" s="18" t="s">
        <v>101</v>
      </c>
      <c r="C140" s="18"/>
      <c r="D140" s="18"/>
      <c r="E140" s="18"/>
      <c r="F140" s="19">
        <v>-901042.99</v>
      </c>
      <c r="G140" s="19">
        <v>-901042.99</v>
      </c>
      <c r="H140" s="19">
        <v>-901042.99</v>
      </c>
      <c r="I140" s="19">
        <v>-901042.99</v>
      </c>
      <c r="J140" s="19">
        <v>-901042.99</v>
      </c>
      <c r="K140" s="19">
        <v>-901042.99</v>
      </c>
      <c r="L140" s="19">
        <v>-901042.99</v>
      </c>
      <c r="M140" s="19">
        <v>-901042.99</v>
      </c>
      <c r="N140" s="19">
        <v>-901042.99</v>
      </c>
      <c r="O140" s="19">
        <v>-901042.99</v>
      </c>
    </row>
    <row r="141" spans="1:15" x14ac:dyDescent="0.3">
      <c r="A141" s="17" t="s">
        <v>83</v>
      </c>
      <c r="B141" s="18" t="s">
        <v>102</v>
      </c>
      <c r="C141" s="18"/>
      <c r="D141" s="18"/>
      <c r="E141" s="18"/>
      <c r="F141" s="19">
        <v>-43748.92</v>
      </c>
      <c r="G141" s="19">
        <v>-43773.36</v>
      </c>
      <c r="H141" s="19">
        <v>-43797.8</v>
      </c>
      <c r="I141" s="19">
        <v>-43822.239999999998</v>
      </c>
      <c r="J141" s="19">
        <v>-43846.68</v>
      </c>
      <c r="K141" s="19">
        <v>-43871.12</v>
      </c>
      <c r="L141" s="19">
        <v>-43895.56</v>
      </c>
      <c r="M141" s="19">
        <v>-43920</v>
      </c>
      <c r="N141" s="19">
        <v>-43944.44</v>
      </c>
      <c r="O141" s="19">
        <v>-43968.88</v>
      </c>
    </row>
    <row r="142" spans="1:15" x14ac:dyDescent="0.3">
      <c r="A142" s="17" t="s">
        <v>83</v>
      </c>
      <c r="B142" s="18" t="s">
        <v>103</v>
      </c>
      <c r="C142" s="18"/>
      <c r="D142" s="18"/>
      <c r="E142" s="18"/>
      <c r="F142" s="19">
        <v>-851323.31</v>
      </c>
      <c r="G142" s="19">
        <v>-849663.82000000007</v>
      </c>
      <c r="H142" s="19">
        <v>-848004.33000000007</v>
      </c>
      <c r="I142" s="19">
        <v>-1167020.1000000001</v>
      </c>
      <c r="J142" s="19">
        <v>-1165360.6100000001</v>
      </c>
      <c r="K142" s="19">
        <v>-1163701.1200000001</v>
      </c>
      <c r="L142" s="19">
        <v>-1239280.98</v>
      </c>
      <c r="M142" s="19">
        <v>-1237621.49</v>
      </c>
      <c r="N142" s="19">
        <v>-1235962</v>
      </c>
      <c r="O142" s="19">
        <v>-1234302.51</v>
      </c>
    </row>
    <row r="143" spans="1:15" x14ac:dyDescent="0.3">
      <c r="A143" s="17" t="s">
        <v>83</v>
      </c>
      <c r="B143" s="18" t="s">
        <v>104</v>
      </c>
      <c r="C143" s="18"/>
      <c r="D143" s="18"/>
      <c r="E143" s="18"/>
      <c r="F143" s="19">
        <v>-1122639.3800000001</v>
      </c>
      <c r="G143" s="19">
        <v>-1109092.5900000001</v>
      </c>
      <c r="H143" s="19">
        <v>-1096015.6199999999</v>
      </c>
      <c r="I143" s="19">
        <v>-1082508.47</v>
      </c>
      <c r="J143" s="19">
        <v>-1068752.28</v>
      </c>
      <c r="K143" s="19">
        <v>-1055047.04</v>
      </c>
      <c r="L143" s="19">
        <v>-1041341.7899999999</v>
      </c>
      <c r="M143" s="19">
        <v>-1027636.56</v>
      </c>
      <c r="N143" s="19">
        <v>-1013931.3200000001</v>
      </c>
      <c r="O143" s="19">
        <v>-1000226.0800000001</v>
      </c>
    </row>
    <row r="144" spans="1:15" x14ac:dyDescent="0.3">
      <c r="A144" s="17" t="s">
        <v>83</v>
      </c>
      <c r="B144" s="18" t="s">
        <v>105</v>
      </c>
      <c r="C144" s="18"/>
      <c r="D144" s="18"/>
      <c r="E144" s="18"/>
      <c r="F144" s="19">
        <v>-17444132.100000001</v>
      </c>
      <c r="G144" s="19">
        <v>-17864601.810000002</v>
      </c>
      <c r="H144" s="19">
        <v>-18286534.059999999</v>
      </c>
      <c r="I144" s="19">
        <v>-18639002.940000001</v>
      </c>
      <c r="J144" s="19">
        <v>-18926244.289999999</v>
      </c>
      <c r="K144" s="19">
        <v>-18828238.170000002</v>
      </c>
      <c r="L144" s="19">
        <v>-19183493.709999997</v>
      </c>
      <c r="M144" s="19">
        <v>-19598757.890000001</v>
      </c>
      <c r="N144" s="19">
        <v>-19964074.039999999</v>
      </c>
      <c r="O144" s="19">
        <v>-20419581.489999998</v>
      </c>
    </row>
    <row r="145" spans="1:15" x14ac:dyDescent="0.3">
      <c r="A145" s="17" t="s">
        <v>83</v>
      </c>
      <c r="B145" s="18" t="s">
        <v>106</v>
      </c>
      <c r="C145" s="18"/>
      <c r="D145" s="18"/>
      <c r="E145" s="18"/>
      <c r="F145" s="19">
        <v>-669296.04</v>
      </c>
      <c r="G145" s="19">
        <v>-735287.51</v>
      </c>
      <c r="H145" s="19">
        <v>-801278.93</v>
      </c>
      <c r="I145" s="19">
        <v>-867270.4</v>
      </c>
      <c r="J145" s="19">
        <v>-933261.85</v>
      </c>
      <c r="K145" s="19">
        <v>-999253.26</v>
      </c>
      <c r="L145" s="19">
        <v>-1065244.73</v>
      </c>
      <c r="M145" s="19">
        <v>-1131236.19</v>
      </c>
      <c r="N145" s="19">
        <v>-1197227.72</v>
      </c>
      <c r="O145" s="19">
        <v>-1263219.31</v>
      </c>
    </row>
    <row r="146" spans="1:15" x14ac:dyDescent="0.3">
      <c r="A146" s="17" t="s">
        <v>83</v>
      </c>
      <c r="B146" s="18" t="s">
        <v>107</v>
      </c>
      <c r="C146" s="18"/>
      <c r="D146" s="18"/>
      <c r="E146" s="18"/>
      <c r="F146" s="19">
        <v>-1605274.54</v>
      </c>
      <c r="G146" s="19">
        <v>-1585923.58</v>
      </c>
      <c r="H146" s="19">
        <v>-1566572.62</v>
      </c>
      <c r="I146" s="19">
        <v>-1547221.6600000001</v>
      </c>
      <c r="J146" s="19">
        <v>-1527870.7</v>
      </c>
      <c r="K146" s="19">
        <v>-1508519.74</v>
      </c>
      <c r="L146" s="19">
        <v>-1489168.78</v>
      </c>
      <c r="M146" s="19">
        <v>-1469817.82</v>
      </c>
      <c r="N146" s="19">
        <v>-1450466.8599999999</v>
      </c>
      <c r="O146" s="19">
        <v>-1617527.23</v>
      </c>
    </row>
    <row r="147" spans="1:15" x14ac:dyDescent="0.3">
      <c r="A147" s="17" t="s">
        <v>83</v>
      </c>
      <c r="B147" s="18" t="s">
        <v>108</v>
      </c>
      <c r="C147" s="18"/>
      <c r="D147" s="18"/>
      <c r="E147" s="18"/>
      <c r="F147" s="19">
        <v>0</v>
      </c>
      <c r="G147" s="19">
        <v>0</v>
      </c>
      <c r="H147" s="19">
        <v>0</v>
      </c>
      <c r="I147" s="19">
        <v>-2105.7800000000002</v>
      </c>
      <c r="J147" s="19">
        <v>-6317.35</v>
      </c>
      <c r="K147" s="19">
        <v>-10528.92</v>
      </c>
      <c r="L147" s="19">
        <v>-14740.49</v>
      </c>
      <c r="M147" s="19">
        <v>-18952.060000000001</v>
      </c>
      <c r="N147" s="19">
        <v>-23163.63</v>
      </c>
      <c r="O147" s="19">
        <v>-27375.200000000001</v>
      </c>
    </row>
    <row r="148" spans="1:15" x14ac:dyDescent="0.3">
      <c r="A148" s="20">
        <v>10800543</v>
      </c>
      <c r="B148" s="21" t="s">
        <v>109</v>
      </c>
      <c r="C148" s="21"/>
      <c r="D148" s="21"/>
      <c r="E148" s="21"/>
      <c r="F148" s="22">
        <v>159369.39000000001</v>
      </c>
      <c r="G148" s="22">
        <v>53718.51</v>
      </c>
      <c r="H148" s="22">
        <v>-26488.71</v>
      </c>
      <c r="I148" s="22">
        <v>201429.96</v>
      </c>
      <c r="J148" s="22">
        <v>258640.8</v>
      </c>
      <c r="K148" s="22">
        <v>312136.48</v>
      </c>
      <c r="L148" s="22">
        <v>634645.28</v>
      </c>
      <c r="M148" s="22">
        <v>817321.17</v>
      </c>
      <c r="N148" s="22">
        <v>1114235.99</v>
      </c>
      <c r="O148" s="22">
        <v>1498570.97</v>
      </c>
    </row>
    <row r="149" spans="1:15" x14ac:dyDescent="0.3">
      <c r="A149" s="17" t="s">
        <v>110</v>
      </c>
      <c r="B149" s="18" t="s">
        <v>111</v>
      </c>
      <c r="C149" s="18"/>
      <c r="D149" s="18"/>
      <c r="E149" s="18"/>
      <c r="F149" s="19">
        <v>-36634.1</v>
      </c>
      <c r="G149" s="19">
        <v>-38141.56</v>
      </c>
      <c r="H149" s="19">
        <v>-39649.01</v>
      </c>
      <c r="I149" s="19">
        <v>-41126.879999999997</v>
      </c>
      <c r="J149" s="19">
        <v>-44566.36</v>
      </c>
      <c r="K149" s="19">
        <v>-36922.79</v>
      </c>
      <c r="L149" s="19">
        <v>-38371.06</v>
      </c>
      <c r="M149" s="19">
        <v>-39819.340000000004</v>
      </c>
      <c r="N149" s="19">
        <v>-41267.61</v>
      </c>
      <c r="O149" s="19">
        <v>-42715.89</v>
      </c>
    </row>
    <row r="150" spans="1:15" x14ac:dyDescent="0.3">
      <c r="A150" s="17" t="s">
        <v>110</v>
      </c>
      <c r="B150" s="18" t="s">
        <v>112</v>
      </c>
      <c r="C150" s="18"/>
      <c r="D150" s="18"/>
      <c r="E150" s="18"/>
      <c r="F150" s="19">
        <v>-119349540.01000001</v>
      </c>
      <c r="G150" s="19">
        <v>-119867786.89</v>
      </c>
      <c r="H150" s="19">
        <v>-127264618.75</v>
      </c>
      <c r="I150" s="19">
        <v>-134588818.89999998</v>
      </c>
      <c r="J150" s="19">
        <v>-137092079.13</v>
      </c>
      <c r="K150" s="19">
        <v>-135043066.75999999</v>
      </c>
      <c r="L150" s="19">
        <v>-142833534.25999999</v>
      </c>
      <c r="M150" s="19">
        <v>-150403119.34</v>
      </c>
      <c r="N150" s="19">
        <v>-158472287.84999999</v>
      </c>
      <c r="O150" s="19">
        <v>-161649950.96000001</v>
      </c>
    </row>
    <row r="151" spans="1:15" x14ac:dyDescent="0.3">
      <c r="A151" s="17" t="s">
        <v>110</v>
      </c>
      <c r="B151" s="18" t="s">
        <v>113</v>
      </c>
      <c r="C151" s="18"/>
      <c r="D151" s="18"/>
      <c r="E151" s="18"/>
      <c r="F151" s="19">
        <v>-686489</v>
      </c>
      <c r="G151" s="19">
        <v>-701282.74</v>
      </c>
      <c r="H151" s="19">
        <v>-716076.48</v>
      </c>
      <c r="I151" s="19">
        <v>-730870.23</v>
      </c>
      <c r="J151" s="19">
        <v>-745663.98</v>
      </c>
      <c r="K151" s="19">
        <v>-760457.72</v>
      </c>
      <c r="L151" s="19">
        <v>-775251.47</v>
      </c>
      <c r="M151" s="19">
        <v>-790045.21</v>
      </c>
      <c r="N151" s="19">
        <v>-804838.96</v>
      </c>
      <c r="O151" s="19">
        <v>-819632.71</v>
      </c>
    </row>
    <row r="152" spans="1:15" x14ac:dyDescent="0.3">
      <c r="A152" s="17" t="s">
        <v>110</v>
      </c>
      <c r="B152" s="18" t="s">
        <v>114</v>
      </c>
      <c r="C152" s="18"/>
      <c r="D152" s="18"/>
      <c r="E152" s="18"/>
      <c r="F152" s="19">
        <v>-6404902.5199999996</v>
      </c>
      <c r="G152" s="19">
        <v>-6479786.46</v>
      </c>
      <c r="H152" s="19">
        <v>-6554670.3600000003</v>
      </c>
      <c r="I152" s="19">
        <v>-6629554.3200000003</v>
      </c>
      <c r="J152" s="19">
        <v>-6704438.2599999998</v>
      </c>
      <c r="K152" s="19">
        <v>-6779322.25</v>
      </c>
      <c r="L152" s="19">
        <v>-6854206.1600000001</v>
      </c>
      <c r="M152" s="19">
        <v>-6929090.0600000005</v>
      </c>
      <c r="N152" s="19">
        <v>-7003974.0700000003</v>
      </c>
      <c r="O152" s="19">
        <v>-7078858.04</v>
      </c>
    </row>
    <row r="153" spans="1:15" x14ac:dyDescent="0.3">
      <c r="A153" s="17" t="s">
        <v>110</v>
      </c>
      <c r="B153" s="18" t="s">
        <v>115</v>
      </c>
      <c r="C153" s="18"/>
      <c r="D153" s="18"/>
      <c r="E153" s="18"/>
      <c r="F153" s="19">
        <v>-335739.3</v>
      </c>
      <c r="G153" s="19">
        <v>-336024.10000000003</v>
      </c>
      <c r="H153" s="19">
        <v>-336308.91000000003</v>
      </c>
      <c r="I153" s="19">
        <v>-336593.71</v>
      </c>
      <c r="J153" s="19">
        <v>-336878.52</v>
      </c>
      <c r="K153" s="19">
        <v>-337163.32</v>
      </c>
      <c r="L153" s="19">
        <v>-337448.13</v>
      </c>
      <c r="M153" s="19">
        <v>-337732.93</v>
      </c>
      <c r="N153" s="19">
        <v>-338017.74</v>
      </c>
      <c r="O153" s="19">
        <v>-338302.54</v>
      </c>
    </row>
    <row r="154" spans="1:15" x14ac:dyDescent="0.3">
      <c r="A154" s="17" t="s">
        <v>110</v>
      </c>
      <c r="B154" s="18" t="s">
        <v>116</v>
      </c>
      <c r="C154" s="18"/>
      <c r="D154" s="18"/>
      <c r="E154" s="18"/>
      <c r="F154" s="19">
        <v>-40249.14</v>
      </c>
      <c r="G154" s="19">
        <v>-41545.97</v>
      </c>
      <c r="H154" s="19">
        <v>-42842.79</v>
      </c>
      <c r="I154" s="19">
        <v>-44139.62</v>
      </c>
      <c r="J154" s="19">
        <v>-45436.44</v>
      </c>
      <c r="K154" s="19">
        <v>-46733.270000000004</v>
      </c>
      <c r="L154" s="19">
        <v>-48030.090000000004</v>
      </c>
      <c r="M154" s="19">
        <v>-49326.92</v>
      </c>
      <c r="N154" s="19">
        <v>-50623.74</v>
      </c>
      <c r="O154" s="19">
        <v>-51920.57</v>
      </c>
    </row>
    <row r="155" spans="1:15" x14ac:dyDescent="0.3">
      <c r="A155" s="17" t="s">
        <v>110</v>
      </c>
      <c r="B155" s="18" t="s">
        <v>117</v>
      </c>
      <c r="C155" s="18"/>
      <c r="D155" s="18"/>
      <c r="E155" s="18"/>
      <c r="F155" s="19">
        <v>-20812501.539999999</v>
      </c>
      <c r="G155" s="19">
        <v>-20896162.870000001</v>
      </c>
      <c r="H155" s="19">
        <v>-20979824.309999999</v>
      </c>
      <c r="I155" s="19">
        <v>-21063485.600000001</v>
      </c>
      <c r="J155" s="19">
        <v>-21147146.93</v>
      </c>
      <c r="K155" s="19">
        <v>-21230808.379999999</v>
      </c>
      <c r="L155" s="19">
        <v>-21314469.640000001</v>
      </c>
      <c r="M155" s="19">
        <v>-21398130.879999999</v>
      </c>
      <c r="N155" s="19">
        <v>-21481792.32</v>
      </c>
      <c r="O155" s="19">
        <v>-21565453.649999999</v>
      </c>
    </row>
    <row r="156" spans="1:15" x14ac:dyDescent="0.3">
      <c r="A156" s="17" t="s">
        <v>110</v>
      </c>
      <c r="B156" s="18" t="s">
        <v>118</v>
      </c>
      <c r="C156" s="18"/>
      <c r="D156" s="18"/>
      <c r="E156" s="18"/>
      <c r="F156" s="19">
        <v>-2062439.41</v>
      </c>
      <c r="G156" s="19">
        <v>-2074789.34</v>
      </c>
      <c r="H156" s="19">
        <v>-2087139.27</v>
      </c>
      <c r="I156" s="19">
        <v>-2099489.21</v>
      </c>
      <c r="J156" s="19">
        <v>-2111839.14</v>
      </c>
      <c r="K156" s="19">
        <v>-2124189.0699999998</v>
      </c>
      <c r="L156" s="19">
        <v>-2136538.98</v>
      </c>
      <c r="M156" s="19">
        <v>-2148888.92</v>
      </c>
      <c r="N156" s="19">
        <v>-2161238.85</v>
      </c>
      <c r="O156" s="19">
        <v>-2173588.79</v>
      </c>
    </row>
    <row r="157" spans="1:15" x14ac:dyDescent="0.3">
      <c r="A157" s="2"/>
      <c r="B157" s="2"/>
      <c r="C157" s="2"/>
      <c r="D157" s="2"/>
      <c r="E157" s="2"/>
      <c r="F157" s="1"/>
      <c r="G157" s="1"/>
      <c r="H157" s="1"/>
      <c r="I157" s="1"/>
      <c r="J157" s="1"/>
      <c r="K157" s="1"/>
      <c r="L157" s="1"/>
      <c r="M157" s="1"/>
      <c r="N157" s="1"/>
      <c r="O157" s="1"/>
    </row>
  </sheetData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8C6DBD-A168-4242-9588-7CCACFE4A2F1}">
  <dimension ref="A5:S535"/>
  <sheetViews>
    <sheetView topLeftCell="A5" workbookViewId="0">
      <pane xSplit="2" ySplit="2" topLeftCell="N507" activePane="bottomRight" state="frozen"/>
      <selection activeCell="A5" sqref="A5"/>
      <selection pane="topRight" activeCell="C5" sqref="C5"/>
      <selection pane="bottomLeft" activeCell="A7" sqref="A7"/>
      <selection pane="bottomRight" activeCell="P517" sqref="P517"/>
    </sheetView>
  </sheetViews>
  <sheetFormatPr defaultRowHeight="15.6" x14ac:dyDescent="0.3"/>
  <cols>
    <col min="1" max="1" width="38.69921875" bestFit="1" customWidth="1"/>
    <col min="2" max="2" width="34" bestFit="1" customWidth="1"/>
    <col min="3" max="3" width="16.59765625" customWidth="1"/>
    <col min="4" max="4" width="15" customWidth="1"/>
    <col min="5" max="5" width="16.8984375" customWidth="1"/>
    <col min="6" max="15" width="15" bestFit="1" customWidth="1"/>
    <col min="16" max="16" width="13.296875" bestFit="1" customWidth="1"/>
  </cols>
  <sheetData>
    <row r="5" spans="1:15" x14ac:dyDescent="0.3">
      <c r="A5" s="68" t="s">
        <v>639</v>
      </c>
    </row>
    <row r="6" spans="1:15" x14ac:dyDescent="0.3">
      <c r="A6" s="33" t="s">
        <v>0</v>
      </c>
      <c r="B6" s="33" t="s">
        <v>1</v>
      </c>
      <c r="C6" s="60">
        <v>43252</v>
      </c>
      <c r="D6" s="60">
        <v>43282</v>
      </c>
      <c r="E6" s="60">
        <v>43313</v>
      </c>
      <c r="F6" s="34">
        <v>43344</v>
      </c>
      <c r="G6" s="34">
        <v>43374</v>
      </c>
      <c r="H6" s="34">
        <v>43405</v>
      </c>
      <c r="I6" s="34">
        <v>43435</v>
      </c>
      <c r="J6" s="34">
        <v>43466</v>
      </c>
      <c r="K6" s="34">
        <v>43497</v>
      </c>
      <c r="L6" s="34">
        <v>43525</v>
      </c>
      <c r="M6" s="34">
        <v>43556</v>
      </c>
      <c r="N6" s="34">
        <v>43586</v>
      </c>
      <c r="O6" s="34">
        <v>43617</v>
      </c>
    </row>
    <row r="7" spans="1:15" x14ac:dyDescent="0.3">
      <c r="A7" s="35" t="s">
        <v>124</v>
      </c>
      <c r="B7" s="36" t="s">
        <v>125</v>
      </c>
      <c r="C7" s="36"/>
      <c r="D7" s="36"/>
      <c r="E7" s="36"/>
      <c r="F7" s="27">
        <v>-105.72</v>
      </c>
      <c r="G7" s="37">
        <v>-317.16000000000003</v>
      </c>
      <c r="H7" s="37">
        <v>-528.6</v>
      </c>
      <c r="I7" s="37">
        <v>-740.04</v>
      </c>
      <c r="J7" s="37">
        <v>-951.48</v>
      </c>
      <c r="K7" s="37">
        <v>-1162.92</v>
      </c>
      <c r="L7" s="37">
        <v>-1374.3600000000001</v>
      </c>
      <c r="M7" s="37">
        <v>-1585.8</v>
      </c>
      <c r="N7" s="37">
        <v>-1797.24</v>
      </c>
      <c r="O7" s="37">
        <v>-2008.68</v>
      </c>
    </row>
    <row r="8" spans="1:15" x14ac:dyDescent="0.3">
      <c r="A8" s="35" t="s">
        <v>124</v>
      </c>
      <c r="B8" s="36" t="s">
        <v>126</v>
      </c>
      <c r="C8" s="36"/>
      <c r="D8" s="36"/>
      <c r="E8" s="36"/>
      <c r="F8" s="31">
        <v>-142559.45000000001</v>
      </c>
      <c r="G8" s="37">
        <v>-143578.59</v>
      </c>
      <c r="H8" s="37">
        <v>-144597.73000000001</v>
      </c>
      <c r="I8" s="37">
        <v>-145616.87</v>
      </c>
      <c r="J8" s="37">
        <v>-146636.01</v>
      </c>
      <c r="K8" s="37">
        <v>-147655.15</v>
      </c>
      <c r="L8" s="37">
        <v>-148674.29</v>
      </c>
      <c r="M8" s="37">
        <v>-149693.43</v>
      </c>
      <c r="N8" s="37">
        <v>-150712.57</v>
      </c>
      <c r="O8" s="37">
        <v>-151731.71</v>
      </c>
    </row>
    <row r="9" spans="1:15" x14ac:dyDescent="0.3">
      <c r="A9" s="35" t="s">
        <v>124</v>
      </c>
      <c r="B9" s="36" t="s">
        <v>127</v>
      </c>
      <c r="C9" s="36"/>
      <c r="D9" s="36"/>
      <c r="E9" s="36"/>
      <c r="F9" s="31">
        <v>-26591.02</v>
      </c>
      <c r="G9" s="37">
        <v>-26800.260000000002</v>
      </c>
      <c r="H9" s="37">
        <v>-27009.5</v>
      </c>
      <c r="I9" s="37">
        <v>-27518.81</v>
      </c>
      <c r="J9" s="37">
        <v>-28331.54</v>
      </c>
      <c r="K9" s="37">
        <v>-29147.64</v>
      </c>
      <c r="L9" s="37">
        <v>-29963.74</v>
      </c>
      <c r="M9" s="37">
        <v>-30779.84</v>
      </c>
      <c r="N9" s="37">
        <v>-31595.940000000002</v>
      </c>
      <c r="O9" s="37">
        <v>-32412.04</v>
      </c>
    </row>
    <row r="10" spans="1:15" x14ac:dyDescent="0.3">
      <c r="A10" s="35" t="s">
        <v>124</v>
      </c>
      <c r="B10" s="36" t="s">
        <v>128</v>
      </c>
      <c r="C10" s="36"/>
      <c r="D10" s="36"/>
      <c r="E10" s="36"/>
      <c r="F10" s="31">
        <v>-1219909.01</v>
      </c>
      <c r="G10" s="37">
        <v>-1221565.6499999999</v>
      </c>
      <c r="H10" s="37">
        <v>-1223222.29</v>
      </c>
      <c r="I10" s="37">
        <v>-1224878.93</v>
      </c>
      <c r="J10" s="37">
        <v>-1226535.57</v>
      </c>
      <c r="K10" s="37">
        <v>-1228192.21</v>
      </c>
      <c r="L10" s="37">
        <v>-1229848.8500000001</v>
      </c>
      <c r="M10" s="37">
        <v>-1231505.49</v>
      </c>
      <c r="N10" s="37">
        <v>-1233162.1299999999</v>
      </c>
      <c r="O10" s="37">
        <v>-1234818.77</v>
      </c>
    </row>
    <row r="11" spans="1:15" x14ac:dyDescent="0.3">
      <c r="A11" s="35" t="s">
        <v>124</v>
      </c>
      <c r="B11" s="36" t="s">
        <v>129</v>
      </c>
      <c r="C11" s="36"/>
      <c r="D11" s="36"/>
      <c r="E11" s="36"/>
      <c r="F11" s="31">
        <v>-5782498.75</v>
      </c>
      <c r="G11" s="37">
        <v>-5820351.6900000004</v>
      </c>
      <c r="H11" s="37">
        <v>-5858243.8899999997</v>
      </c>
      <c r="I11" s="37">
        <v>-5847573.4000000004</v>
      </c>
      <c r="J11" s="37">
        <v>-5885511.5600000005</v>
      </c>
      <c r="K11" s="37">
        <v>-5923508.96</v>
      </c>
      <c r="L11" s="37">
        <v>-5961475.2800000003</v>
      </c>
      <c r="M11" s="37">
        <v>-5999440.2199999997</v>
      </c>
      <c r="N11" s="37">
        <v>-6037607.1600000001</v>
      </c>
      <c r="O11" s="37">
        <v>-6075960.2699999996</v>
      </c>
    </row>
    <row r="12" spans="1:15" x14ac:dyDescent="0.3">
      <c r="A12" s="35" t="s">
        <v>124</v>
      </c>
      <c r="B12" s="36" t="s">
        <v>130</v>
      </c>
      <c r="C12" s="36"/>
      <c r="D12" s="36"/>
      <c r="E12" s="36"/>
      <c r="F12" s="31">
        <v>-27928691.780000001</v>
      </c>
      <c r="G12" s="37">
        <v>-27995952.350000001</v>
      </c>
      <c r="H12" s="37">
        <v>-28063212.920000002</v>
      </c>
      <c r="I12" s="37">
        <v>-28130473.489999998</v>
      </c>
      <c r="J12" s="37">
        <v>-28197734.059999999</v>
      </c>
      <c r="K12" s="37">
        <v>-28264994.629999999</v>
      </c>
      <c r="L12" s="37">
        <v>-28332255.199999999</v>
      </c>
      <c r="M12" s="37">
        <v>-28399515.77</v>
      </c>
      <c r="N12" s="37">
        <v>-28466776.34</v>
      </c>
      <c r="O12" s="37">
        <v>-28534036.91</v>
      </c>
    </row>
    <row r="13" spans="1:15" x14ac:dyDescent="0.3">
      <c r="A13" s="35" t="s">
        <v>124</v>
      </c>
      <c r="B13" s="36" t="s">
        <v>131</v>
      </c>
      <c r="C13" s="36"/>
      <c r="D13" s="36"/>
      <c r="E13" s="36"/>
      <c r="F13" s="31">
        <v>-1295922.31</v>
      </c>
      <c r="G13" s="37">
        <v>-1323827.46</v>
      </c>
      <c r="H13" s="37">
        <v>-1351792.56</v>
      </c>
      <c r="I13" s="37">
        <v>-1331200.95</v>
      </c>
      <c r="J13" s="37">
        <v>-1359236.21</v>
      </c>
      <c r="K13" s="37">
        <v>-1387361.92</v>
      </c>
      <c r="L13" s="37">
        <v>-1415440.18</v>
      </c>
      <c r="M13" s="37">
        <v>-1443516.32</v>
      </c>
      <c r="N13" s="37">
        <v>-1471900.87</v>
      </c>
      <c r="O13" s="37">
        <v>-1500569.6600000001</v>
      </c>
    </row>
    <row r="14" spans="1:15" x14ac:dyDescent="0.3">
      <c r="A14" s="35" t="s">
        <v>124</v>
      </c>
      <c r="B14" s="36" t="s">
        <v>132</v>
      </c>
      <c r="C14" s="36"/>
      <c r="D14" s="36"/>
      <c r="E14" s="36"/>
      <c r="F14" s="31">
        <v>-22407879.370000001</v>
      </c>
      <c r="G14" s="37">
        <v>-22493829.34</v>
      </c>
      <c r="H14" s="37">
        <v>-22579797.530000001</v>
      </c>
      <c r="I14" s="37">
        <v>-22270655.57</v>
      </c>
      <c r="J14" s="37">
        <v>-22355939.039999999</v>
      </c>
      <c r="K14" s="37">
        <v>-22441296.780000001</v>
      </c>
      <c r="L14" s="37">
        <v>-22526658.870000001</v>
      </c>
      <c r="M14" s="37">
        <v>-22612078.09</v>
      </c>
      <c r="N14" s="37">
        <v>-22697677.670000002</v>
      </c>
      <c r="O14" s="37">
        <v>-22783435.68</v>
      </c>
    </row>
    <row r="15" spans="1:15" x14ac:dyDescent="0.3">
      <c r="A15" s="35" t="s">
        <v>124</v>
      </c>
      <c r="B15" s="36" t="s">
        <v>133</v>
      </c>
      <c r="C15" s="36"/>
      <c r="D15" s="36"/>
      <c r="E15" s="36"/>
      <c r="F15" s="31">
        <v>-53353985.259999998</v>
      </c>
      <c r="G15" s="37">
        <v>-53105849.909999996</v>
      </c>
      <c r="H15" s="37">
        <v>-52858241.119999997</v>
      </c>
      <c r="I15" s="37">
        <v>-52604021.530000001</v>
      </c>
      <c r="J15" s="37">
        <v>-52339022.369999997</v>
      </c>
      <c r="K15" s="37">
        <v>-52073819.439999998</v>
      </c>
      <c r="L15" s="37">
        <v>-51810721.170000002</v>
      </c>
      <c r="M15" s="37">
        <v>-51548166.579999998</v>
      </c>
      <c r="N15" s="37">
        <v>-51285698.810000002</v>
      </c>
      <c r="O15" s="37">
        <v>-51021207.659999996</v>
      </c>
    </row>
    <row r="16" spans="1:15" x14ac:dyDescent="0.3">
      <c r="A16" s="35" t="s">
        <v>124</v>
      </c>
      <c r="B16" s="36" t="s">
        <v>134</v>
      </c>
      <c r="C16" s="36"/>
      <c r="D16" s="36"/>
      <c r="E16" s="36"/>
      <c r="F16" s="31">
        <v>-20376576.43</v>
      </c>
      <c r="G16" s="37">
        <v>-20462508.59</v>
      </c>
      <c r="H16" s="37">
        <v>-20548460.43</v>
      </c>
      <c r="I16" s="37">
        <v>-20427526.469999999</v>
      </c>
      <c r="J16" s="37">
        <v>-20513880.77</v>
      </c>
      <c r="K16" s="37">
        <v>-20600348.16</v>
      </c>
      <c r="L16" s="37">
        <v>-20686822.25</v>
      </c>
      <c r="M16" s="37">
        <v>-20773310.600000001</v>
      </c>
      <c r="N16" s="37">
        <v>-20859915.239999998</v>
      </c>
      <c r="O16" s="37">
        <v>-20946638.530000001</v>
      </c>
    </row>
    <row r="17" spans="1:15" x14ac:dyDescent="0.3">
      <c r="A17" s="35" t="s">
        <v>124</v>
      </c>
      <c r="B17" s="36" t="s">
        <v>135</v>
      </c>
      <c r="C17" s="36"/>
      <c r="D17" s="36"/>
      <c r="E17" s="36"/>
      <c r="F17" s="31">
        <v>-389020.96</v>
      </c>
      <c r="G17" s="37">
        <v>-390203.31</v>
      </c>
      <c r="H17" s="37">
        <v>-391385.66000000003</v>
      </c>
      <c r="I17" s="37">
        <v>-392568.01</v>
      </c>
      <c r="J17" s="37">
        <v>-393750.36</v>
      </c>
      <c r="K17" s="37">
        <v>-394932.71</v>
      </c>
      <c r="L17" s="37">
        <v>-396115.06</v>
      </c>
      <c r="M17" s="37">
        <v>-397297.41000000003</v>
      </c>
      <c r="N17" s="37">
        <v>-398479.76</v>
      </c>
      <c r="O17" s="37">
        <v>-399662.11</v>
      </c>
    </row>
    <row r="18" spans="1:15" x14ac:dyDescent="0.3">
      <c r="A18" s="35" t="s">
        <v>124</v>
      </c>
      <c r="B18" s="36" t="s">
        <v>136</v>
      </c>
      <c r="C18" s="36"/>
      <c r="D18" s="36"/>
      <c r="E18" s="36"/>
      <c r="F18" s="31">
        <v>-37174.950000000004</v>
      </c>
      <c r="G18" s="37">
        <v>-38557.4</v>
      </c>
      <c r="H18" s="37">
        <v>-39939.85</v>
      </c>
      <c r="I18" s="37">
        <v>-41322.300000000003</v>
      </c>
      <c r="J18" s="37">
        <v>-42704.75</v>
      </c>
      <c r="K18" s="37">
        <v>-44087.200000000004</v>
      </c>
      <c r="L18" s="37">
        <v>-45469.65</v>
      </c>
      <c r="M18" s="37">
        <v>-46852.1</v>
      </c>
      <c r="N18" s="37">
        <v>-48234.55</v>
      </c>
      <c r="O18" s="37">
        <v>-49617</v>
      </c>
    </row>
    <row r="19" spans="1:15" x14ac:dyDescent="0.3">
      <c r="A19" s="35" t="s">
        <v>124</v>
      </c>
      <c r="B19" s="36" t="s">
        <v>137</v>
      </c>
      <c r="C19" s="36"/>
      <c r="D19" s="36"/>
      <c r="E19" s="36"/>
      <c r="F19" s="31">
        <v>-42125.94</v>
      </c>
      <c r="G19" s="37">
        <v>-42636.31</v>
      </c>
      <c r="H19" s="37">
        <v>-43146.68</v>
      </c>
      <c r="I19" s="37">
        <v>-43657.05</v>
      </c>
      <c r="J19" s="37">
        <v>-44167.42</v>
      </c>
      <c r="K19" s="37">
        <v>-44677.79</v>
      </c>
      <c r="L19" s="37">
        <v>-45188.160000000003</v>
      </c>
      <c r="M19" s="37">
        <v>-45698.53</v>
      </c>
      <c r="N19" s="37">
        <v>-46208.9</v>
      </c>
      <c r="O19" s="37">
        <v>-46719.270000000004</v>
      </c>
    </row>
    <row r="20" spans="1:15" x14ac:dyDescent="0.3">
      <c r="A20" s="35" t="s">
        <v>124</v>
      </c>
      <c r="B20" s="36" t="s">
        <v>138</v>
      </c>
      <c r="C20" s="36"/>
      <c r="D20" s="36"/>
      <c r="E20" s="36"/>
      <c r="F20" s="31">
        <v>-1497212.6</v>
      </c>
      <c r="G20" s="37">
        <v>-1499256.28</v>
      </c>
      <c r="H20" s="37">
        <v>-1501299.96</v>
      </c>
      <c r="I20" s="37">
        <v>-1503343.6400000001</v>
      </c>
      <c r="J20" s="37">
        <v>-1505387.32</v>
      </c>
      <c r="K20" s="37">
        <v>-1507431</v>
      </c>
      <c r="L20" s="37">
        <v>-1509474.68</v>
      </c>
      <c r="M20" s="37">
        <v>-1511518.3599999999</v>
      </c>
      <c r="N20" s="37">
        <v>-1513562.04</v>
      </c>
      <c r="O20" s="37">
        <v>-1515605.72</v>
      </c>
    </row>
    <row r="21" spans="1:15" x14ac:dyDescent="0.3">
      <c r="A21" s="35" t="s">
        <v>124</v>
      </c>
      <c r="B21" s="36" t="s">
        <v>139</v>
      </c>
      <c r="C21" s="36"/>
      <c r="D21" s="36"/>
      <c r="E21" s="36"/>
      <c r="F21" s="31">
        <v>-47367113.770000003</v>
      </c>
      <c r="G21" s="37">
        <v>-47834033.990000002</v>
      </c>
      <c r="H21" s="37">
        <v>-48301056.520000003</v>
      </c>
      <c r="I21" s="37">
        <v>-48492648.299999997</v>
      </c>
      <c r="J21" s="37">
        <v>-48958586.130000003</v>
      </c>
      <c r="K21" s="37">
        <v>-49424802.100000001</v>
      </c>
      <c r="L21" s="37">
        <v>-49891038.729999997</v>
      </c>
      <c r="M21" s="37">
        <v>-50357275.359999999</v>
      </c>
      <c r="N21" s="37">
        <v>-50823523.399999999</v>
      </c>
      <c r="O21" s="37">
        <v>-51289782.840000004</v>
      </c>
    </row>
    <row r="22" spans="1:15" x14ac:dyDescent="0.3">
      <c r="A22" s="35" t="s">
        <v>124</v>
      </c>
      <c r="B22" s="36" t="s">
        <v>140</v>
      </c>
      <c r="C22" s="36"/>
      <c r="D22" s="36"/>
      <c r="E22" s="36"/>
      <c r="F22" s="31">
        <v>-5369316.2199999997</v>
      </c>
      <c r="G22" s="37">
        <v>-5381942.0099999998</v>
      </c>
      <c r="H22" s="37">
        <v>-5394567.7999999998</v>
      </c>
      <c r="I22" s="37">
        <v>-5407193.5899999999</v>
      </c>
      <c r="J22" s="37">
        <v>-5419819.3799999999</v>
      </c>
      <c r="K22" s="37">
        <v>-5432445.1699999999</v>
      </c>
      <c r="L22" s="37">
        <v>-5445070.96</v>
      </c>
      <c r="M22" s="37">
        <v>-5457696.75</v>
      </c>
      <c r="N22" s="37">
        <v>-5470322.54</v>
      </c>
      <c r="O22" s="37">
        <v>-5482948.3300000001</v>
      </c>
    </row>
    <row r="23" spans="1:15" x14ac:dyDescent="0.3">
      <c r="A23" s="35" t="s">
        <v>124</v>
      </c>
      <c r="B23" s="36" t="s">
        <v>141</v>
      </c>
      <c r="C23" s="36"/>
      <c r="D23" s="36"/>
      <c r="E23" s="36"/>
      <c r="F23" s="31">
        <v>-43055568.600000001</v>
      </c>
      <c r="G23" s="37">
        <v>-43564393.170000002</v>
      </c>
      <c r="H23" s="37">
        <v>-44073329</v>
      </c>
      <c r="I23" s="37">
        <v>-42905367.43</v>
      </c>
      <c r="J23" s="37">
        <v>-43405337.880000003</v>
      </c>
      <c r="K23" s="37">
        <v>-43905609.420000002</v>
      </c>
      <c r="L23" s="37">
        <v>-44405903.329999998</v>
      </c>
      <c r="M23" s="37">
        <v>-44906197.240000002</v>
      </c>
      <c r="N23" s="37">
        <v>-45406503.469999999</v>
      </c>
      <c r="O23" s="37">
        <v>-45906822.009999998</v>
      </c>
    </row>
    <row r="24" spans="1:15" x14ac:dyDescent="0.3">
      <c r="A24" s="35" t="s">
        <v>124</v>
      </c>
      <c r="B24" s="36" t="s">
        <v>142</v>
      </c>
      <c r="C24" s="36"/>
      <c r="D24" s="36"/>
      <c r="E24" s="36"/>
      <c r="F24" s="31">
        <v>-93088406.700000003</v>
      </c>
      <c r="G24" s="37">
        <v>-93603238.370000005</v>
      </c>
      <c r="H24" s="37">
        <v>-94118363.540000007</v>
      </c>
      <c r="I24" s="37">
        <v>-94285714.659999996</v>
      </c>
      <c r="J24" s="37">
        <v>-94800927.859999999</v>
      </c>
      <c r="K24" s="37">
        <v>-95316554.769999996</v>
      </c>
      <c r="L24" s="37">
        <v>-95832260.969999999</v>
      </c>
      <c r="M24" s="37">
        <v>-96348016.189999998</v>
      </c>
      <c r="N24" s="37">
        <v>-96863817.75</v>
      </c>
      <c r="O24" s="37">
        <v>-97379675.599999994</v>
      </c>
    </row>
    <row r="25" spans="1:15" x14ac:dyDescent="0.3">
      <c r="A25" s="35" t="s">
        <v>124</v>
      </c>
      <c r="B25" s="36" t="s">
        <v>143</v>
      </c>
      <c r="C25" s="36"/>
      <c r="D25" s="36"/>
      <c r="E25" s="36"/>
      <c r="F25" s="31">
        <v>-8639573.7599999998</v>
      </c>
      <c r="G25" s="37">
        <v>-8691157.9499999993</v>
      </c>
      <c r="H25" s="37">
        <v>-8742742.1400000006</v>
      </c>
      <c r="I25" s="37">
        <v>-8794326.3300000001</v>
      </c>
      <c r="J25" s="37">
        <v>-8845910.5199999996</v>
      </c>
      <c r="K25" s="37">
        <v>-8897494.7100000009</v>
      </c>
      <c r="L25" s="37">
        <v>-8949078.9000000004</v>
      </c>
      <c r="M25" s="37">
        <v>-9000663.0899999999</v>
      </c>
      <c r="N25" s="37">
        <v>-9052247.2799999993</v>
      </c>
      <c r="O25" s="37">
        <v>-9103831.4700000007</v>
      </c>
    </row>
    <row r="26" spans="1:15" x14ac:dyDescent="0.3">
      <c r="A26" s="35" t="s">
        <v>124</v>
      </c>
      <c r="B26" s="36" t="s">
        <v>144</v>
      </c>
      <c r="C26" s="36"/>
      <c r="D26" s="36"/>
      <c r="E26" s="36"/>
      <c r="F26" s="31">
        <v>-80186559.909999996</v>
      </c>
      <c r="G26" s="37">
        <v>-80694654.329999998</v>
      </c>
      <c r="H26" s="37">
        <v>-81203078.560000002</v>
      </c>
      <c r="I26" s="37">
        <v>-81385731.530000001</v>
      </c>
      <c r="J26" s="37">
        <v>-81894457.269999996</v>
      </c>
      <c r="K26" s="37">
        <v>-82403934.969999999</v>
      </c>
      <c r="L26" s="37">
        <v>-82913561.670000002</v>
      </c>
      <c r="M26" s="37">
        <v>-83423243.219999999</v>
      </c>
      <c r="N26" s="37">
        <v>-83932976.620000005</v>
      </c>
      <c r="O26" s="37">
        <v>-84442871</v>
      </c>
    </row>
    <row r="27" spans="1:15" x14ac:dyDescent="0.3">
      <c r="A27" s="35" t="s">
        <v>124</v>
      </c>
      <c r="B27" s="36" t="s">
        <v>145</v>
      </c>
      <c r="C27" s="36"/>
      <c r="D27" s="36"/>
      <c r="E27" s="36"/>
      <c r="F27" s="31">
        <v>-34437437.420000002</v>
      </c>
      <c r="G27" s="37">
        <v>-34493800.469999999</v>
      </c>
      <c r="H27" s="37">
        <v>-34550163.520000003</v>
      </c>
      <c r="I27" s="37">
        <v>-34606717.350000001</v>
      </c>
      <c r="J27" s="37">
        <v>-34663562.289999999</v>
      </c>
      <c r="K27" s="37">
        <v>-34720532.299999997</v>
      </c>
      <c r="L27" s="37">
        <v>-34777526.130000003</v>
      </c>
      <c r="M27" s="37">
        <v>-34834519.049999997</v>
      </c>
      <c r="N27" s="37">
        <v>-34891511.969999999</v>
      </c>
      <c r="O27" s="37">
        <v>-34948504.890000001</v>
      </c>
    </row>
    <row r="28" spans="1:15" x14ac:dyDescent="0.3">
      <c r="A28" s="35" t="s">
        <v>124</v>
      </c>
      <c r="B28" s="36" t="s">
        <v>146</v>
      </c>
      <c r="C28" s="36"/>
      <c r="D28" s="36"/>
      <c r="E28" s="36"/>
      <c r="F28" s="31">
        <v>-32151334.710000001</v>
      </c>
      <c r="G28" s="37">
        <v>-32230280.800000001</v>
      </c>
      <c r="H28" s="37">
        <v>-32309226.890000001</v>
      </c>
      <c r="I28" s="37">
        <v>-32388172.98</v>
      </c>
      <c r="J28" s="37">
        <v>-32467119.07</v>
      </c>
      <c r="K28" s="37">
        <v>-32546065.16</v>
      </c>
      <c r="L28" s="37">
        <v>-32625011.25</v>
      </c>
      <c r="M28" s="37">
        <v>-32703957.34</v>
      </c>
      <c r="N28" s="37">
        <v>-32782903.43</v>
      </c>
      <c r="O28" s="37">
        <v>-32861849.52</v>
      </c>
    </row>
    <row r="29" spans="1:15" x14ac:dyDescent="0.3">
      <c r="A29" s="35" t="s">
        <v>124</v>
      </c>
      <c r="B29" s="36" t="s">
        <v>147</v>
      </c>
      <c r="C29" s="36"/>
      <c r="D29" s="36"/>
      <c r="E29" s="36"/>
      <c r="F29" s="31">
        <v>-8349988.3200000003</v>
      </c>
      <c r="G29" s="37">
        <v>-8387316.75</v>
      </c>
      <c r="H29" s="37">
        <v>-8424629.5999999996</v>
      </c>
      <c r="I29" s="37">
        <v>-8461926.8100000005</v>
      </c>
      <c r="J29" s="37">
        <v>-8499208.2799999993</v>
      </c>
      <c r="K29" s="37">
        <v>-8536473.9299999997</v>
      </c>
      <c r="L29" s="37">
        <v>-8573723.6899999995</v>
      </c>
      <c r="M29" s="37">
        <v>-8610957.4700000007</v>
      </c>
      <c r="N29" s="37">
        <v>-8648175.1999999993</v>
      </c>
      <c r="O29" s="37">
        <v>-8685376.7899999991</v>
      </c>
    </row>
    <row r="30" spans="1:15" x14ac:dyDescent="0.3">
      <c r="A30" s="35" t="s">
        <v>124</v>
      </c>
      <c r="B30" s="36" t="s">
        <v>148</v>
      </c>
      <c r="C30" s="36"/>
      <c r="D30" s="36"/>
      <c r="E30" s="36"/>
      <c r="F30" s="31">
        <v>-301714.28999999998</v>
      </c>
      <c r="G30" s="37">
        <v>-302862.66000000003</v>
      </c>
      <c r="H30" s="37">
        <v>-304015.31</v>
      </c>
      <c r="I30" s="37">
        <v>-305167.96000000002</v>
      </c>
      <c r="J30" s="37">
        <v>-306320.61</v>
      </c>
      <c r="K30" s="37">
        <v>-307473.26</v>
      </c>
      <c r="L30" s="37">
        <v>-308690.05</v>
      </c>
      <c r="M30" s="37">
        <v>-309970.97000000003</v>
      </c>
      <c r="N30" s="37">
        <v>-311253.01</v>
      </c>
      <c r="O30" s="37">
        <v>-312536.18</v>
      </c>
    </row>
    <row r="31" spans="1:15" x14ac:dyDescent="0.3">
      <c r="A31" s="35" t="s">
        <v>124</v>
      </c>
      <c r="B31" s="36" t="s">
        <v>149</v>
      </c>
      <c r="C31" s="36"/>
      <c r="D31" s="36"/>
      <c r="E31" s="36"/>
      <c r="F31" s="31">
        <v>-68260815.859999999</v>
      </c>
      <c r="G31" s="37">
        <v>-68336065.280000001</v>
      </c>
      <c r="H31" s="37">
        <v>-68411314.700000003</v>
      </c>
      <c r="I31" s="37">
        <v>-68486564.120000005</v>
      </c>
      <c r="J31" s="37">
        <v>-68561813.540000007</v>
      </c>
      <c r="K31" s="37">
        <v>-68637062.959999993</v>
      </c>
      <c r="L31" s="37">
        <v>-68712312.379999995</v>
      </c>
      <c r="M31" s="37">
        <v>-68787561.799999997</v>
      </c>
      <c r="N31" s="37">
        <v>-68862811.219999999</v>
      </c>
      <c r="O31" s="37">
        <v>-68938060.640000001</v>
      </c>
    </row>
    <row r="32" spans="1:15" x14ac:dyDescent="0.3">
      <c r="A32" s="35" t="s">
        <v>124</v>
      </c>
      <c r="B32" s="36" t="s">
        <v>150</v>
      </c>
      <c r="C32" s="36"/>
      <c r="D32" s="36"/>
      <c r="E32" s="36"/>
      <c r="F32" s="31">
        <v>-606928.89</v>
      </c>
      <c r="G32" s="37">
        <v>-618563.99</v>
      </c>
      <c r="H32" s="37">
        <v>-630199.09</v>
      </c>
      <c r="I32" s="37">
        <v>-641834.19000000006</v>
      </c>
      <c r="J32" s="37">
        <v>-653469.29</v>
      </c>
      <c r="K32" s="37">
        <v>-665104.39</v>
      </c>
      <c r="L32" s="37">
        <v>-676739.49</v>
      </c>
      <c r="M32" s="37">
        <v>-688374.59</v>
      </c>
      <c r="N32" s="37">
        <v>-700009.69000000006</v>
      </c>
      <c r="O32" s="37">
        <v>-711644.79</v>
      </c>
    </row>
    <row r="33" spans="1:15" x14ac:dyDescent="0.3">
      <c r="A33" s="35" t="s">
        <v>124</v>
      </c>
      <c r="B33" s="36" t="s">
        <v>151</v>
      </c>
      <c r="C33" s="36"/>
      <c r="D33" s="36"/>
      <c r="E33" s="36"/>
      <c r="F33" s="31">
        <v>-3994110.58</v>
      </c>
      <c r="G33" s="37">
        <v>-4055227.57</v>
      </c>
      <c r="H33" s="37">
        <v>-4116344.56</v>
      </c>
      <c r="I33" s="37">
        <v>-4177461.55</v>
      </c>
      <c r="J33" s="37">
        <v>-4238578.54</v>
      </c>
      <c r="K33" s="37">
        <v>-4299695.53</v>
      </c>
      <c r="L33" s="37">
        <v>-4360812.5199999996</v>
      </c>
      <c r="M33" s="37">
        <v>-4421929.51</v>
      </c>
      <c r="N33" s="37">
        <v>-4483046.5</v>
      </c>
      <c r="O33" s="37">
        <v>-4544163.49</v>
      </c>
    </row>
    <row r="34" spans="1:15" x14ac:dyDescent="0.3">
      <c r="A34" s="35" t="s">
        <v>124</v>
      </c>
      <c r="B34" s="36" t="s">
        <v>152</v>
      </c>
      <c r="C34" s="36"/>
      <c r="D34" s="36"/>
      <c r="E34" s="36"/>
      <c r="F34" s="31">
        <v>0</v>
      </c>
      <c r="G34" s="37">
        <v>0</v>
      </c>
      <c r="H34" s="37">
        <v>0</v>
      </c>
      <c r="I34" s="37">
        <v>-166.79</v>
      </c>
      <c r="J34" s="37">
        <v>-500.36</v>
      </c>
      <c r="K34" s="37">
        <v>-833.93000000000006</v>
      </c>
      <c r="L34" s="37">
        <v>-1167.55</v>
      </c>
      <c r="M34" s="37">
        <v>-1501.23</v>
      </c>
      <c r="N34" s="37">
        <v>-1834.91</v>
      </c>
      <c r="O34" s="37">
        <v>-2168.59</v>
      </c>
    </row>
    <row r="35" spans="1:15" x14ac:dyDescent="0.3">
      <c r="A35" s="35" t="s">
        <v>124</v>
      </c>
      <c r="B35" s="36" t="s">
        <v>153</v>
      </c>
      <c r="C35" s="36"/>
      <c r="D35" s="36"/>
      <c r="E35" s="36"/>
      <c r="F35" s="31">
        <v>-14393639.439999999</v>
      </c>
      <c r="G35" s="37">
        <v>-14406726.32</v>
      </c>
      <c r="H35" s="37">
        <v>-14419813.199999999</v>
      </c>
      <c r="I35" s="37">
        <v>-14432900.08</v>
      </c>
      <c r="J35" s="37">
        <v>-14395208.99</v>
      </c>
      <c r="K35" s="37">
        <v>-14408253.58</v>
      </c>
      <c r="L35" s="37">
        <v>-14421298.17</v>
      </c>
      <c r="M35" s="37">
        <v>-14434342.76</v>
      </c>
      <c r="N35" s="37">
        <v>-14447387.35</v>
      </c>
      <c r="O35" s="37">
        <v>-14460431.939999999</v>
      </c>
    </row>
    <row r="36" spans="1:15" x14ac:dyDescent="0.3">
      <c r="A36" s="35" t="s">
        <v>124</v>
      </c>
      <c r="B36" s="36" t="s">
        <v>154</v>
      </c>
      <c r="C36" s="36"/>
      <c r="D36" s="36"/>
      <c r="E36" s="36"/>
      <c r="F36" s="31">
        <v>-11450780.699999999</v>
      </c>
      <c r="G36" s="37">
        <v>-11614121.6</v>
      </c>
      <c r="H36" s="37">
        <v>-11777462.5</v>
      </c>
      <c r="I36" s="37">
        <v>-11824104.220000001</v>
      </c>
      <c r="J36" s="37">
        <v>-11986787.619999999</v>
      </c>
      <c r="K36" s="37">
        <v>-12149471.02</v>
      </c>
      <c r="L36" s="37">
        <v>-12312154.42</v>
      </c>
      <c r="M36" s="37">
        <v>-12474837.82</v>
      </c>
      <c r="N36" s="37">
        <v>-12637521.220000001</v>
      </c>
      <c r="O36" s="37">
        <v>-12800204.619999999</v>
      </c>
    </row>
    <row r="37" spans="1:15" x14ac:dyDescent="0.3">
      <c r="A37" s="35" t="s">
        <v>124</v>
      </c>
      <c r="B37" s="36" t="s">
        <v>155</v>
      </c>
      <c r="C37" s="36"/>
      <c r="D37" s="36"/>
      <c r="E37" s="36"/>
      <c r="F37" s="31">
        <v>-3715941</v>
      </c>
      <c r="G37" s="37">
        <v>-3724712.5700000003</v>
      </c>
      <c r="H37" s="37">
        <v>-3733484.14</v>
      </c>
      <c r="I37" s="37">
        <v>-3742255.71</v>
      </c>
      <c r="J37" s="37">
        <v>-3751027.2800000003</v>
      </c>
      <c r="K37" s="37">
        <v>-3759798.85</v>
      </c>
      <c r="L37" s="37">
        <v>-3768570.42</v>
      </c>
      <c r="M37" s="37">
        <v>-3777341.99</v>
      </c>
      <c r="N37" s="37">
        <v>-3786113.56</v>
      </c>
      <c r="O37" s="37">
        <v>-3794885.13</v>
      </c>
    </row>
    <row r="38" spans="1:15" x14ac:dyDescent="0.3">
      <c r="A38" s="35" t="s">
        <v>124</v>
      </c>
      <c r="B38" s="36" t="s">
        <v>156</v>
      </c>
      <c r="C38" s="36"/>
      <c r="D38" s="36"/>
      <c r="E38" s="36"/>
      <c r="F38" s="31">
        <v>-14415351.68</v>
      </c>
      <c r="G38" s="37">
        <v>-14606455.289999999</v>
      </c>
      <c r="H38" s="37">
        <v>-14797558.9</v>
      </c>
      <c r="I38" s="37">
        <v>-14500075.140000001</v>
      </c>
      <c r="J38" s="37">
        <v>-14688470.539999999</v>
      </c>
      <c r="K38" s="37">
        <v>-14876865.939999999</v>
      </c>
      <c r="L38" s="37">
        <v>-15065261.34</v>
      </c>
      <c r="M38" s="37">
        <v>-15253656.74</v>
      </c>
      <c r="N38" s="37">
        <v>-15442052.140000001</v>
      </c>
      <c r="O38" s="37">
        <v>-15630447.539999999</v>
      </c>
    </row>
    <row r="39" spans="1:15" x14ac:dyDescent="0.3">
      <c r="A39" s="35" t="s">
        <v>124</v>
      </c>
      <c r="B39" s="36" t="s">
        <v>157</v>
      </c>
      <c r="C39" s="36"/>
      <c r="D39" s="36"/>
      <c r="E39" s="36"/>
      <c r="F39" s="31">
        <v>-16127267.42</v>
      </c>
      <c r="G39" s="37">
        <v>-16372561.439999999</v>
      </c>
      <c r="H39" s="37">
        <v>-16617855.460000001</v>
      </c>
      <c r="I39" s="37">
        <v>-16801546.170000002</v>
      </c>
      <c r="J39" s="37">
        <v>-17046509.829999998</v>
      </c>
      <c r="K39" s="37">
        <v>-17291500.600000001</v>
      </c>
      <c r="L39" s="37">
        <v>-17536492.370000001</v>
      </c>
      <c r="M39" s="37">
        <v>-17781484.140000001</v>
      </c>
      <c r="N39" s="37">
        <v>-18026490.420000002</v>
      </c>
      <c r="O39" s="37">
        <v>-18271511.199999999</v>
      </c>
    </row>
    <row r="40" spans="1:15" x14ac:dyDescent="0.3">
      <c r="A40" s="35" t="s">
        <v>124</v>
      </c>
      <c r="B40" s="36" t="s">
        <v>158</v>
      </c>
      <c r="C40" s="36"/>
      <c r="D40" s="36"/>
      <c r="E40" s="36"/>
      <c r="F40" s="31">
        <v>-17382320.440000001</v>
      </c>
      <c r="G40" s="37">
        <v>-17601160.550000001</v>
      </c>
      <c r="H40" s="37">
        <v>-17819997.75</v>
      </c>
      <c r="I40" s="37">
        <v>-17977871.260000002</v>
      </c>
      <c r="J40" s="37">
        <v>-18198137.219999999</v>
      </c>
      <c r="K40" s="37">
        <v>-18418937.280000001</v>
      </c>
      <c r="L40" s="37">
        <v>-18639765.469999999</v>
      </c>
      <c r="M40" s="37">
        <v>-18861823.109999999</v>
      </c>
      <c r="N40" s="37">
        <v>-19085123.949999999</v>
      </c>
      <c r="O40" s="37">
        <v>-19308438.52</v>
      </c>
    </row>
    <row r="41" spans="1:15" x14ac:dyDescent="0.3">
      <c r="A41" s="35" t="s">
        <v>124</v>
      </c>
      <c r="B41" s="36" t="s">
        <v>159</v>
      </c>
      <c r="C41" s="36"/>
      <c r="D41" s="36"/>
      <c r="E41" s="36"/>
      <c r="F41" s="31">
        <v>-17830476.239999998</v>
      </c>
      <c r="G41" s="37">
        <v>-17856364.84</v>
      </c>
      <c r="H41" s="37">
        <v>-17882253.440000001</v>
      </c>
      <c r="I41" s="37">
        <v>-17705065.219999999</v>
      </c>
      <c r="J41" s="37">
        <v>-17733801.32</v>
      </c>
      <c r="K41" s="37">
        <v>-17762544.57</v>
      </c>
      <c r="L41" s="37">
        <v>-17791287.82</v>
      </c>
      <c r="M41" s="37">
        <v>-17820031.07</v>
      </c>
      <c r="N41" s="37">
        <v>-17848774.32</v>
      </c>
      <c r="O41" s="37">
        <v>-17877517.57</v>
      </c>
    </row>
    <row r="42" spans="1:15" x14ac:dyDescent="0.3">
      <c r="A42" s="35" t="s">
        <v>124</v>
      </c>
      <c r="B42" s="36" t="s">
        <v>160</v>
      </c>
      <c r="C42" s="36"/>
      <c r="D42" s="36"/>
      <c r="E42" s="36"/>
      <c r="F42" s="31">
        <v>-12376143.68</v>
      </c>
      <c r="G42" s="37">
        <v>-12412798.9</v>
      </c>
      <c r="H42" s="37">
        <v>-12449454.119999999</v>
      </c>
      <c r="I42" s="37">
        <v>-12486109.34</v>
      </c>
      <c r="J42" s="37">
        <v>-12523436.369999999</v>
      </c>
      <c r="K42" s="37">
        <v>-12561435.609999999</v>
      </c>
      <c r="L42" s="37">
        <v>-12599436.5</v>
      </c>
      <c r="M42" s="37">
        <v>-12637439.92</v>
      </c>
      <c r="N42" s="37">
        <v>-12675444.630000001</v>
      </c>
      <c r="O42" s="37">
        <v>-12713449.34</v>
      </c>
    </row>
    <row r="43" spans="1:15" x14ac:dyDescent="0.3">
      <c r="A43" s="35" t="s">
        <v>124</v>
      </c>
      <c r="B43" s="36" t="s">
        <v>161</v>
      </c>
      <c r="C43" s="36"/>
      <c r="D43" s="36"/>
      <c r="E43" s="36"/>
      <c r="F43" s="31">
        <v>-7380811.8600000003</v>
      </c>
      <c r="G43" s="37">
        <v>-7419360.3899999997</v>
      </c>
      <c r="H43" s="37">
        <v>-7457908.9199999999</v>
      </c>
      <c r="I43" s="37">
        <v>-7496457.4500000002</v>
      </c>
      <c r="J43" s="37">
        <v>-7535005.9800000004</v>
      </c>
      <c r="K43" s="37">
        <v>-7573554.5099999998</v>
      </c>
      <c r="L43" s="37">
        <v>-7612103.04</v>
      </c>
      <c r="M43" s="37">
        <v>-7650651.5700000003</v>
      </c>
      <c r="N43" s="37">
        <v>-7689200.0999999996</v>
      </c>
      <c r="O43" s="37">
        <v>-7727748.6299999999</v>
      </c>
    </row>
    <row r="44" spans="1:15" x14ac:dyDescent="0.3">
      <c r="A44" s="35" t="s">
        <v>124</v>
      </c>
      <c r="B44" s="36" t="s">
        <v>162</v>
      </c>
      <c r="C44" s="36"/>
      <c r="D44" s="36"/>
      <c r="E44" s="36"/>
      <c r="F44" s="31">
        <v>-63656.310000000005</v>
      </c>
      <c r="G44" s="37">
        <v>-65390.020000000004</v>
      </c>
      <c r="H44" s="37">
        <v>-67123.73</v>
      </c>
      <c r="I44" s="37">
        <v>-68859.490000000005</v>
      </c>
      <c r="J44" s="37">
        <v>-70597.3</v>
      </c>
      <c r="K44" s="37">
        <v>-72335.11</v>
      </c>
      <c r="L44" s="37">
        <v>-74072.92</v>
      </c>
      <c r="M44" s="37">
        <v>-75810.73</v>
      </c>
      <c r="N44" s="37">
        <v>-77548.540000000008</v>
      </c>
      <c r="O44" s="37">
        <v>-79286.350000000006</v>
      </c>
    </row>
    <row r="45" spans="1:15" x14ac:dyDescent="0.3">
      <c r="A45" s="35" t="s">
        <v>124</v>
      </c>
      <c r="B45" s="36" t="s">
        <v>163</v>
      </c>
      <c r="C45" s="36"/>
      <c r="D45" s="36"/>
      <c r="E45" s="36"/>
      <c r="F45" s="31">
        <v>-71299517.920000002</v>
      </c>
      <c r="G45" s="37">
        <v>-71383229.079999998</v>
      </c>
      <c r="H45" s="37">
        <v>-71466940.239999995</v>
      </c>
      <c r="I45" s="37">
        <v>-71550651.400000006</v>
      </c>
      <c r="J45" s="37">
        <v>-71634362.560000002</v>
      </c>
      <c r="K45" s="37">
        <v>-71718073.719999999</v>
      </c>
      <c r="L45" s="37">
        <v>-71801784.879999995</v>
      </c>
      <c r="M45" s="37">
        <v>-71885496.040000007</v>
      </c>
      <c r="N45" s="37">
        <v>-71969207.200000003</v>
      </c>
      <c r="O45" s="37">
        <v>-72052918.359999999</v>
      </c>
    </row>
    <row r="46" spans="1:15" x14ac:dyDescent="0.3">
      <c r="A46" s="35" t="s">
        <v>124</v>
      </c>
      <c r="B46" s="36" t="s">
        <v>164</v>
      </c>
      <c r="C46" s="36"/>
      <c r="D46" s="36"/>
      <c r="E46" s="36"/>
      <c r="F46" s="31">
        <v>-273445.03999999998</v>
      </c>
      <c r="G46" s="37">
        <v>-277630.59999999998</v>
      </c>
      <c r="H46" s="37">
        <v>-281816.16000000003</v>
      </c>
      <c r="I46" s="37">
        <v>-286001.72000000003</v>
      </c>
      <c r="J46" s="37">
        <v>-290187.28000000003</v>
      </c>
      <c r="K46" s="37">
        <v>-294372.84000000003</v>
      </c>
      <c r="L46" s="37">
        <v>-298558.40000000002</v>
      </c>
      <c r="M46" s="37">
        <v>-302743.96000000002</v>
      </c>
      <c r="N46" s="37">
        <v>-306929.52</v>
      </c>
      <c r="O46" s="37">
        <v>-311320.25</v>
      </c>
    </row>
    <row r="47" spans="1:15" x14ac:dyDescent="0.3">
      <c r="A47" s="35" t="s">
        <v>124</v>
      </c>
      <c r="B47" s="36" t="s">
        <v>165</v>
      </c>
      <c r="C47" s="36"/>
      <c r="D47" s="36"/>
      <c r="E47" s="36"/>
      <c r="F47" s="31">
        <v>-7609146.2599999998</v>
      </c>
      <c r="G47" s="37">
        <v>-7667031.9699999997</v>
      </c>
      <c r="H47" s="37">
        <v>-7724917.6799999997</v>
      </c>
      <c r="I47" s="37">
        <v>-7782803.3899999997</v>
      </c>
      <c r="J47" s="37">
        <v>-7840689.0999999996</v>
      </c>
      <c r="K47" s="37">
        <v>-7898574.8100000005</v>
      </c>
      <c r="L47" s="37">
        <v>-7956460.5199999996</v>
      </c>
      <c r="M47" s="37">
        <v>-8014346.2300000004</v>
      </c>
      <c r="N47" s="37">
        <v>-8072231.9400000004</v>
      </c>
      <c r="O47" s="37">
        <v>-7973933.25</v>
      </c>
    </row>
    <row r="48" spans="1:15" x14ac:dyDescent="0.3">
      <c r="A48" s="35" t="s">
        <v>124</v>
      </c>
      <c r="B48" s="36" t="s">
        <v>166</v>
      </c>
      <c r="C48" s="36"/>
      <c r="D48" s="36"/>
      <c r="E48" s="36"/>
      <c r="F48" s="31">
        <v>-138679.92000000001</v>
      </c>
      <c r="G48" s="37">
        <v>-140660.11000000002</v>
      </c>
      <c r="H48" s="37">
        <v>-143929.16</v>
      </c>
      <c r="I48" s="37">
        <v>-148562.04</v>
      </c>
      <c r="J48" s="37">
        <v>-153269.87</v>
      </c>
      <c r="K48" s="37">
        <v>-157977.70000000001</v>
      </c>
      <c r="L48" s="37">
        <v>-162685.53</v>
      </c>
      <c r="M48" s="37">
        <v>-167393.36000000002</v>
      </c>
      <c r="N48" s="37">
        <v>-172101.19</v>
      </c>
      <c r="O48" s="37">
        <v>-176809.02</v>
      </c>
    </row>
    <row r="49" spans="1:15" x14ac:dyDescent="0.3">
      <c r="A49" s="35" t="s">
        <v>124</v>
      </c>
      <c r="B49" s="36" t="s">
        <v>167</v>
      </c>
      <c r="C49" s="36"/>
      <c r="D49" s="36"/>
      <c r="E49" s="36"/>
      <c r="F49" s="31">
        <v>-18409176.079999998</v>
      </c>
      <c r="G49" s="37">
        <v>-18435287.370000001</v>
      </c>
      <c r="H49" s="37">
        <v>-18450910.43</v>
      </c>
      <c r="I49" s="37">
        <v>-18477008.359999999</v>
      </c>
      <c r="J49" s="37">
        <v>-18503106.289999999</v>
      </c>
      <c r="K49" s="37">
        <v>-18529204.219999999</v>
      </c>
      <c r="L49" s="37">
        <v>-18555302.149999999</v>
      </c>
      <c r="M49" s="37">
        <v>-18581400.079999998</v>
      </c>
      <c r="N49" s="37">
        <v>-18607498.010000002</v>
      </c>
      <c r="O49" s="37">
        <v>-18633595.940000001</v>
      </c>
    </row>
    <row r="50" spans="1:15" x14ac:dyDescent="0.3">
      <c r="A50" s="35" t="s">
        <v>124</v>
      </c>
      <c r="B50" s="36" t="s">
        <v>168</v>
      </c>
      <c r="C50" s="36"/>
      <c r="D50" s="36"/>
      <c r="E50" s="36"/>
      <c r="F50" s="31">
        <v>-4864879.8499999996</v>
      </c>
      <c r="G50" s="37">
        <v>-4897950.12</v>
      </c>
      <c r="H50" s="37">
        <v>-4931023.82</v>
      </c>
      <c r="I50" s="37">
        <v>-4894336.01</v>
      </c>
      <c r="J50" s="37">
        <v>-4927142.2699999996</v>
      </c>
      <c r="K50" s="37">
        <v>-4959977.28</v>
      </c>
      <c r="L50" s="37">
        <v>-4992814.4000000004</v>
      </c>
      <c r="M50" s="37">
        <v>-5025651.5199999996</v>
      </c>
      <c r="N50" s="37">
        <v>-5058488.6399999997</v>
      </c>
      <c r="O50" s="37">
        <v>-5091330.74</v>
      </c>
    </row>
    <row r="51" spans="1:15" x14ac:dyDescent="0.3">
      <c r="A51" s="35" t="s">
        <v>124</v>
      </c>
      <c r="B51" s="36" t="s">
        <v>169</v>
      </c>
      <c r="C51" s="36"/>
      <c r="D51" s="36"/>
      <c r="E51" s="36"/>
      <c r="F51" s="31">
        <v>-2077038.45</v>
      </c>
      <c r="G51" s="37">
        <v>-2081508.41</v>
      </c>
      <c r="H51" s="37">
        <v>-2085978.37</v>
      </c>
      <c r="I51" s="37">
        <v>-2090448.33</v>
      </c>
      <c r="J51" s="37">
        <v>-2094918.29</v>
      </c>
      <c r="K51" s="37">
        <v>-2099388.25</v>
      </c>
      <c r="L51" s="37">
        <v>-2103858.21</v>
      </c>
      <c r="M51" s="37">
        <v>-2108328.17</v>
      </c>
      <c r="N51" s="37">
        <v>-2112798.13</v>
      </c>
      <c r="O51" s="37">
        <v>-2117268.09</v>
      </c>
    </row>
    <row r="52" spans="1:15" x14ac:dyDescent="0.3">
      <c r="A52" s="35" t="s">
        <v>124</v>
      </c>
      <c r="B52" s="36" t="s">
        <v>170</v>
      </c>
      <c r="C52" s="36"/>
      <c r="D52" s="36"/>
      <c r="E52" s="36"/>
      <c r="F52" s="31">
        <v>-1569242.97</v>
      </c>
      <c r="G52" s="37">
        <v>-1591827.9100000001</v>
      </c>
      <c r="H52" s="37">
        <v>-1614417.04</v>
      </c>
      <c r="I52" s="37">
        <v>-1567212.82</v>
      </c>
      <c r="J52" s="37">
        <v>-1589476.13</v>
      </c>
      <c r="K52" s="37">
        <v>-1611774.47</v>
      </c>
      <c r="L52" s="37">
        <v>-1634075.38</v>
      </c>
      <c r="M52" s="37">
        <v>-1656376.29</v>
      </c>
      <c r="N52" s="37">
        <v>-1678677.2000000002</v>
      </c>
      <c r="O52" s="37">
        <v>-1700984.1800000002</v>
      </c>
    </row>
    <row r="53" spans="1:15" x14ac:dyDescent="0.3">
      <c r="A53" s="35" t="s">
        <v>124</v>
      </c>
      <c r="B53" s="36" t="s">
        <v>171</v>
      </c>
      <c r="C53" s="36"/>
      <c r="D53" s="36"/>
      <c r="E53" s="36"/>
      <c r="F53" s="31">
        <v>-4175262.24</v>
      </c>
      <c r="G53" s="37">
        <v>-4199441.59</v>
      </c>
      <c r="H53" s="37">
        <v>-4223621.68</v>
      </c>
      <c r="I53" s="37">
        <v>-4247838</v>
      </c>
      <c r="J53" s="37">
        <v>-4272370.84</v>
      </c>
      <c r="K53" s="37">
        <v>-4297193.4800000004</v>
      </c>
      <c r="L53" s="37">
        <v>-4322025.6500000004</v>
      </c>
      <c r="M53" s="37">
        <v>-4346871.08</v>
      </c>
      <c r="N53" s="37">
        <v>-4371950</v>
      </c>
      <c r="O53" s="37">
        <v>-4397253.8499999996</v>
      </c>
    </row>
    <row r="54" spans="1:15" x14ac:dyDescent="0.3">
      <c r="A54" s="35" t="s">
        <v>124</v>
      </c>
      <c r="B54" s="36" t="s">
        <v>172</v>
      </c>
      <c r="C54" s="36"/>
      <c r="D54" s="36"/>
      <c r="E54" s="36"/>
      <c r="F54" s="31">
        <v>-5828646.0099999998</v>
      </c>
      <c r="G54" s="37">
        <v>-5851244.7300000004</v>
      </c>
      <c r="H54" s="37">
        <v>-5873843.4500000002</v>
      </c>
      <c r="I54" s="37">
        <v>-5896442.1699999999</v>
      </c>
      <c r="J54" s="37">
        <v>-5919040.8899999997</v>
      </c>
      <c r="K54" s="37">
        <v>-5941639.6100000003</v>
      </c>
      <c r="L54" s="37">
        <v>-5964238.3300000001</v>
      </c>
      <c r="M54" s="37">
        <v>-5986837.0499999998</v>
      </c>
      <c r="N54" s="37">
        <v>-6009435.7699999996</v>
      </c>
      <c r="O54" s="37">
        <v>-6032034.4900000002</v>
      </c>
    </row>
    <row r="55" spans="1:15" x14ac:dyDescent="0.3">
      <c r="A55" s="35" t="s">
        <v>124</v>
      </c>
      <c r="B55" s="36" t="s">
        <v>173</v>
      </c>
      <c r="C55" s="36"/>
      <c r="D55" s="36"/>
      <c r="E55" s="36"/>
      <c r="F55" s="31">
        <v>-3516520.27</v>
      </c>
      <c r="G55" s="37">
        <v>-3542252.79</v>
      </c>
      <c r="H55" s="37">
        <v>-3567986.17</v>
      </c>
      <c r="I55" s="37">
        <v>-3593742.16</v>
      </c>
      <c r="J55" s="37">
        <v>-3619814.13</v>
      </c>
      <c r="K55" s="37">
        <v>-3646196.04</v>
      </c>
      <c r="L55" s="37">
        <v>-3672594.52</v>
      </c>
      <c r="M55" s="37">
        <v>-3699008.58</v>
      </c>
      <c r="N55" s="37">
        <v>-3725696.89</v>
      </c>
      <c r="O55" s="37">
        <v>-3752655.2800000003</v>
      </c>
    </row>
    <row r="56" spans="1:15" x14ac:dyDescent="0.3">
      <c r="A56" s="35" t="s">
        <v>124</v>
      </c>
      <c r="B56" s="36" t="s">
        <v>174</v>
      </c>
      <c r="C56" s="36"/>
      <c r="D56" s="36"/>
      <c r="E56" s="36"/>
      <c r="F56" s="31">
        <v>-1384031.8</v>
      </c>
      <c r="G56" s="37">
        <v>-1385822.26</v>
      </c>
      <c r="H56" s="37">
        <v>-1387612.72</v>
      </c>
      <c r="I56" s="37">
        <v>-1389403.18</v>
      </c>
      <c r="J56" s="37">
        <v>-1391193.6400000001</v>
      </c>
      <c r="K56" s="37">
        <v>-1392984.1</v>
      </c>
      <c r="L56" s="37">
        <v>-1394774.56</v>
      </c>
      <c r="M56" s="37">
        <v>-1396565.02</v>
      </c>
      <c r="N56" s="37">
        <v>-1398355.48</v>
      </c>
      <c r="O56" s="37">
        <v>-1400145.94</v>
      </c>
    </row>
    <row r="57" spans="1:15" x14ac:dyDescent="0.3">
      <c r="A57" s="35" t="s">
        <v>124</v>
      </c>
      <c r="B57" s="36" t="s">
        <v>175</v>
      </c>
      <c r="C57" s="36"/>
      <c r="D57" s="36"/>
      <c r="E57" s="36"/>
      <c r="F57" s="31">
        <v>-907908.98</v>
      </c>
      <c r="G57" s="37">
        <v>-910074.19000000006</v>
      </c>
      <c r="H57" s="37">
        <v>-912239.4</v>
      </c>
      <c r="I57" s="37">
        <v>-914404.61</v>
      </c>
      <c r="J57" s="37">
        <v>-916569.82000000007</v>
      </c>
      <c r="K57" s="37">
        <v>-918735.03</v>
      </c>
      <c r="L57" s="37">
        <v>-920900.24</v>
      </c>
      <c r="M57" s="37">
        <v>-923065.45000000007</v>
      </c>
      <c r="N57" s="37">
        <v>-925230.66</v>
      </c>
      <c r="O57" s="37">
        <v>-927395.87</v>
      </c>
    </row>
    <row r="58" spans="1:15" x14ac:dyDescent="0.3">
      <c r="A58" s="35" t="s">
        <v>124</v>
      </c>
      <c r="B58" s="36" t="s">
        <v>176</v>
      </c>
      <c r="C58" s="36"/>
      <c r="D58" s="36"/>
      <c r="E58" s="36"/>
      <c r="F58" s="31">
        <v>-411309.01</v>
      </c>
      <c r="G58" s="37">
        <v>-413338.25</v>
      </c>
      <c r="H58" s="37">
        <v>-415367.49</v>
      </c>
      <c r="I58" s="37">
        <v>-417396.73</v>
      </c>
      <c r="J58" s="37">
        <v>-419425.97000000003</v>
      </c>
      <c r="K58" s="37">
        <v>-421455.21</v>
      </c>
      <c r="L58" s="37">
        <v>-423484.45</v>
      </c>
      <c r="M58" s="37">
        <v>-425513.69</v>
      </c>
      <c r="N58" s="37">
        <v>-427542.93</v>
      </c>
      <c r="O58" s="37">
        <v>-429572.17</v>
      </c>
    </row>
    <row r="59" spans="1:15" x14ac:dyDescent="0.3">
      <c r="A59" s="35" t="s">
        <v>124</v>
      </c>
      <c r="B59" s="36" t="s">
        <v>177</v>
      </c>
      <c r="C59" s="36"/>
      <c r="D59" s="36"/>
      <c r="E59" s="36"/>
      <c r="F59" s="31">
        <v>-5898320.8799999999</v>
      </c>
      <c r="G59" s="37">
        <v>-5903248.9699999997</v>
      </c>
      <c r="H59" s="37">
        <v>-5908177.0600000005</v>
      </c>
      <c r="I59" s="37">
        <v>-5913105.1500000004</v>
      </c>
      <c r="J59" s="37">
        <v>-5918033.2400000002</v>
      </c>
      <c r="K59" s="37">
        <v>-5922961.3300000001</v>
      </c>
      <c r="L59" s="37">
        <v>-5927889.4199999999</v>
      </c>
      <c r="M59" s="37">
        <v>-5932817.5099999998</v>
      </c>
      <c r="N59" s="37">
        <v>-5937745.5999999996</v>
      </c>
      <c r="O59" s="37">
        <v>-5942673.6900000004</v>
      </c>
    </row>
    <row r="60" spans="1:15" x14ac:dyDescent="0.3">
      <c r="A60" s="35" t="s">
        <v>124</v>
      </c>
      <c r="B60" s="36" t="s">
        <v>178</v>
      </c>
      <c r="C60" s="36"/>
      <c r="D60" s="36"/>
      <c r="E60" s="36"/>
      <c r="F60" s="31">
        <v>-704451.14</v>
      </c>
      <c r="G60" s="37">
        <v>-708997.67</v>
      </c>
      <c r="H60" s="37">
        <v>-713544.20000000007</v>
      </c>
      <c r="I60" s="37">
        <v>-718090.73</v>
      </c>
      <c r="J60" s="37">
        <v>-722637.26</v>
      </c>
      <c r="K60" s="37">
        <v>-727183.79</v>
      </c>
      <c r="L60" s="37">
        <v>-731730.32000000007</v>
      </c>
      <c r="M60" s="37">
        <v>-736276.85</v>
      </c>
      <c r="N60" s="37">
        <v>-740823.38</v>
      </c>
      <c r="O60" s="37">
        <v>-745369.91</v>
      </c>
    </row>
    <row r="61" spans="1:15" x14ac:dyDescent="0.3">
      <c r="A61" s="35" t="s">
        <v>124</v>
      </c>
      <c r="B61" s="36" t="s">
        <v>179</v>
      </c>
      <c r="C61" s="36"/>
      <c r="D61" s="36"/>
      <c r="E61" s="36"/>
      <c r="F61" s="31">
        <v>-1000.63</v>
      </c>
      <c r="G61" s="37">
        <v>-1030.67</v>
      </c>
      <c r="H61" s="37">
        <v>-1084</v>
      </c>
      <c r="I61" s="37">
        <v>-1137.33</v>
      </c>
      <c r="J61" s="37">
        <v>-1190.6600000000001</v>
      </c>
      <c r="K61" s="37">
        <v>-1243.99</v>
      </c>
      <c r="L61" s="37">
        <v>-1297.32</v>
      </c>
      <c r="M61" s="37">
        <v>-1350.65</v>
      </c>
      <c r="N61" s="37">
        <v>-1403.98</v>
      </c>
      <c r="O61" s="37">
        <v>-1457.31</v>
      </c>
    </row>
    <row r="62" spans="1:15" x14ac:dyDescent="0.3">
      <c r="A62" s="35" t="s">
        <v>124</v>
      </c>
      <c r="B62" s="36" t="s">
        <v>180</v>
      </c>
      <c r="C62" s="36"/>
      <c r="D62" s="36"/>
      <c r="E62" s="36"/>
      <c r="F62" s="31">
        <v>-596493.69000000006</v>
      </c>
      <c r="G62" s="37">
        <v>-596944.98</v>
      </c>
      <c r="H62" s="37">
        <v>-597396.27</v>
      </c>
      <c r="I62" s="37">
        <v>-597847.56000000006</v>
      </c>
      <c r="J62" s="37">
        <v>-598298.85</v>
      </c>
      <c r="K62" s="37">
        <v>-598750.14</v>
      </c>
      <c r="L62" s="37">
        <v>-599201.43000000005</v>
      </c>
      <c r="M62" s="37">
        <v>-599652.72</v>
      </c>
      <c r="N62" s="37">
        <v>-600104.01</v>
      </c>
      <c r="O62" s="37">
        <v>-600555.30000000005</v>
      </c>
    </row>
    <row r="63" spans="1:15" x14ac:dyDescent="0.3">
      <c r="A63" s="35" t="s">
        <v>124</v>
      </c>
      <c r="B63" s="36" t="s">
        <v>181</v>
      </c>
      <c r="C63" s="36"/>
      <c r="D63" s="36"/>
      <c r="E63" s="36"/>
      <c r="F63" s="31">
        <v>-435002.38</v>
      </c>
      <c r="G63" s="37">
        <v>-440567.69</v>
      </c>
      <c r="H63" s="37">
        <v>-446133</v>
      </c>
      <c r="I63" s="37">
        <v>-449013.27</v>
      </c>
      <c r="J63" s="37">
        <v>-454563.51</v>
      </c>
      <c r="K63" s="37">
        <v>-460113.75</v>
      </c>
      <c r="L63" s="37">
        <v>-465663.99</v>
      </c>
      <c r="M63" s="37">
        <v>-471214.23</v>
      </c>
      <c r="N63" s="37">
        <v>-476764.47000000003</v>
      </c>
      <c r="O63" s="37">
        <v>-482314.71</v>
      </c>
    </row>
    <row r="64" spans="1:15" x14ac:dyDescent="0.3">
      <c r="A64" s="35" t="s">
        <v>124</v>
      </c>
      <c r="B64" s="36" t="s">
        <v>182</v>
      </c>
      <c r="C64" s="36"/>
      <c r="D64" s="36"/>
      <c r="E64" s="36"/>
      <c r="F64" s="31">
        <v>-5595076.2199999997</v>
      </c>
      <c r="G64" s="37">
        <v>-5611984</v>
      </c>
      <c r="H64" s="37">
        <v>-5628891.7800000003</v>
      </c>
      <c r="I64" s="37">
        <v>-5645799.5600000005</v>
      </c>
      <c r="J64" s="37">
        <v>-5662707.3399999999</v>
      </c>
      <c r="K64" s="37">
        <v>-5679615.1200000001</v>
      </c>
      <c r="L64" s="37">
        <v>-5696522.9000000004</v>
      </c>
      <c r="M64" s="37">
        <v>-5713430.6799999997</v>
      </c>
      <c r="N64" s="37">
        <v>-5730338.46</v>
      </c>
      <c r="O64" s="37">
        <v>-5747246.2400000002</v>
      </c>
    </row>
    <row r="65" spans="1:15" x14ac:dyDescent="0.3">
      <c r="A65" s="35" t="s">
        <v>124</v>
      </c>
      <c r="B65" s="36" t="s">
        <v>183</v>
      </c>
      <c r="C65" s="36"/>
      <c r="D65" s="36"/>
      <c r="E65" s="36"/>
      <c r="F65" s="31">
        <v>-205088.43</v>
      </c>
      <c r="G65" s="37">
        <v>-205708.88</v>
      </c>
      <c r="H65" s="37">
        <v>-206329.33000000002</v>
      </c>
      <c r="I65" s="37">
        <v>-206949.78</v>
      </c>
      <c r="J65" s="37">
        <v>-207570.23</v>
      </c>
      <c r="K65" s="37">
        <v>-208190.68</v>
      </c>
      <c r="L65" s="37">
        <v>-208811.13</v>
      </c>
      <c r="M65" s="37">
        <v>-209431.58000000002</v>
      </c>
      <c r="N65" s="37">
        <v>-210052.03</v>
      </c>
      <c r="O65" s="37">
        <v>-210672.48</v>
      </c>
    </row>
    <row r="66" spans="1:15" x14ac:dyDescent="0.3">
      <c r="A66" s="35" t="s">
        <v>124</v>
      </c>
      <c r="B66" s="36" t="s">
        <v>184</v>
      </c>
      <c r="C66" s="36"/>
      <c r="D66" s="36"/>
      <c r="E66" s="36"/>
      <c r="F66" s="31">
        <v>-554501.77</v>
      </c>
      <c r="G66" s="37">
        <v>-560399.51</v>
      </c>
      <c r="H66" s="37">
        <v>-566297.25</v>
      </c>
      <c r="I66" s="37">
        <v>-569510.43000000005</v>
      </c>
      <c r="J66" s="37">
        <v>-575394.07000000007</v>
      </c>
      <c r="K66" s="37">
        <v>-581277.71</v>
      </c>
      <c r="L66" s="37">
        <v>-587161.35</v>
      </c>
      <c r="M66" s="37">
        <v>-593044.99</v>
      </c>
      <c r="N66" s="37">
        <v>-598928.63</v>
      </c>
      <c r="O66" s="37">
        <v>-604812.27</v>
      </c>
    </row>
    <row r="67" spans="1:15" x14ac:dyDescent="0.3">
      <c r="A67" s="35" t="s">
        <v>124</v>
      </c>
      <c r="B67" s="36" t="s">
        <v>185</v>
      </c>
      <c r="C67" s="36"/>
      <c r="D67" s="36"/>
      <c r="E67" s="36"/>
      <c r="F67" s="31">
        <v>-455304.24</v>
      </c>
      <c r="G67" s="37">
        <v>-461347.44</v>
      </c>
      <c r="H67" s="37">
        <v>-467390.64</v>
      </c>
      <c r="I67" s="37">
        <v>-472091.3</v>
      </c>
      <c r="J67" s="37">
        <v>-478126.95</v>
      </c>
      <c r="K67" s="37">
        <v>-484162.60000000003</v>
      </c>
      <c r="L67" s="37">
        <v>-490198.25</v>
      </c>
      <c r="M67" s="37">
        <v>-496233.9</v>
      </c>
      <c r="N67" s="37">
        <v>-502269.55</v>
      </c>
      <c r="O67" s="37">
        <v>-508305.2</v>
      </c>
    </row>
    <row r="68" spans="1:15" x14ac:dyDescent="0.3">
      <c r="A68" s="35" t="s">
        <v>124</v>
      </c>
      <c r="B68" s="36" t="s">
        <v>186</v>
      </c>
      <c r="C68" s="36"/>
      <c r="D68" s="36"/>
      <c r="E68" s="36"/>
      <c r="F68" s="31">
        <v>-3019494.83</v>
      </c>
      <c r="G68" s="37">
        <v>-3034490.3</v>
      </c>
      <c r="H68" s="37">
        <v>-3049485.77</v>
      </c>
      <c r="I68" s="37">
        <v>-3064481.24</v>
      </c>
      <c r="J68" s="37">
        <v>-3079476.71</v>
      </c>
      <c r="K68" s="37">
        <v>-3094472.18</v>
      </c>
      <c r="L68" s="37">
        <v>-3109467.65</v>
      </c>
      <c r="M68" s="37">
        <v>-3124463.12</v>
      </c>
      <c r="N68" s="37">
        <v>-3139458.59</v>
      </c>
      <c r="O68" s="37">
        <v>-3154454.09</v>
      </c>
    </row>
    <row r="69" spans="1:15" x14ac:dyDescent="0.3">
      <c r="A69" s="35" t="s">
        <v>124</v>
      </c>
      <c r="B69" s="36" t="s">
        <v>187</v>
      </c>
      <c r="C69" s="36"/>
      <c r="D69" s="36"/>
      <c r="E69" s="36"/>
      <c r="F69" s="31">
        <v>-506361.45</v>
      </c>
      <c r="G69" s="37">
        <v>-513121</v>
      </c>
      <c r="H69" s="37">
        <v>-519880.55</v>
      </c>
      <c r="I69" s="37">
        <v>-525297.55000000005</v>
      </c>
      <c r="J69" s="37">
        <v>-532049.52</v>
      </c>
      <c r="K69" s="37">
        <v>-538801.49</v>
      </c>
      <c r="L69" s="37">
        <v>-545553.46</v>
      </c>
      <c r="M69" s="37">
        <v>-552305.43000000005</v>
      </c>
      <c r="N69" s="37">
        <v>-559057.4</v>
      </c>
      <c r="O69" s="37">
        <v>-565809.37</v>
      </c>
    </row>
    <row r="70" spans="1:15" x14ac:dyDescent="0.3">
      <c r="A70" s="35" t="s">
        <v>124</v>
      </c>
      <c r="B70" s="36" t="s">
        <v>188</v>
      </c>
      <c r="C70" s="36"/>
      <c r="D70" s="36"/>
      <c r="E70" s="36"/>
      <c r="F70" s="31">
        <v>-45102.66</v>
      </c>
      <c r="G70" s="37">
        <v>-45200.1</v>
      </c>
      <c r="H70" s="37">
        <v>-45297.54</v>
      </c>
      <c r="I70" s="37">
        <v>-45394.98</v>
      </c>
      <c r="J70" s="37">
        <v>-45492.42</v>
      </c>
      <c r="K70" s="37">
        <v>-45589.86</v>
      </c>
      <c r="L70" s="37">
        <v>-45687.3</v>
      </c>
      <c r="M70" s="37">
        <v>-45784.74</v>
      </c>
      <c r="N70" s="37">
        <v>-45882.18</v>
      </c>
      <c r="O70" s="37">
        <v>-45979.62</v>
      </c>
    </row>
    <row r="71" spans="1:15" x14ac:dyDescent="0.3">
      <c r="A71" s="35" t="s">
        <v>124</v>
      </c>
      <c r="B71" s="36" t="s">
        <v>189</v>
      </c>
      <c r="C71" s="36"/>
      <c r="D71" s="36"/>
      <c r="E71" s="36"/>
      <c r="F71" s="31">
        <v>-158683.87</v>
      </c>
      <c r="G71" s="37">
        <v>-159398.67000000001</v>
      </c>
      <c r="H71" s="37">
        <v>-160113.47</v>
      </c>
      <c r="I71" s="37">
        <v>-160828.26999999999</v>
      </c>
      <c r="J71" s="37">
        <v>-161543.07</v>
      </c>
      <c r="K71" s="37">
        <v>-162257.87</v>
      </c>
      <c r="L71" s="37">
        <v>-162972.67000000001</v>
      </c>
      <c r="M71" s="37">
        <v>-163687.47</v>
      </c>
      <c r="N71" s="37">
        <v>-164402.26999999999</v>
      </c>
      <c r="O71" s="37">
        <v>-165117.07</v>
      </c>
    </row>
    <row r="72" spans="1:15" x14ac:dyDescent="0.3">
      <c r="A72" s="35" t="s">
        <v>124</v>
      </c>
      <c r="B72" s="36" t="s">
        <v>190</v>
      </c>
      <c r="C72" s="36"/>
      <c r="D72" s="36"/>
      <c r="E72" s="36"/>
      <c r="F72" s="31">
        <v>-4982.26</v>
      </c>
      <c r="G72" s="37">
        <v>-4986.78</v>
      </c>
      <c r="H72" s="37">
        <v>-4991.3</v>
      </c>
      <c r="I72" s="37">
        <v>-4995.82</v>
      </c>
      <c r="J72" s="37">
        <v>-5000.34</v>
      </c>
      <c r="K72" s="37">
        <v>-5004.8599999999997</v>
      </c>
      <c r="L72" s="37">
        <v>-5009.38</v>
      </c>
      <c r="M72" s="37">
        <v>-5013.9000000000005</v>
      </c>
      <c r="N72" s="37">
        <v>-5018.42</v>
      </c>
      <c r="O72" s="37">
        <v>-5022.9400000000005</v>
      </c>
    </row>
    <row r="73" spans="1:15" x14ac:dyDescent="0.3">
      <c r="A73" s="35" t="s">
        <v>124</v>
      </c>
      <c r="B73" s="36" t="s">
        <v>191</v>
      </c>
      <c r="C73" s="36"/>
      <c r="D73" s="36"/>
      <c r="E73" s="36"/>
      <c r="F73" s="31">
        <v>-37.26</v>
      </c>
      <c r="G73" s="37">
        <v>-62.1</v>
      </c>
      <c r="H73" s="37">
        <v>-86.94</v>
      </c>
      <c r="I73" s="37">
        <v>-111.78</v>
      </c>
      <c r="J73" s="37">
        <v>-136.62</v>
      </c>
      <c r="K73" s="37">
        <v>-161.46</v>
      </c>
      <c r="L73" s="37">
        <v>-186.3</v>
      </c>
      <c r="M73" s="37">
        <v>-211.14000000000001</v>
      </c>
      <c r="N73" s="37">
        <v>-235.98000000000002</v>
      </c>
      <c r="O73" s="37">
        <v>-260.82</v>
      </c>
    </row>
    <row r="74" spans="1:15" x14ac:dyDescent="0.3">
      <c r="A74" s="35" t="s">
        <v>124</v>
      </c>
      <c r="B74" s="36" t="s">
        <v>192</v>
      </c>
      <c r="C74" s="36"/>
      <c r="D74" s="36"/>
      <c r="E74" s="36"/>
      <c r="F74" s="31">
        <v>-47266.92</v>
      </c>
      <c r="G74" s="37">
        <v>-47614.44</v>
      </c>
      <c r="H74" s="37">
        <v>-47961.96</v>
      </c>
      <c r="I74" s="37">
        <v>-48309.48</v>
      </c>
      <c r="J74" s="37">
        <v>-48657</v>
      </c>
      <c r="K74" s="37">
        <v>-49004.520000000004</v>
      </c>
      <c r="L74" s="37">
        <v>-49352.04</v>
      </c>
      <c r="M74" s="37">
        <v>-49699.56</v>
      </c>
      <c r="N74" s="37">
        <v>-50047.08</v>
      </c>
      <c r="O74" s="37">
        <v>-50394.6</v>
      </c>
    </row>
    <row r="75" spans="1:15" x14ac:dyDescent="0.3">
      <c r="A75" s="35" t="s">
        <v>124</v>
      </c>
      <c r="B75" s="36" t="s">
        <v>193</v>
      </c>
      <c r="C75" s="36"/>
      <c r="D75" s="36"/>
      <c r="E75" s="36"/>
      <c r="F75" s="31">
        <v>-1246.18</v>
      </c>
      <c r="G75" s="37">
        <v>-1288.82</v>
      </c>
      <c r="H75" s="37">
        <v>-1331.46</v>
      </c>
      <c r="I75" s="37">
        <v>-1374.1000000000001</v>
      </c>
      <c r="J75" s="37">
        <v>-1416.74</v>
      </c>
      <c r="K75" s="37">
        <v>-1459.38</v>
      </c>
      <c r="L75" s="37">
        <v>-1502.02</v>
      </c>
      <c r="M75" s="37">
        <v>-1544.66</v>
      </c>
      <c r="N75" s="37">
        <v>-1587.3</v>
      </c>
      <c r="O75" s="37">
        <v>-1629.94</v>
      </c>
    </row>
    <row r="76" spans="1:15" x14ac:dyDescent="0.3">
      <c r="A76" s="35" t="s">
        <v>124</v>
      </c>
      <c r="B76" s="36" t="s">
        <v>194</v>
      </c>
      <c r="C76" s="36"/>
      <c r="D76" s="36"/>
      <c r="E76" s="36"/>
      <c r="F76" s="31">
        <v>-99541.66</v>
      </c>
      <c r="G76" s="37">
        <v>-99606.97</v>
      </c>
      <c r="H76" s="37">
        <v>-99672.28</v>
      </c>
      <c r="I76" s="37">
        <v>-99737.59</v>
      </c>
      <c r="J76" s="37">
        <v>-99802.900000000009</v>
      </c>
      <c r="K76" s="37">
        <v>-99868.21</v>
      </c>
      <c r="L76" s="37">
        <v>-99933.52</v>
      </c>
      <c r="M76" s="37">
        <v>-99998.83</v>
      </c>
      <c r="N76" s="37">
        <v>-100064.14</v>
      </c>
      <c r="O76" s="37">
        <v>-100129.45</v>
      </c>
    </row>
    <row r="77" spans="1:15" x14ac:dyDescent="0.3">
      <c r="A77" s="35" t="s">
        <v>124</v>
      </c>
      <c r="B77" s="36" t="s">
        <v>195</v>
      </c>
      <c r="C77" s="36"/>
      <c r="D77" s="36"/>
      <c r="E77" s="36"/>
      <c r="F77" s="31">
        <v>-81254.05</v>
      </c>
      <c r="G77" s="37">
        <v>-81671.839999999997</v>
      </c>
      <c r="H77" s="37">
        <v>-82089.63</v>
      </c>
      <c r="I77" s="37">
        <v>-82507.42</v>
      </c>
      <c r="J77" s="37">
        <v>-82925.210000000006</v>
      </c>
      <c r="K77" s="37">
        <v>-83343</v>
      </c>
      <c r="L77" s="37">
        <v>-83760.790000000008</v>
      </c>
      <c r="M77" s="37">
        <v>-84178.58</v>
      </c>
      <c r="N77" s="37">
        <v>-84596.37</v>
      </c>
      <c r="O77" s="37">
        <v>-85014.16</v>
      </c>
    </row>
    <row r="78" spans="1:15" x14ac:dyDescent="0.3">
      <c r="A78" s="35" t="s">
        <v>124</v>
      </c>
      <c r="B78" s="36" t="s">
        <v>196</v>
      </c>
      <c r="C78" s="36"/>
      <c r="D78" s="36"/>
      <c r="E78" s="36"/>
      <c r="F78" s="31">
        <v>-19857873.309999999</v>
      </c>
      <c r="G78" s="37">
        <v>-21155406.620000001</v>
      </c>
      <c r="H78" s="37">
        <v>-22452939.899999999</v>
      </c>
      <c r="I78" s="37">
        <v>-23630991.27</v>
      </c>
      <c r="J78" s="37">
        <v>-24686597.969999999</v>
      </c>
      <c r="K78" s="37">
        <v>-25742204.48</v>
      </c>
      <c r="L78" s="37">
        <v>-26797811.190000001</v>
      </c>
      <c r="M78" s="37">
        <v>-27853418.120000001</v>
      </c>
      <c r="N78" s="37">
        <v>-28909024.760000002</v>
      </c>
      <c r="O78" s="37">
        <v>-33323774.420000002</v>
      </c>
    </row>
    <row r="79" spans="1:15" x14ac:dyDescent="0.3">
      <c r="A79" s="35" t="s">
        <v>124</v>
      </c>
      <c r="B79" s="36" t="s">
        <v>197</v>
      </c>
      <c r="C79" s="36"/>
      <c r="D79" s="36"/>
      <c r="E79" s="36"/>
      <c r="F79" s="31">
        <v>-12877.61</v>
      </c>
      <c r="G79" s="37">
        <v>-12932.44</v>
      </c>
      <c r="H79" s="37">
        <v>-12987.27</v>
      </c>
      <c r="I79" s="37">
        <v>-13042.1</v>
      </c>
      <c r="J79" s="37">
        <v>-13096.93</v>
      </c>
      <c r="K79" s="37">
        <v>-13151.76</v>
      </c>
      <c r="L79" s="37">
        <v>-13206.59</v>
      </c>
      <c r="M79" s="37">
        <v>-13261.42</v>
      </c>
      <c r="N79" s="37">
        <v>-13316.25</v>
      </c>
      <c r="O79" s="37">
        <v>-13371.08</v>
      </c>
    </row>
    <row r="80" spans="1:15" x14ac:dyDescent="0.3">
      <c r="A80" s="35" t="s">
        <v>124</v>
      </c>
      <c r="B80" s="36" t="s">
        <v>198</v>
      </c>
      <c r="C80" s="36"/>
      <c r="D80" s="36"/>
      <c r="E80" s="36"/>
      <c r="F80" s="31">
        <v>-35782.559999999998</v>
      </c>
      <c r="G80" s="37">
        <v>-36557</v>
      </c>
      <c r="H80" s="37">
        <v>-37331.440000000002</v>
      </c>
      <c r="I80" s="37">
        <v>-38105.879999999997</v>
      </c>
      <c r="J80" s="37">
        <v>-38880.32</v>
      </c>
      <c r="K80" s="37">
        <v>-39654.76</v>
      </c>
      <c r="L80" s="37">
        <v>-40429.200000000004</v>
      </c>
      <c r="M80" s="37">
        <v>-41203.64</v>
      </c>
      <c r="N80" s="37">
        <v>-41978.080000000002</v>
      </c>
      <c r="O80" s="37">
        <v>-42752.520000000004</v>
      </c>
    </row>
    <row r="81" spans="1:15" x14ac:dyDescent="0.3">
      <c r="A81" s="35" t="s">
        <v>124</v>
      </c>
      <c r="B81" s="36" t="s">
        <v>199</v>
      </c>
      <c r="C81" s="36"/>
      <c r="D81" s="36"/>
      <c r="E81" s="36"/>
      <c r="F81" s="31">
        <v>-445375.29000000004</v>
      </c>
      <c r="G81" s="37">
        <v>-456338.81</v>
      </c>
      <c r="H81" s="37">
        <v>-467302.33</v>
      </c>
      <c r="I81" s="37">
        <v>-478265.85000000003</v>
      </c>
      <c r="J81" s="37">
        <v>-489229.37</v>
      </c>
      <c r="K81" s="37">
        <v>-500192.89</v>
      </c>
      <c r="L81" s="37">
        <v>-511156.41000000003</v>
      </c>
      <c r="M81" s="37">
        <v>-522119.93</v>
      </c>
      <c r="N81" s="37">
        <v>-533083.44999999995</v>
      </c>
      <c r="O81" s="37">
        <v>-544046.97</v>
      </c>
    </row>
    <row r="82" spans="1:15" x14ac:dyDescent="0.3">
      <c r="A82" s="35" t="s">
        <v>124</v>
      </c>
      <c r="B82" s="36" t="s">
        <v>200</v>
      </c>
      <c r="C82" s="36"/>
      <c r="D82" s="36"/>
      <c r="E82" s="36"/>
      <c r="F82" s="31">
        <v>-3451007.79</v>
      </c>
      <c r="G82" s="37">
        <v>-3506674.48</v>
      </c>
      <c r="H82" s="37">
        <v>-3562341.17</v>
      </c>
      <c r="I82" s="37">
        <v>-3618007.86</v>
      </c>
      <c r="J82" s="37">
        <v>-3673674.55</v>
      </c>
      <c r="K82" s="37">
        <v>-3729341.24</v>
      </c>
      <c r="L82" s="37">
        <v>-3785007.93</v>
      </c>
      <c r="M82" s="37">
        <v>-3840674.62</v>
      </c>
      <c r="N82" s="37">
        <v>-3896341.31</v>
      </c>
      <c r="O82" s="37">
        <v>-3952008</v>
      </c>
    </row>
    <row r="83" spans="1:15" x14ac:dyDescent="0.3">
      <c r="A83" s="35" t="s">
        <v>124</v>
      </c>
      <c r="B83" s="36" t="s">
        <v>201</v>
      </c>
      <c r="C83" s="36"/>
      <c r="D83" s="36"/>
      <c r="E83" s="36"/>
      <c r="F83" s="31">
        <v>-4319832.1500000004</v>
      </c>
      <c r="G83" s="37">
        <v>-4329214.55</v>
      </c>
      <c r="H83" s="37">
        <v>-4338596.95</v>
      </c>
      <c r="I83" s="37">
        <v>-4347979.3499999996</v>
      </c>
      <c r="J83" s="37">
        <v>-4357361.75</v>
      </c>
      <c r="K83" s="37">
        <v>-4366744.1500000004</v>
      </c>
      <c r="L83" s="37">
        <v>-4376126.55</v>
      </c>
      <c r="M83" s="37">
        <v>-4385508.95</v>
      </c>
      <c r="N83" s="37">
        <v>-4394891.3499999996</v>
      </c>
      <c r="O83" s="37">
        <v>-4404273.75</v>
      </c>
    </row>
    <row r="84" spans="1:15" x14ac:dyDescent="0.3">
      <c r="A84" s="35" t="s">
        <v>124</v>
      </c>
      <c r="B84" s="36" t="s">
        <v>202</v>
      </c>
      <c r="C84" s="36"/>
      <c r="D84" s="36"/>
      <c r="E84" s="36"/>
      <c r="F84" s="31">
        <v>-7537441.3700000001</v>
      </c>
      <c r="G84" s="37">
        <v>-7671444.3399999999</v>
      </c>
      <c r="H84" s="37">
        <v>-7805447.3100000005</v>
      </c>
      <c r="I84" s="37">
        <v>-7939450.2800000003</v>
      </c>
      <c r="J84" s="37">
        <v>-8073453.25</v>
      </c>
      <c r="K84" s="37">
        <v>-8207456.2199999997</v>
      </c>
      <c r="L84" s="37">
        <v>-8341459.1900000004</v>
      </c>
      <c r="M84" s="37">
        <v>-8475462.1600000001</v>
      </c>
      <c r="N84" s="37">
        <v>-8609465.1300000008</v>
      </c>
      <c r="O84" s="37">
        <v>-8743468.0999999996</v>
      </c>
    </row>
    <row r="85" spans="1:15" x14ac:dyDescent="0.3">
      <c r="A85" s="35" t="s">
        <v>124</v>
      </c>
      <c r="B85" s="36" t="s">
        <v>203</v>
      </c>
      <c r="C85" s="36"/>
      <c r="D85" s="36"/>
      <c r="E85" s="36"/>
      <c r="F85" s="31">
        <v>-8521585.1899999995</v>
      </c>
      <c r="G85" s="37">
        <v>-8659044.9100000001</v>
      </c>
      <c r="H85" s="37">
        <v>-8796506.4700000007</v>
      </c>
      <c r="I85" s="37">
        <v>-8933969.8699999992</v>
      </c>
      <c r="J85" s="37">
        <v>-9071433.2699999996</v>
      </c>
      <c r="K85" s="37">
        <v>-9208896.6699999999</v>
      </c>
      <c r="L85" s="37">
        <v>-9346360.0700000003</v>
      </c>
      <c r="M85" s="37">
        <v>-9483823.4700000007</v>
      </c>
      <c r="N85" s="37">
        <v>-9621286.8699999992</v>
      </c>
      <c r="O85" s="37">
        <v>-9758750.2699999996</v>
      </c>
    </row>
    <row r="86" spans="1:15" x14ac:dyDescent="0.3">
      <c r="A86" s="35" t="s">
        <v>124</v>
      </c>
      <c r="B86" s="36" t="s">
        <v>204</v>
      </c>
      <c r="C86" s="36"/>
      <c r="D86" s="36"/>
      <c r="E86" s="36"/>
      <c r="F86" s="31">
        <v>-950376.52</v>
      </c>
      <c r="G86" s="37">
        <v>-966723.28</v>
      </c>
      <c r="H86" s="37">
        <v>-983070.04</v>
      </c>
      <c r="I86" s="37">
        <v>-999416.8</v>
      </c>
      <c r="J86" s="37">
        <v>-1015763.56</v>
      </c>
      <c r="K86" s="37">
        <v>-1032110.32</v>
      </c>
      <c r="L86" s="37">
        <v>-1048457.08</v>
      </c>
      <c r="M86" s="37">
        <v>-1064803.8400000001</v>
      </c>
      <c r="N86" s="37">
        <v>-1081150.6000000001</v>
      </c>
      <c r="O86" s="37">
        <v>-1097497.3600000001</v>
      </c>
    </row>
    <row r="87" spans="1:15" x14ac:dyDescent="0.3">
      <c r="A87" s="35" t="s">
        <v>124</v>
      </c>
      <c r="B87" s="36" t="s">
        <v>205</v>
      </c>
      <c r="C87" s="36"/>
      <c r="D87" s="36"/>
      <c r="E87" s="36"/>
      <c r="F87" s="31">
        <v>-1741800.1</v>
      </c>
      <c r="G87" s="37">
        <v>-1777953.15</v>
      </c>
      <c r="H87" s="37">
        <v>-1814106.2000000002</v>
      </c>
      <c r="I87" s="37">
        <v>-1850259.25</v>
      </c>
      <c r="J87" s="37">
        <v>-1886412.3</v>
      </c>
      <c r="K87" s="37">
        <v>-1922565.35</v>
      </c>
      <c r="L87" s="37">
        <v>-1958718.4</v>
      </c>
      <c r="M87" s="37">
        <v>-1994871.4500000002</v>
      </c>
      <c r="N87" s="37">
        <v>-2031024.5</v>
      </c>
      <c r="O87" s="37">
        <v>-2067177.55</v>
      </c>
    </row>
    <row r="88" spans="1:15" x14ac:dyDescent="0.3">
      <c r="A88" s="35" t="s">
        <v>124</v>
      </c>
      <c r="B88" s="36" t="s">
        <v>206</v>
      </c>
      <c r="C88" s="36"/>
      <c r="D88" s="36"/>
      <c r="E88" s="36"/>
      <c r="F88" s="31">
        <v>-500607.62</v>
      </c>
      <c r="G88" s="37">
        <v>-501668.10000000003</v>
      </c>
      <c r="H88" s="37">
        <v>-502728.58</v>
      </c>
      <c r="I88" s="37">
        <v>-503789.06</v>
      </c>
      <c r="J88" s="37">
        <v>-504849.54000000004</v>
      </c>
      <c r="K88" s="37">
        <v>-505910.02</v>
      </c>
      <c r="L88" s="37">
        <v>-506970.5</v>
      </c>
      <c r="M88" s="37">
        <v>-508030.98000000004</v>
      </c>
      <c r="N88" s="37">
        <v>-509091.46</v>
      </c>
      <c r="O88" s="37">
        <v>-510151.94</v>
      </c>
    </row>
    <row r="89" spans="1:15" x14ac:dyDescent="0.3">
      <c r="A89" s="35" t="s">
        <v>124</v>
      </c>
      <c r="B89" s="36" t="s">
        <v>207</v>
      </c>
      <c r="C89" s="36"/>
      <c r="D89" s="36"/>
      <c r="E89" s="36"/>
      <c r="F89" s="31">
        <v>-5930009.3700000001</v>
      </c>
      <c r="G89" s="37">
        <v>-5940094.2400000002</v>
      </c>
      <c r="H89" s="37">
        <v>-5950179.1100000003</v>
      </c>
      <c r="I89" s="37">
        <v>-5960263.9800000004</v>
      </c>
      <c r="J89" s="37">
        <v>-5970348.8499999996</v>
      </c>
      <c r="K89" s="37">
        <v>-5980433.7199999997</v>
      </c>
      <c r="L89" s="37">
        <v>-5990518.5899999999</v>
      </c>
      <c r="M89" s="37">
        <v>-6000603.46</v>
      </c>
      <c r="N89" s="37">
        <v>-6010688.3300000001</v>
      </c>
      <c r="O89" s="37">
        <v>-6020773.2000000002</v>
      </c>
    </row>
    <row r="90" spans="1:15" x14ac:dyDescent="0.3">
      <c r="A90" s="35" t="s">
        <v>124</v>
      </c>
      <c r="B90" s="36" t="s">
        <v>208</v>
      </c>
      <c r="C90" s="36"/>
      <c r="D90" s="36"/>
      <c r="E90" s="36"/>
      <c r="F90" s="31">
        <v>-8197825.1399999997</v>
      </c>
      <c r="G90" s="37">
        <v>-8356254.5999999996</v>
      </c>
      <c r="H90" s="37">
        <v>-8514684.0600000005</v>
      </c>
      <c r="I90" s="37">
        <v>-8673113.5199999996</v>
      </c>
      <c r="J90" s="37">
        <v>-8831542.9800000004</v>
      </c>
      <c r="K90" s="37">
        <v>-8989972.4399999995</v>
      </c>
      <c r="L90" s="37">
        <v>-9148401.9000000004</v>
      </c>
      <c r="M90" s="37">
        <v>-9306831.3599999994</v>
      </c>
      <c r="N90" s="37">
        <v>-9465260.8200000003</v>
      </c>
      <c r="O90" s="37">
        <v>-9623690.2799999993</v>
      </c>
    </row>
    <row r="91" spans="1:15" x14ac:dyDescent="0.3">
      <c r="A91" s="35" t="s">
        <v>124</v>
      </c>
      <c r="B91" s="36" t="s">
        <v>209</v>
      </c>
      <c r="C91" s="36"/>
      <c r="D91" s="36"/>
      <c r="E91" s="36"/>
      <c r="F91" s="31">
        <v>-8538499.3900000006</v>
      </c>
      <c r="G91" s="37">
        <v>-8722060.6300000008</v>
      </c>
      <c r="H91" s="37">
        <v>-8905624.3000000007</v>
      </c>
      <c r="I91" s="37">
        <v>-9089190.4199999999</v>
      </c>
      <c r="J91" s="37">
        <v>-9272756.5399999991</v>
      </c>
      <c r="K91" s="37">
        <v>-9456322.6600000001</v>
      </c>
      <c r="L91" s="37">
        <v>-9639888.7799999993</v>
      </c>
      <c r="M91" s="37">
        <v>-9823454.9000000004</v>
      </c>
      <c r="N91" s="37">
        <v>-10007021.02</v>
      </c>
      <c r="O91" s="37">
        <v>-10190587.140000001</v>
      </c>
    </row>
    <row r="92" spans="1:15" x14ac:dyDescent="0.3">
      <c r="A92" s="35" t="s">
        <v>124</v>
      </c>
      <c r="B92" s="36" t="s">
        <v>210</v>
      </c>
      <c r="C92" s="36"/>
      <c r="D92" s="36"/>
      <c r="E92" s="36"/>
      <c r="F92" s="31">
        <v>-1905979.1800000002</v>
      </c>
      <c r="G92" s="37">
        <v>-1955165.9500000002</v>
      </c>
      <c r="H92" s="37">
        <v>-2004352.72</v>
      </c>
      <c r="I92" s="37">
        <v>-2053539.49</v>
      </c>
      <c r="J92" s="37">
        <v>-2102726.2599999998</v>
      </c>
      <c r="K92" s="37">
        <v>-2151913.0299999998</v>
      </c>
      <c r="L92" s="37">
        <v>-2201099.7999999998</v>
      </c>
      <c r="M92" s="37">
        <v>-2250286.5699999998</v>
      </c>
      <c r="N92" s="37">
        <v>-2299473.34</v>
      </c>
      <c r="O92" s="37">
        <v>-2348660.11</v>
      </c>
    </row>
    <row r="93" spans="1:15" x14ac:dyDescent="0.3">
      <c r="A93" s="35" t="s">
        <v>124</v>
      </c>
      <c r="B93" s="36" t="s">
        <v>211</v>
      </c>
      <c r="C93" s="36"/>
      <c r="D93" s="36"/>
      <c r="E93" s="36"/>
      <c r="F93" s="31">
        <v>-806894.87</v>
      </c>
      <c r="G93" s="37">
        <v>-831340.09</v>
      </c>
      <c r="H93" s="37">
        <v>-855785.31</v>
      </c>
      <c r="I93" s="37">
        <v>-880230.53</v>
      </c>
      <c r="J93" s="37">
        <v>-904675.75</v>
      </c>
      <c r="K93" s="37">
        <v>-929120.97</v>
      </c>
      <c r="L93" s="37">
        <v>-953566.19000000006</v>
      </c>
      <c r="M93" s="37">
        <v>-978011.41</v>
      </c>
      <c r="N93" s="37">
        <v>-1002456.63</v>
      </c>
      <c r="O93" s="37">
        <v>-1026901.85</v>
      </c>
    </row>
    <row r="94" spans="1:15" x14ac:dyDescent="0.3">
      <c r="A94" s="35" t="s">
        <v>124</v>
      </c>
      <c r="B94" s="36" t="s">
        <v>212</v>
      </c>
      <c r="C94" s="36"/>
      <c r="D94" s="36"/>
      <c r="E94" s="36"/>
      <c r="F94" s="31">
        <v>-6340773.5300000003</v>
      </c>
      <c r="G94" s="37">
        <v>-6438176.7300000004</v>
      </c>
      <c r="H94" s="37">
        <v>-6535579.9299999997</v>
      </c>
      <c r="I94" s="37">
        <v>-6637788.0999999996</v>
      </c>
      <c r="J94" s="37">
        <v>-6744936.6200000001</v>
      </c>
      <c r="K94" s="37">
        <v>-6852227.1600000001</v>
      </c>
      <c r="L94" s="37">
        <v>-6959539.29</v>
      </c>
      <c r="M94" s="37">
        <v>-7066870.3899999997</v>
      </c>
      <c r="N94" s="37">
        <v>-7174245.9299999997</v>
      </c>
      <c r="O94" s="37">
        <v>-7281670.7400000002</v>
      </c>
    </row>
    <row r="95" spans="1:15" x14ac:dyDescent="0.3">
      <c r="A95" s="35" t="s">
        <v>124</v>
      </c>
      <c r="B95" s="36" t="s">
        <v>213</v>
      </c>
      <c r="C95" s="36"/>
      <c r="D95" s="36"/>
      <c r="E95" s="36"/>
      <c r="F95" s="31">
        <v>-2638603.7999999998</v>
      </c>
      <c r="G95" s="37">
        <v>-2683370.89</v>
      </c>
      <c r="H95" s="37">
        <v>-2728137.98</v>
      </c>
      <c r="I95" s="37">
        <v>-2772905.0700000003</v>
      </c>
      <c r="J95" s="37">
        <v>-2817672.16</v>
      </c>
      <c r="K95" s="37">
        <v>-2862439.25</v>
      </c>
      <c r="L95" s="37">
        <v>-2907206.34</v>
      </c>
      <c r="M95" s="37">
        <v>-2951973.43</v>
      </c>
      <c r="N95" s="37">
        <v>-2996740.52</v>
      </c>
      <c r="O95" s="37">
        <v>-3041507.61</v>
      </c>
    </row>
    <row r="96" spans="1:15" x14ac:dyDescent="0.3">
      <c r="A96" s="35" t="s">
        <v>124</v>
      </c>
      <c r="B96" s="36" t="s">
        <v>214</v>
      </c>
      <c r="C96" s="36"/>
      <c r="D96" s="36"/>
      <c r="E96" s="36"/>
      <c r="F96" s="31">
        <v>-15888640.16</v>
      </c>
      <c r="G96" s="37">
        <v>-15918026.689999999</v>
      </c>
      <c r="H96" s="37">
        <v>-15947413.220000001</v>
      </c>
      <c r="I96" s="37">
        <v>-15976799.75</v>
      </c>
      <c r="J96" s="37">
        <v>-15723002.01</v>
      </c>
      <c r="K96" s="37">
        <v>-15751912.73</v>
      </c>
      <c r="L96" s="37">
        <v>-15780823.449999999</v>
      </c>
      <c r="M96" s="37">
        <v>-15808429.529999999</v>
      </c>
      <c r="N96" s="37">
        <v>-15837340.25</v>
      </c>
      <c r="O96" s="37">
        <v>-15866250.970000001</v>
      </c>
    </row>
    <row r="97" spans="1:15" x14ac:dyDescent="0.3">
      <c r="A97" s="35" t="s">
        <v>124</v>
      </c>
      <c r="B97" s="36" t="s">
        <v>215</v>
      </c>
      <c r="C97" s="36"/>
      <c r="D97" s="36"/>
      <c r="E97" s="36"/>
      <c r="F97" s="31">
        <v>-188765.98</v>
      </c>
      <c r="G97" s="37">
        <v>-191171.87</v>
      </c>
      <c r="H97" s="37">
        <v>-193577.76</v>
      </c>
      <c r="I97" s="37">
        <v>-195983.65</v>
      </c>
      <c r="J97" s="37">
        <v>-198389.54</v>
      </c>
      <c r="K97" s="37">
        <v>-200795.43</v>
      </c>
      <c r="L97" s="37">
        <v>-203201.32</v>
      </c>
      <c r="M97" s="37">
        <v>-205607.21</v>
      </c>
      <c r="N97" s="37">
        <v>-208013.1</v>
      </c>
      <c r="O97" s="37">
        <v>-210418.99</v>
      </c>
    </row>
    <row r="98" spans="1:15" x14ac:dyDescent="0.3">
      <c r="A98" s="35" t="s">
        <v>124</v>
      </c>
      <c r="B98" s="36" t="s">
        <v>216</v>
      </c>
      <c r="C98" s="36"/>
      <c r="D98" s="36"/>
      <c r="E98" s="36"/>
      <c r="F98" s="31">
        <v>-90386.37</v>
      </c>
      <c r="G98" s="37">
        <v>-91430.61</v>
      </c>
      <c r="H98" s="37">
        <v>-92474.85</v>
      </c>
      <c r="I98" s="37">
        <v>-93519.09</v>
      </c>
      <c r="J98" s="37">
        <v>-94563.33</v>
      </c>
      <c r="K98" s="37">
        <v>-95607.57</v>
      </c>
      <c r="L98" s="37">
        <v>-96651.81</v>
      </c>
      <c r="M98" s="37">
        <v>-97696.05</v>
      </c>
      <c r="N98" s="37">
        <v>-98740.290000000008</v>
      </c>
      <c r="O98" s="37">
        <v>-99784.53</v>
      </c>
    </row>
    <row r="99" spans="1:15" x14ac:dyDescent="0.3">
      <c r="A99" s="35" t="s">
        <v>124</v>
      </c>
      <c r="B99" s="36" t="s">
        <v>217</v>
      </c>
      <c r="C99" s="36"/>
      <c r="D99" s="36"/>
      <c r="E99" s="36"/>
      <c r="F99" s="31">
        <v>-4542770.4400000004</v>
      </c>
      <c r="G99" s="37">
        <v>-4622595</v>
      </c>
      <c r="H99" s="37">
        <v>-4702419.5600000005</v>
      </c>
      <c r="I99" s="37">
        <v>-4758742.7699999996</v>
      </c>
      <c r="J99" s="37">
        <v>-4838554.38</v>
      </c>
      <c r="K99" s="37">
        <v>-4918365.99</v>
      </c>
      <c r="L99" s="37">
        <v>-4998177.5999999996</v>
      </c>
      <c r="M99" s="37">
        <v>-5077989.21</v>
      </c>
      <c r="N99" s="37">
        <v>-5157800.82</v>
      </c>
      <c r="O99" s="37">
        <v>-5237612.43</v>
      </c>
    </row>
    <row r="100" spans="1:15" x14ac:dyDescent="0.3">
      <c r="A100" s="35" t="s">
        <v>124</v>
      </c>
      <c r="B100" s="36" t="s">
        <v>218</v>
      </c>
      <c r="C100" s="36"/>
      <c r="D100" s="36"/>
      <c r="E100" s="36"/>
      <c r="F100" s="31">
        <v>-56036744.060000002</v>
      </c>
      <c r="G100" s="37">
        <v>-56091068.189999998</v>
      </c>
      <c r="H100" s="37">
        <v>-56145396.240000002</v>
      </c>
      <c r="I100" s="37">
        <v>-56201267.289999999</v>
      </c>
      <c r="J100" s="37">
        <v>-56258861.68</v>
      </c>
      <c r="K100" s="37">
        <v>-56316681.5</v>
      </c>
      <c r="L100" s="37">
        <v>-56374584.590000004</v>
      </c>
      <c r="M100" s="37">
        <v>-56432612.909999996</v>
      </c>
      <c r="N100" s="37">
        <v>-56490756.420000002</v>
      </c>
      <c r="O100" s="37">
        <v>-56548952.210000001</v>
      </c>
    </row>
    <row r="101" spans="1:15" x14ac:dyDescent="0.3">
      <c r="A101" s="35" t="s">
        <v>124</v>
      </c>
      <c r="B101" s="36" t="s">
        <v>219</v>
      </c>
      <c r="C101" s="36"/>
      <c r="D101" s="36"/>
      <c r="E101" s="36"/>
      <c r="F101" s="31">
        <v>-3448968.89</v>
      </c>
      <c r="G101" s="37">
        <v>-3503517.09</v>
      </c>
      <c r="H101" s="37">
        <v>-3558065.29</v>
      </c>
      <c r="I101" s="37">
        <v>-3612613.49</v>
      </c>
      <c r="J101" s="37">
        <v>-3667161.69</v>
      </c>
      <c r="K101" s="37">
        <v>-3721709.89</v>
      </c>
      <c r="L101" s="37">
        <v>-3776258.09</v>
      </c>
      <c r="M101" s="37">
        <v>-3830806.29</v>
      </c>
      <c r="N101" s="37">
        <v>-3885354.49</v>
      </c>
      <c r="O101" s="37">
        <v>-3939902.69</v>
      </c>
    </row>
    <row r="102" spans="1:15" x14ac:dyDescent="0.3">
      <c r="A102" s="35" t="s">
        <v>124</v>
      </c>
      <c r="B102" s="36" t="s">
        <v>220</v>
      </c>
      <c r="C102" s="36"/>
      <c r="D102" s="36"/>
      <c r="E102" s="36"/>
      <c r="F102" s="31">
        <v>-4101321.76</v>
      </c>
      <c r="G102" s="37">
        <v>-4123153.09</v>
      </c>
      <c r="H102" s="37">
        <v>-4144984.42</v>
      </c>
      <c r="I102" s="37">
        <v>-4166815.75</v>
      </c>
      <c r="J102" s="37">
        <v>-4188647.08</v>
      </c>
      <c r="K102" s="37">
        <v>-4210478.41</v>
      </c>
      <c r="L102" s="37">
        <v>-4232309.74</v>
      </c>
      <c r="M102" s="37">
        <v>-4254141.07</v>
      </c>
      <c r="N102" s="37">
        <v>-4275972.4000000004</v>
      </c>
      <c r="O102" s="37">
        <v>-4297803.7300000004</v>
      </c>
    </row>
    <row r="103" spans="1:15" x14ac:dyDescent="0.3">
      <c r="A103" s="35" t="s">
        <v>124</v>
      </c>
      <c r="B103" s="36" t="s">
        <v>221</v>
      </c>
      <c r="C103" s="36"/>
      <c r="D103" s="36"/>
      <c r="E103" s="36"/>
      <c r="F103" s="31">
        <v>-4771759.13</v>
      </c>
      <c r="G103" s="37">
        <v>-4873808.78</v>
      </c>
      <c r="H103" s="37">
        <v>-4975858.43</v>
      </c>
      <c r="I103" s="37">
        <v>-5079084.28</v>
      </c>
      <c r="J103" s="37">
        <v>-5183486.34</v>
      </c>
      <c r="K103" s="37">
        <v>-5287888.4000000004</v>
      </c>
      <c r="L103" s="37">
        <v>-5392290.46</v>
      </c>
      <c r="M103" s="37">
        <v>-5496692.5199999996</v>
      </c>
      <c r="N103" s="37">
        <v>-5601094.5800000001</v>
      </c>
      <c r="O103" s="37">
        <v>-5705496.6399999997</v>
      </c>
    </row>
    <row r="104" spans="1:15" x14ac:dyDescent="0.3">
      <c r="A104" s="35" t="s">
        <v>124</v>
      </c>
      <c r="B104" s="36" t="s">
        <v>222</v>
      </c>
      <c r="C104" s="36"/>
      <c r="D104" s="36"/>
      <c r="E104" s="36"/>
      <c r="F104" s="31">
        <v>-2857811.21</v>
      </c>
      <c r="G104" s="37">
        <v>-2940996.71</v>
      </c>
      <c r="H104" s="37">
        <v>-3024183.31</v>
      </c>
      <c r="I104" s="37">
        <v>-3107371.02</v>
      </c>
      <c r="J104" s="37">
        <v>-3190558.73</v>
      </c>
      <c r="K104" s="37">
        <v>-3273746.44</v>
      </c>
      <c r="L104" s="37">
        <v>-3356934.15</v>
      </c>
      <c r="M104" s="37">
        <v>-3440121.86</v>
      </c>
      <c r="N104" s="37">
        <v>-3523309.57</v>
      </c>
      <c r="O104" s="37">
        <v>-2319146.44</v>
      </c>
    </row>
    <row r="105" spans="1:15" x14ac:dyDescent="0.3">
      <c r="A105" s="35" t="s">
        <v>124</v>
      </c>
      <c r="B105" s="36" t="s">
        <v>223</v>
      </c>
      <c r="C105" s="36"/>
      <c r="D105" s="36"/>
      <c r="E105" s="36"/>
      <c r="F105" s="31">
        <v>-227831.77000000002</v>
      </c>
      <c r="G105" s="37">
        <v>-233268.30000000002</v>
      </c>
      <c r="H105" s="37">
        <v>-238704.83000000002</v>
      </c>
      <c r="I105" s="37">
        <v>-108179.65000000001</v>
      </c>
      <c r="J105" s="37">
        <v>-113608.24</v>
      </c>
      <c r="K105" s="37">
        <v>-119036.83</v>
      </c>
      <c r="L105" s="37">
        <v>-124465.42</v>
      </c>
      <c r="M105" s="37">
        <v>-129894.01000000001</v>
      </c>
      <c r="N105" s="37">
        <v>-135322.6</v>
      </c>
      <c r="O105" s="37">
        <v>-140751.19</v>
      </c>
    </row>
    <row r="106" spans="1:15" x14ac:dyDescent="0.3">
      <c r="A106" s="35" t="s">
        <v>124</v>
      </c>
      <c r="B106" s="36" t="s">
        <v>224</v>
      </c>
      <c r="C106" s="36"/>
      <c r="D106" s="36"/>
      <c r="E106" s="36"/>
      <c r="F106" s="31">
        <v>-2239372.31</v>
      </c>
      <c r="G106" s="37">
        <v>-2258634.64</v>
      </c>
      <c r="H106" s="37">
        <v>-2277921.37</v>
      </c>
      <c r="I106" s="37">
        <v>-2298886.69</v>
      </c>
      <c r="J106" s="37">
        <v>-2321412.6</v>
      </c>
      <c r="K106" s="37">
        <v>-2343820.5099999998</v>
      </c>
      <c r="L106" s="37">
        <v>-2366228.63</v>
      </c>
      <c r="M106" s="37">
        <v>-2388638.94</v>
      </c>
      <c r="N106" s="37">
        <v>-2411051.4</v>
      </c>
      <c r="O106" s="37">
        <v>-2433464.02</v>
      </c>
    </row>
    <row r="107" spans="1:15" x14ac:dyDescent="0.3">
      <c r="A107" s="35" t="s">
        <v>124</v>
      </c>
      <c r="B107" s="36" t="s">
        <v>225</v>
      </c>
      <c r="C107" s="36"/>
      <c r="D107" s="36"/>
      <c r="E107" s="36"/>
      <c r="F107" s="31">
        <v>-9326077.6300000008</v>
      </c>
      <c r="G107" s="37">
        <v>-9336580.25</v>
      </c>
      <c r="H107" s="37">
        <v>-9347082.8699999992</v>
      </c>
      <c r="I107" s="37">
        <v>-9357585.4900000002</v>
      </c>
      <c r="J107" s="37">
        <v>-9368088.1099999994</v>
      </c>
      <c r="K107" s="37">
        <v>-9378590.7300000004</v>
      </c>
      <c r="L107" s="37">
        <v>-9389093.3499999996</v>
      </c>
      <c r="M107" s="37">
        <v>-9399595.9700000007</v>
      </c>
      <c r="N107" s="37">
        <v>-9410098.5899999999</v>
      </c>
      <c r="O107" s="37">
        <v>-9420601.2100000009</v>
      </c>
    </row>
    <row r="108" spans="1:15" x14ac:dyDescent="0.3">
      <c r="A108" s="35" t="s">
        <v>124</v>
      </c>
      <c r="B108" s="36" t="s">
        <v>226</v>
      </c>
      <c r="C108" s="36"/>
      <c r="D108" s="36"/>
      <c r="E108" s="36"/>
      <c r="F108" s="31">
        <v>-1542114.81</v>
      </c>
      <c r="G108" s="37">
        <v>-1567049.6800000002</v>
      </c>
      <c r="H108" s="37">
        <v>-1591984.55</v>
      </c>
      <c r="I108" s="37">
        <v>-1616919.42</v>
      </c>
      <c r="J108" s="37">
        <v>-1641854.29</v>
      </c>
      <c r="K108" s="37">
        <v>-1666789.1600000001</v>
      </c>
      <c r="L108" s="37">
        <v>-1691724.03</v>
      </c>
      <c r="M108" s="37">
        <v>-1716658.9</v>
      </c>
      <c r="N108" s="37">
        <v>-1741593.77</v>
      </c>
      <c r="O108" s="37">
        <v>-1766528.6400000001</v>
      </c>
    </row>
    <row r="109" spans="1:15" x14ac:dyDescent="0.3">
      <c r="A109" s="35" t="s">
        <v>124</v>
      </c>
      <c r="B109" s="36" t="s">
        <v>227</v>
      </c>
      <c r="C109" s="36"/>
      <c r="D109" s="36"/>
      <c r="E109" s="36"/>
      <c r="F109" s="31">
        <v>-1770308.21</v>
      </c>
      <c r="G109" s="37">
        <v>-1774063.19</v>
      </c>
      <c r="H109" s="37">
        <v>-1777818.17</v>
      </c>
      <c r="I109" s="37">
        <v>-1781573.15</v>
      </c>
      <c r="J109" s="37">
        <v>-1785328.13</v>
      </c>
      <c r="K109" s="37">
        <v>-1789083.1099999999</v>
      </c>
      <c r="L109" s="37">
        <v>-1792838.0899999999</v>
      </c>
      <c r="M109" s="37">
        <v>-1796593.07</v>
      </c>
      <c r="N109" s="37">
        <v>-1800348.05</v>
      </c>
      <c r="O109" s="37">
        <v>-1804103.03</v>
      </c>
    </row>
    <row r="110" spans="1:15" x14ac:dyDescent="0.3">
      <c r="A110" s="35" t="s">
        <v>124</v>
      </c>
      <c r="B110" s="36" t="s">
        <v>228</v>
      </c>
      <c r="C110" s="36"/>
      <c r="D110" s="36"/>
      <c r="E110" s="36"/>
      <c r="F110" s="31">
        <v>-2308189.73</v>
      </c>
      <c r="G110" s="37">
        <v>-2355794.61</v>
      </c>
      <c r="H110" s="37">
        <v>-2403399.4900000002</v>
      </c>
      <c r="I110" s="37">
        <v>-2451004.37</v>
      </c>
      <c r="J110" s="37">
        <v>-2498609.25</v>
      </c>
      <c r="K110" s="37">
        <v>-2546214.13</v>
      </c>
      <c r="L110" s="37">
        <v>-2593819.0099999998</v>
      </c>
      <c r="M110" s="37">
        <v>-2641423.89</v>
      </c>
      <c r="N110" s="37">
        <v>-2689028.77</v>
      </c>
      <c r="O110" s="37">
        <v>-2736633.65</v>
      </c>
    </row>
    <row r="111" spans="1:15" x14ac:dyDescent="0.3">
      <c r="A111" s="35" t="s">
        <v>124</v>
      </c>
      <c r="B111" s="36" t="s">
        <v>229</v>
      </c>
      <c r="C111" s="36"/>
      <c r="D111" s="36"/>
      <c r="E111" s="36"/>
      <c r="F111" s="31">
        <v>-1460737.57</v>
      </c>
      <c r="G111" s="37">
        <v>-1493285.83</v>
      </c>
      <c r="H111" s="37">
        <v>-1525834.52</v>
      </c>
      <c r="I111" s="37">
        <v>-1558383.65</v>
      </c>
      <c r="J111" s="37">
        <v>-1590932.78</v>
      </c>
      <c r="K111" s="37">
        <v>-1623481.9100000001</v>
      </c>
      <c r="L111" s="37">
        <v>-1656031.04</v>
      </c>
      <c r="M111" s="37">
        <v>-1688580.17</v>
      </c>
      <c r="N111" s="37">
        <v>-1721129.3</v>
      </c>
      <c r="O111" s="37">
        <v>-1753678.4300000002</v>
      </c>
    </row>
    <row r="112" spans="1:15" x14ac:dyDescent="0.3">
      <c r="A112" s="35" t="s">
        <v>124</v>
      </c>
      <c r="B112" s="36" t="s">
        <v>230</v>
      </c>
      <c r="C112" s="36"/>
      <c r="D112" s="36"/>
      <c r="E112" s="36"/>
      <c r="F112" s="31">
        <v>-1411113.17</v>
      </c>
      <c r="G112" s="37">
        <v>-1414307.6</v>
      </c>
      <c r="H112" s="37">
        <v>-1417502.03</v>
      </c>
      <c r="I112" s="37">
        <v>-1420696.46</v>
      </c>
      <c r="J112" s="37">
        <v>-1423890.8900000001</v>
      </c>
      <c r="K112" s="37">
        <v>-1427085.32</v>
      </c>
      <c r="L112" s="37">
        <v>-1430279.75</v>
      </c>
      <c r="M112" s="37">
        <v>-1433474.18</v>
      </c>
      <c r="N112" s="37">
        <v>-1436668.6099999999</v>
      </c>
      <c r="O112" s="37">
        <v>-1439863.04</v>
      </c>
    </row>
    <row r="113" spans="1:15" x14ac:dyDescent="0.3">
      <c r="A113" s="35" t="s">
        <v>124</v>
      </c>
      <c r="B113" s="36" t="s">
        <v>231</v>
      </c>
      <c r="C113" s="36"/>
      <c r="D113" s="36"/>
      <c r="E113" s="36"/>
      <c r="F113" s="31">
        <v>-32924.559999999998</v>
      </c>
      <c r="G113" s="37">
        <v>-33574.19</v>
      </c>
      <c r="H113" s="37">
        <v>-34223.82</v>
      </c>
      <c r="I113" s="37">
        <v>-34873.449999999997</v>
      </c>
      <c r="J113" s="37">
        <v>-35523.08</v>
      </c>
      <c r="K113" s="37">
        <v>-36172.71</v>
      </c>
      <c r="L113" s="37">
        <v>-36822.340000000004</v>
      </c>
      <c r="M113" s="37">
        <v>-37471.97</v>
      </c>
      <c r="N113" s="37">
        <v>-38121.599999999999</v>
      </c>
      <c r="O113" s="37">
        <v>-38771.230000000003</v>
      </c>
    </row>
    <row r="114" spans="1:15" x14ac:dyDescent="0.3">
      <c r="A114" s="35" t="s">
        <v>124</v>
      </c>
      <c r="B114" s="36" t="s">
        <v>232</v>
      </c>
      <c r="C114" s="36"/>
      <c r="D114" s="36"/>
      <c r="E114" s="36"/>
      <c r="F114" s="31">
        <v>-571740.57000000007</v>
      </c>
      <c r="G114" s="37">
        <v>-574927.63</v>
      </c>
      <c r="H114" s="37">
        <v>-576711.66</v>
      </c>
      <c r="I114" s="37">
        <v>-578404.20000000007</v>
      </c>
      <c r="J114" s="37">
        <v>-580096.74</v>
      </c>
      <c r="K114" s="37">
        <v>-581789.28</v>
      </c>
      <c r="L114" s="37">
        <v>-583481.82000000007</v>
      </c>
      <c r="M114" s="37">
        <v>-585174.36</v>
      </c>
      <c r="N114" s="37">
        <v>-586866.9</v>
      </c>
      <c r="O114" s="37">
        <v>-588559.44000000006</v>
      </c>
    </row>
    <row r="115" spans="1:15" x14ac:dyDescent="0.3">
      <c r="A115" s="35" t="s">
        <v>124</v>
      </c>
      <c r="B115" s="36" t="s">
        <v>233</v>
      </c>
      <c r="C115" s="36"/>
      <c r="D115" s="36"/>
      <c r="E115" s="36"/>
      <c r="F115" s="31">
        <v>-825450.58000000007</v>
      </c>
      <c r="G115" s="37">
        <v>-841137.16</v>
      </c>
      <c r="H115" s="37">
        <v>-856823.74</v>
      </c>
      <c r="I115" s="37">
        <v>-872510.32000000007</v>
      </c>
      <c r="J115" s="37">
        <v>-888196.9</v>
      </c>
      <c r="K115" s="37">
        <v>-903883.48</v>
      </c>
      <c r="L115" s="37">
        <v>-919570.06</v>
      </c>
      <c r="M115" s="37">
        <v>-935256.64</v>
      </c>
      <c r="N115" s="37">
        <v>-950943.22</v>
      </c>
      <c r="O115" s="37">
        <v>-966629.8</v>
      </c>
    </row>
    <row r="116" spans="1:15" x14ac:dyDescent="0.3">
      <c r="A116" s="35" t="s">
        <v>124</v>
      </c>
      <c r="B116" s="36" t="s">
        <v>234</v>
      </c>
      <c r="C116" s="36"/>
      <c r="D116" s="36"/>
      <c r="E116" s="36"/>
      <c r="F116" s="31">
        <v>-218675.15</v>
      </c>
      <c r="G116" s="37">
        <v>-223139.54</v>
      </c>
      <c r="H116" s="37">
        <v>-227603.93</v>
      </c>
      <c r="I116" s="37">
        <v>-232068.32</v>
      </c>
      <c r="J116" s="37">
        <v>-236532.71</v>
      </c>
      <c r="K116" s="37">
        <v>-240997.1</v>
      </c>
      <c r="L116" s="37">
        <v>-245461.49</v>
      </c>
      <c r="M116" s="37">
        <v>-249925.88</v>
      </c>
      <c r="N116" s="37">
        <v>-254390.27000000002</v>
      </c>
      <c r="O116" s="37">
        <v>-258854.66</v>
      </c>
    </row>
    <row r="117" spans="1:15" x14ac:dyDescent="0.3">
      <c r="A117" s="35" t="s">
        <v>124</v>
      </c>
      <c r="B117" s="36" t="s">
        <v>235</v>
      </c>
      <c r="C117" s="36"/>
      <c r="D117" s="36"/>
      <c r="E117" s="36"/>
      <c r="F117" s="31">
        <v>-278370.81</v>
      </c>
      <c r="G117" s="37">
        <v>-283096.89</v>
      </c>
      <c r="H117" s="37">
        <v>-287823.03000000003</v>
      </c>
      <c r="I117" s="37">
        <v>-292549.24</v>
      </c>
      <c r="J117" s="37">
        <v>-297275.45</v>
      </c>
      <c r="K117" s="37">
        <v>-302001.66000000003</v>
      </c>
      <c r="L117" s="37">
        <v>-306727.87</v>
      </c>
      <c r="M117" s="37">
        <v>-311454.08000000002</v>
      </c>
      <c r="N117" s="37">
        <v>-316180.28999999998</v>
      </c>
      <c r="O117" s="37">
        <v>-320906.5</v>
      </c>
    </row>
    <row r="118" spans="1:15" x14ac:dyDescent="0.3">
      <c r="A118" s="35" t="s">
        <v>124</v>
      </c>
      <c r="B118" s="36" t="s">
        <v>236</v>
      </c>
      <c r="C118" s="36"/>
      <c r="D118" s="36"/>
      <c r="E118" s="36"/>
      <c r="F118" s="31">
        <v>-883.39</v>
      </c>
      <c r="G118" s="37">
        <v>-910.33</v>
      </c>
      <c r="H118" s="37">
        <v>-937.27</v>
      </c>
      <c r="I118" s="37">
        <v>-964.21</v>
      </c>
      <c r="J118" s="37">
        <v>-991.15</v>
      </c>
      <c r="K118" s="37">
        <v>-1018.09</v>
      </c>
      <c r="L118" s="37">
        <v>-1045.03</v>
      </c>
      <c r="M118" s="37">
        <v>-1071.97</v>
      </c>
      <c r="N118" s="37">
        <v>-1098.9100000000001</v>
      </c>
      <c r="O118" s="37">
        <v>-1125.8500000000001</v>
      </c>
    </row>
    <row r="119" spans="1:15" x14ac:dyDescent="0.3">
      <c r="A119" s="35" t="s">
        <v>124</v>
      </c>
      <c r="B119" s="36" t="s">
        <v>237</v>
      </c>
      <c r="C119" s="36"/>
      <c r="D119" s="36"/>
      <c r="E119" s="36"/>
      <c r="F119" s="31">
        <v>-10972.17</v>
      </c>
      <c r="G119" s="37">
        <v>-11262.64</v>
      </c>
      <c r="H119" s="37">
        <v>-11553.11</v>
      </c>
      <c r="I119" s="37">
        <v>-11843.58</v>
      </c>
      <c r="J119" s="37">
        <v>-12134.050000000001</v>
      </c>
      <c r="K119" s="37">
        <v>-12424.52</v>
      </c>
      <c r="L119" s="37">
        <v>-12714.99</v>
      </c>
      <c r="M119" s="37">
        <v>-13005.460000000001</v>
      </c>
      <c r="N119" s="37">
        <v>-13295.93</v>
      </c>
      <c r="O119" s="37">
        <v>-13586.4</v>
      </c>
    </row>
    <row r="120" spans="1:15" x14ac:dyDescent="0.3">
      <c r="A120" s="35" t="s">
        <v>124</v>
      </c>
      <c r="B120" s="36" t="s">
        <v>238</v>
      </c>
      <c r="C120" s="36"/>
      <c r="D120" s="36"/>
      <c r="E120" s="36"/>
      <c r="F120" s="31">
        <v>-540.15</v>
      </c>
      <c r="G120" s="37">
        <v>-541.64</v>
      </c>
      <c r="H120" s="37">
        <v>-543.13</v>
      </c>
      <c r="I120" s="37">
        <v>-544.62</v>
      </c>
      <c r="J120" s="37">
        <v>-546.11</v>
      </c>
      <c r="K120" s="37">
        <v>-547.6</v>
      </c>
      <c r="L120" s="37">
        <v>-549.09</v>
      </c>
      <c r="M120" s="37">
        <v>-550.58000000000004</v>
      </c>
      <c r="N120" s="37">
        <v>-552.07000000000005</v>
      </c>
      <c r="O120" s="37">
        <v>-553.56000000000006</v>
      </c>
    </row>
    <row r="121" spans="1:15" x14ac:dyDescent="0.3">
      <c r="A121" s="35" t="s">
        <v>124</v>
      </c>
      <c r="B121" s="36" t="s">
        <v>239</v>
      </c>
      <c r="C121" s="36"/>
      <c r="D121" s="36"/>
      <c r="E121" s="36"/>
      <c r="F121" s="31">
        <v>-50586.020000000004</v>
      </c>
      <c r="G121" s="37">
        <v>-52005.86</v>
      </c>
      <c r="H121" s="37">
        <v>-53425.700000000004</v>
      </c>
      <c r="I121" s="37">
        <v>-54845.54</v>
      </c>
      <c r="J121" s="37">
        <v>-56265.380000000005</v>
      </c>
      <c r="K121" s="37">
        <v>-57685.22</v>
      </c>
      <c r="L121" s="37">
        <v>-59105.06</v>
      </c>
      <c r="M121" s="37">
        <v>-60524.9</v>
      </c>
      <c r="N121" s="37">
        <v>-61944.74</v>
      </c>
      <c r="O121" s="37">
        <v>-63364.58</v>
      </c>
    </row>
    <row r="122" spans="1:15" x14ac:dyDescent="0.3">
      <c r="A122" s="35" t="s">
        <v>124</v>
      </c>
      <c r="B122" s="36" t="s">
        <v>240</v>
      </c>
      <c r="C122" s="36"/>
      <c r="D122" s="36"/>
      <c r="E122" s="36"/>
      <c r="F122" s="31">
        <v>-32211.18</v>
      </c>
      <c r="G122" s="37">
        <v>-32256.240000000002</v>
      </c>
      <c r="H122" s="37">
        <v>-32301.3</v>
      </c>
      <c r="I122" s="37">
        <v>-32346.36</v>
      </c>
      <c r="J122" s="37">
        <v>-32391.420000000002</v>
      </c>
      <c r="K122" s="37">
        <v>-32436.48</v>
      </c>
      <c r="L122" s="37">
        <v>-32481.54</v>
      </c>
      <c r="M122" s="37">
        <v>-32526.600000000002</v>
      </c>
      <c r="N122" s="37">
        <v>-32571.66</v>
      </c>
      <c r="O122" s="37">
        <v>-32616.720000000001</v>
      </c>
    </row>
    <row r="123" spans="1:15" x14ac:dyDescent="0.3">
      <c r="A123" s="35" t="s">
        <v>124</v>
      </c>
      <c r="B123" s="36" t="s">
        <v>241</v>
      </c>
      <c r="C123" s="36"/>
      <c r="D123" s="36"/>
      <c r="E123" s="36"/>
      <c r="F123" s="31">
        <v>-444710.57</v>
      </c>
      <c r="G123" s="37">
        <v>-446705.57</v>
      </c>
      <c r="H123" s="37">
        <v>-448700.57</v>
      </c>
      <c r="I123" s="37">
        <v>-450695.57</v>
      </c>
      <c r="J123" s="37">
        <v>-452690.57</v>
      </c>
      <c r="K123" s="37">
        <v>-454685.57</v>
      </c>
      <c r="L123" s="37">
        <v>-456680.57</v>
      </c>
      <c r="M123" s="37">
        <v>-458675.57</v>
      </c>
      <c r="N123" s="37">
        <v>-460670.57</v>
      </c>
      <c r="O123" s="37">
        <v>-462665.57</v>
      </c>
    </row>
    <row r="124" spans="1:15" x14ac:dyDescent="0.3">
      <c r="A124" s="35" t="s">
        <v>124</v>
      </c>
      <c r="B124" s="36" t="s">
        <v>242</v>
      </c>
      <c r="C124" s="36"/>
      <c r="D124" s="36"/>
      <c r="E124" s="36"/>
      <c r="F124" s="31">
        <v>-576346.70000000007</v>
      </c>
      <c r="G124" s="37">
        <v>-577136.61</v>
      </c>
      <c r="H124" s="37">
        <v>-577926.52</v>
      </c>
      <c r="I124" s="37">
        <v>-578716.43000000005</v>
      </c>
      <c r="J124" s="37">
        <v>-579546.98</v>
      </c>
      <c r="K124" s="37">
        <v>-580418.16</v>
      </c>
      <c r="L124" s="37">
        <v>-581289.34</v>
      </c>
      <c r="M124" s="37">
        <v>-582160.52</v>
      </c>
      <c r="N124" s="37">
        <v>-583031.70000000007</v>
      </c>
      <c r="O124" s="37">
        <v>-583902.88</v>
      </c>
    </row>
    <row r="125" spans="1:15" x14ac:dyDescent="0.3">
      <c r="A125" s="35" t="s">
        <v>124</v>
      </c>
      <c r="B125" s="36" t="s">
        <v>243</v>
      </c>
      <c r="C125" s="36"/>
      <c r="D125" s="36"/>
      <c r="E125" s="36"/>
      <c r="F125" s="31">
        <v>-212827.7</v>
      </c>
      <c r="G125" s="37">
        <v>-219259.94</v>
      </c>
      <c r="H125" s="37">
        <v>-225748.07</v>
      </c>
      <c r="I125" s="37">
        <v>-232379.63</v>
      </c>
      <c r="J125" s="37">
        <v>-239016.42</v>
      </c>
      <c r="K125" s="37">
        <v>-245762.94</v>
      </c>
      <c r="L125" s="37">
        <v>-252701.49000000002</v>
      </c>
      <c r="M125" s="37">
        <v>-259640.04</v>
      </c>
      <c r="N125" s="37">
        <v>-266578.59000000003</v>
      </c>
      <c r="O125" s="37">
        <v>-273517.14</v>
      </c>
    </row>
    <row r="126" spans="1:15" x14ac:dyDescent="0.3">
      <c r="A126" s="35" t="s">
        <v>124</v>
      </c>
      <c r="B126" s="36" t="s">
        <v>244</v>
      </c>
      <c r="C126" s="36"/>
      <c r="D126" s="36"/>
      <c r="E126" s="36"/>
      <c r="F126" s="31">
        <v>-2517.0500000000002</v>
      </c>
      <c r="G126" s="37">
        <v>-2615.41</v>
      </c>
      <c r="H126" s="37">
        <v>-2713.77</v>
      </c>
      <c r="I126" s="37">
        <v>-2812.13</v>
      </c>
      <c r="J126" s="37">
        <v>-2910.4900000000002</v>
      </c>
      <c r="K126" s="37">
        <v>-3008.85</v>
      </c>
      <c r="L126" s="37">
        <v>-3107.21</v>
      </c>
      <c r="M126" s="37">
        <v>-3205.57</v>
      </c>
      <c r="N126" s="37">
        <v>-3303.9300000000003</v>
      </c>
      <c r="O126" s="37">
        <v>-3402.29</v>
      </c>
    </row>
    <row r="127" spans="1:15" x14ac:dyDescent="0.3">
      <c r="A127" s="35" t="s">
        <v>124</v>
      </c>
      <c r="B127" s="36" t="s">
        <v>245</v>
      </c>
      <c r="C127" s="36"/>
      <c r="D127" s="36"/>
      <c r="E127" s="36"/>
      <c r="F127" s="31">
        <v>-691946.91</v>
      </c>
      <c r="G127" s="37">
        <v>-693370.4</v>
      </c>
      <c r="H127" s="37">
        <v>-694861.04</v>
      </c>
      <c r="I127" s="37">
        <v>-696476.21</v>
      </c>
      <c r="J127" s="37">
        <v>-698157.87</v>
      </c>
      <c r="K127" s="37">
        <v>-699848.64</v>
      </c>
      <c r="L127" s="37">
        <v>-701539.41</v>
      </c>
      <c r="M127" s="37">
        <v>-703230.18</v>
      </c>
      <c r="N127" s="37">
        <v>-704975.15</v>
      </c>
      <c r="O127" s="37">
        <v>-706774.33</v>
      </c>
    </row>
    <row r="128" spans="1:15" x14ac:dyDescent="0.3">
      <c r="A128" s="35" t="s">
        <v>124</v>
      </c>
      <c r="B128" s="36" t="s">
        <v>246</v>
      </c>
      <c r="C128" s="36"/>
      <c r="D128" s="36"/>
      <c r="E128" s="36"/>
      <c r="F128" s="31">
        <v>-88405.34</v>
      </c>
      <c r="G128" s="37">
        <v>-88422.74</v>
      </c>
      <c r="H128" s="37">
        <v>-88440.14</v>
      </c>
      <c r="I128" s="37">
        <v>-88457.540000000008</v>
      </c>
      <c r="J128" s="37">
        <v>-88474.94</v>
      </c>
      <c r="K128" s="37">
        <v>-88492.34</v>
      </c>
      <c r="L128" s="37">
        <v>-88509.74</v>
      </c>
      <c r="M128" s="37">
        <v>-88527.14</v>
      </c>
      <c r="N128" s="37">
        <v>-88544.540000000008</v>
      </c>
      <c r="O128" s="37">
        <v>-88561.94</v>
      </c>
    </row>
    <row r="129" spans="1:15" x14ac:dyDescent="0.3">
      <c r="A129" s="35" t="s">
        <v>124</v>
      </c>
      <c r="B129" s="36" t="s">
        <v>247</v>
      </c>
      <c r="C129" s="36"/>
      <c r="D129" s="36"/>
      <c r="E129" s="36"/>
      <c r="F129" s="31">
        <v>-169857.15</v>
      </c>
      <c r="G129" s="37">
        <v>-172701.29</v>
      </c>
      <c r="H129" s="37">
        <v>-175545.43</v>
      </c>
      <c r="I129" s="37">
        <v>-178389.57</v>
      </c>
      <c r="J129" s="37">
        <v>-181233.71</v>
      </c>
      <c r="K129" s="37">
        <v>-184077.85</v>
      </c>
      <c r="L129" s="37">
        <v>-186921.99</v>
      </c>
      <c r="M129" s="37">
        <v>-189766.13</v>
      </c>
      <c r="N129" s="37">
        <v>-192610.27</v>
      </c>
      <c r="O129" s="37">
        <v>-195454.41</v>
      </c>
    </row>
    <row r="130" spans="1:15" x14ac:dyDescent="0.3">
      <c r="A130" s="35" t="s">
        <v>124</v>
      </c>
      <c r="B130" s="36" t="s">
        <v>248</v>
      </c>
      <c r="C130" s="36"/>
      <c r="D130" s="36"/>
      <c r="E130" s="36"/>
      <c r="F130" s="31">
        <v>-87451.650000000009</v>
      </c>
      <c r="G130" s="37">
        <v>-87651.78</v>
      </c>
      <c r="H130" s="37">
        <v>-87851.91</v>
      </c>
      <c r="I130" s="37">
        <v>-88052.040000000008</v>
      </c>
      <c r="J130" s="37">
        <v>-88252.17</v>
      </c>
      <c r="K130" s="37">
        <v>-88452.3</v>
      </c>
      <c r="L130" s="37">
        <v>-88652.430000000008</v>
      </c>
      <c r="M130" s="37">
        <v>-88852.56</v>
      </c>
      <c r="N130" s="37">
        <v>-89052.69</v>
      </c>
      <c r="O130" s="37">
        <v>-89252.82</v>
      </c>
    </row>
    <row r="131" spans="1:15" x14ac:dyDescent="0.3">
      <c r="A131" s="35" t="s">
        <v>124</v>
      </c>
      <c r="B131" s="36" t="s">
        <v>249</v>
      </c>
      <c r="C131" s="36"/>
      <c r="D131" s="36"/>
      <c r="E131" s="36"/>
      <c r="F131" s="31">
        <v>-102895.33</v>
      </c>
      <c r="G131" s="37">
        <v>-104725.02</v>
      </c>
      <c r="H131" s="37">
        <v>-106554.71</v>
      </c>
      <c r="I131" s="37">
        <v>-108384.40000000001</v>
      </c>
      <c r="J131" s="37">
        <v>-110214.09</v>
      </c>
      <c r="K131" s="37">
        <v>-112043.78</v>
      </c>
      <c r="L131" s="37">
        <v>-113873.47</v>
      </c>
      <c r="M131" s="37">
        <v>-115703.16</v>
      </c>
      <c r="N131" s="37">
        <v>-117532.85</v>
      </c>
      <c r="O131" s="37">
        <v>-119362.54000000001</v>
      </c>
    </row>
    <row r="132" spans="1:15" x14ac:dyDescent="0.3">
      <c r="A132" s="35" t="s">
        <v>124</v>
      </c>
      <c r="B132" s="36" t="s">
        <v>250</v>
      </c>
      <c r="C132" s="36"/>
      <c r="D132" s="36"/>
      <c r="E132" s="36"/>
      <c r="F132" s="31">
        <v>-25397.350000000002</v>
      </c>
      <c r="G132" s="37">
        <v>-25845.11</v>
      </c>
      <c r="H132" s="37">
        <v>-26292.87</v>
      </c>
      <c r="I132" s="37">
        <v>-26740.639999999999</v>
      </c>
      <c r="J132" s="37">
        <v>-27188.41</v>
      </c>
      <c r="K132" s="37">
        <v>-27636.18</v>
      </c>
      <c r="L132" s="37">
        <v>-28083.95</v>
      </c>
      <c r="M132" s="37">
        <v>-28531.72</v>
      </c>
      <c r="N132" s="37">
        <v>-28979.49</v>
      </c>
      <c r="O132" s="37">
        <v>-29427.260000000002</v>
      </c>
    </row>
    <row r="133" spans="1:15" x14ac:dyDescent="0.3">
      <c r="A133" s="35" t="s">
        <v>124</v>
      </c>
      <c r="B133" s="36" t="s">
        <v>251</v>
      </c>
      <c r="C133" s="36"/>
      <c r="D133" s="36"/>
      <c r="E133" s="36"/>
      <c r="F133" s="31">
        <v>-298163.71000000002</v>
      </c>
      <c r="G133" s="37">
        <v>-303746.96000000002</v>
      </c>
      <c r="H133" s="37">
        <v>-309330.21000000002</v>
      </c>
      <c r="I133" s="37">
        <v>-314913.46000000002</v>
      </c>
      <c r="J133" s="37">
        <v>-320496.71000000002</v>
      </c>
      <c r="K133" s="37">
        <v>-326079.96000000002</v>
      </c>
      <c r="L133" s="37">
        <v>-331663.21000000002</v>
      </c>
      <c r="M133" s="37">
        <v>-337246.46</v>
      </c>
      <c r="N133" s="37">
        <v>-342829.71</v>
      </c>
      <c r="O133" s="37">
        <v>-348412.96</v>
      </c>
    </row>
    <row r="134" spans="1:15" x14ac:dyDescent="0.3">
      <c r="A134" s="35" t="s">
        <v>124</v>
      </c>
      <c r="B134" s="36" t="s">
        <v>252</v>
      </c>
      <c r="C134" s="36"/>
      <c r="D134" s="36"/>
      <c r="E134" s="36"/>
      <c r="F134" s="31">
        <v>-209763.84</v>
      </c>
      <c r="G134" s="37">
        <v>-209980.22</v>
      </c>
      <c r="H134" s="37">
        <v>-210196.6</v>
      </c>
      <c r="I134" s="37">
        <v>-210412.98</v>
      </c>
      <c r="J134" s="37">
        <v>-210629.36000000002</v>
      </c>
      <c r="K134" s="37">
        <v>-210845.74</v>
      </c>
      <c r="L134" s="37">
        <v>-211062.12</v>
      </c>
      <c r="M134" s="37">
        <v>-211278.5</v>
      </c>
      <c r="N134" s="37">
        <v>-211494.88</v>
      </c>
      <c r="O134" s="37">
        <v>-211711.26</v>
      </c>
    </row>
    <row r="135" spans="1:15" x14ac:dyDescent="0.3">
      <c r="A135" s="35" t="s">
        <v>124</v>
      </c>
      <c r="B135" s="36" t="s">
        <v>253</v>
      </c>
      <c r="C135" s="36"/>
      <c r="D135" s="36"/>
      <c r="E135" s="36"/>
      <c r="F135" s="31">
        <v>-424121.12</v>
      </c>
      <c r="G135" s="37">
        <v>-423899.05</v>
      </c>
      <c r="H135" s="37">
        <v>-423675.4</v>
      </c>
      <c r="I135" s="37">
        <v>-423450.17</v>
      </c>
      <c r="J135" s="37">
        <v>-423223.36</v>
      </c>
      <c r="K135" s="37">
        <v>-422994.96</v>
      </c>
      <c r="L135" s="37">
        <v>-422764.96</v>
      </c>
      <c r="M135" s="37">
        <v>-422533.37</v>
      </c>
      <c r="N135" s="37">
        <v>-422300.2</v>
      </c>
      <c r="O135" s="37">
        <v>-422065.43</v>
      </c>
    </row>
    <row r="136" spans="1:15" x14ac:dyDescent="0.3">
      <c r="A136" s="35" t="s">
        <v>124</v>
      </c>
      <c r="B136" s="36" t="s">
        <v>254</v>
      </c>
      <c r="C136" s="36"/>
      <c r="D136" s="36"/>
      <c r="E136" s="36"/>
      <c r="F136" s="31">
        <v>-6278863.3099999996</v>
      </c>
      <c r="G136" s="37">
        <v>-6298690.21</v>
      </c>
      <c r="H136" s="37">
        <v>-6318517.1100000003</v>
      </c>
      <c r="I136" s="37">
        <v>-6338344.0099999998</v>
      </c>
      <c r="J136" s="37">
        <v>-6358170.9100000001</v>
      </c>
      <c r="K136" s="37">
        <v>-6377997.8099999996</v>
      </c>
      <c r="L136" s="37">
        <v>-6397824.71</v>
      </c>
      <c r="M136" s="37">
        <v>-6417651.6100000003</v>
      </c>
      <c r="N136" s="37">
        <v>-6437478.5099999998</v>
      </c>
      <c r="O136" s="37">
        <v>-6457305.4100000001</v>
      </c>
    </row>
    <row r="137" spans="1:15" x14ac:dyDescent="0.3">
      <c r="A137" s="35" t="s">
        <v>124</v>
      </c>
      <c r="B137" s="36" t="s">
        <v>255</v>
      </c>
      <c r="C137" s="36"/>
      <c r="D137" s="36"/>
      <c r="E137" s="36"/>
      <c r="F137" s="31">
        <v>-3872704.9</v>
      </c>
      <c r="G137" s="37">
        <v>-3876656.2199999997</v>
      </c>
      <c r="H137" s="37">
        <v>-3880594.39</v>
      </c>
      <c r="I137" s="37">
        <v>-3884575.06</v>
      </c>
      <c r="J137" s="37">
        <v>-3888598.2</v>
      </c>
      <c r="K137" s="37">
        <v>-3892608.06</v>
      </c>
      <c r="L137" s="37">
        <v>-3896604.61</v>
      </c>
      <c r="M137" s="37">
        <v>-3900587.8</v>
      </c>
      <c r="N137" s="37">
        <v>-3904557.58</v>
      </c>
      <c r="O137" s="37">
        <v>-3908513.92</v>
      </c>
    </row>
    <row r="138" spans="1:15" x14ac:dyDescent="0.3">
      <c r="A138" s="35" t="s">
        <v>124</v>
      </c>
      <c r="B138" s="36" t="s">
        <v>256</v>
      </c>
      <c r="C138" s="36"/>
      <c r="D138" s="36"/>
      <c r="E138" s="36"/>
      <c r="F138" s="31">
        <v>-2760972.56</v>
      </c>
      <c r="G138" s="37">
        <v>-2770230.45</v>
      </c>
      <c r="H138" s="37">
        <v>-2779476.59</v>
      </c>
      <c r="I138" s="37">
        <v>-2788710.91</v>
      </c>
      <c r="J138" s="37">
        <v>-2797933.37</v>
      </c>
      <c r="K138" s="37">
        <v>-2807143.9</v>
      </c>
      <c r="L138" s="37">
        <v>-2816342.43</v>
      </c>
      <c r="M138" s="37">
        <v>-2825528.91</v>
      </c>
      <c r="N138" s="37">
        <v>-2834703.27</v>
      </c>
      <c r="O138" s="37">
        <v>-2843865.46</v>
      </c>
    </row>
    <row r="139" spans="1:15" x14ac:dyDescent="0.3">
      <c r="A139" s="35" t="s">
        <v>124</v>
      </c>
      <c r="B139" s="36" t="s">
        <v>257</v>
      </c>
      <c r="C139" s="36"/>
      <c r="D139" s="36"/>
      <c r="E139" s="36"/>
      <c r="F139" s="31">
        <v>-2659869.37</v>
      </c>
      <c r="G139" s="37">
        <v>-2662033.88</v>
      </c>
      <c r="H139" s="37">
        <v>-2664198.39</v>
      </c>
      <c r="I139" s="37">
        <v>-2666444.21</v>
      </c>
      <c r="J139" s="37">
        <v>-2668820.34</v>
      </c>
      <c r="K139" s="37">
        <v>-2671244.0300000003</v>
      </c>
      <c r="L139" s="37">
        <v>-2673666.27</v>
      </c>
      <c r="M139" s="37">
        <v>-2676088.5099999998</v>
      </c>
      <c r="N139" s="37">
        <v>-2678510.75</v>
      </c>
      <c r="O139" s="37">
        <v>-2680932.9900000002</v>
      </c>
    </row>
    <row r="140" spans="1:15" x14ac:dyDescent="0.3">
      <c r="A140" s="35" t="s">
        <v>124</v>
      </c>
      <c r="B140" s="36" t="s">
        <v>258</v>
      </c>
      <c r="C140" s="36"/>
      <c r="D140" s="36"/>
      <c r="E140" s="36"/>
      <c r="F140" s="31">
        <v>-3658813.34</v>
      </c>
      <c r="G140" s="37">
        <v>-3664487.6</v>
      </c>
      <c r="H140" s="37">
        <v>-3670161.86</v>
      </c>
      <c r="I140" s="37">
        <v>-3675836.12</v>
      </c>
      <c r="J140" s="37">
        <v>-3681510.38</v>
      </c>
      <c r="K140" s="37">
        <v>-3687184.64</v>
      </c>
      <c r="L140" s="37">
        <v>-3692858.9</v>
      </c>
      <c r="M140" s="37">
        <v>-3698533.16</v>
      </c>
      <c r="N140" s="37">
        <v>-3704207.42</v>
      </c>
      <c r="O140" s="37">
        <v>-3709881.68</v>
      </c>
    </row>
    <row r="141" spans="1:15" x14ac:dyDescent="0.3">
      <c r="A141" s="35" t="s">
        <v>124</v>
      </c>
      <c r="B141" s="36" t="s">
        <v>259</v>
      </c>
      <c r="C141" s="36"/>
      <c r="D141" s="36"/>
      <c r="E141" s="36"/>
      <c r="F141" s="31">
        <v>-697360.58</v>
      </c>
      <c r="G141" s="37">
        <v>-699509.76000000001</v>
      </c>
      <c r="H141" s="37">
        <v>-701929.34</v>
      </c>
      <c r="I141" s="37">
        <v>-704365.55</v>
      </c>
      <c r="J141" s="37">
        <v>-706818.15</v>
      </c>
      <c r="K141" s="37">
        <v>-709270.75</v>
      </c>
      <c r="L141" s="37">
        <v>-711723.35</v>
      </c>
      <c r="M141" s="37">
        <v>-714175.95000000007</v>
      </c>
      <c r="N141" s="37">
        <v>-716628.55</v>
      </c>
      <c r="O141" s="37">
        <v>-719081.15</v>
      </c>
    </row>
    <row r="142" spans="1:15" x14ac:dyDescent="0.3">
      <c r="A142" s="35" t="s">
        <v>124</v>
      </c>
      <c r="B142" s="36" t="s">
        <v>260</v>
      </c>
      <c r="C142" s="36"/>
      <c r="D142" s="36"/>
      <c r="E142" s="36"/>
      <c r="F142" s="31">
        <v>-67469.960000000006</v>
      </c>
      <c r="G142" s="37">
        <v>-67855.240000000005</v>
      </c>
      <c r="H142" s="37">
        <v>-68240.52</v>
      </c>
      <c r="I142" s="37">
        <v>-68625.8</v>
      </c>
      <c r="J142" s="37">
        <v>-69011.08</v>
      </c>
      <c r="K142" s="37">
        <v>-69396.36</v>
      </c>
      <c r="L142" s="37">
        <v>-69781.64</v>
      </c>
      <c r="M142" s="37">
        <v>-70166.92</v>
      </c>
      <c r="N142" s="37">
        <v>-70552.2</v>
      </c>
      <c r="O142" s="37">
        <v>-70937.48</v>
      </c>
    </row>
    <row r="143" spans="1:15" x14ac:dyDescent="0.3">
      <c r="A143" s="35" t="s">
        <v>124</v>
      </c>
      <c r="B143" s="36" t="s">
        <v>261</v>
      </c>
      <c r="C143" s="36"/>
      <c r="D143" s="36"/>
      <c r="E143" s="36"/>
      <c r="F143" s="31">
        <v>-27515965.32</v>
      </c>
      <c r="G143" s="37">
        <v>-27544576.140000001</v>
      </c>
      <c r="H143" s="37">
        <v>-27573186.960000001</v>
      </c>
      <c r="I143" s="37">
        <v>-27601797.780000001</v>
      </c>
      <c r="J143" s="37">
        <v>-27630408.600000001</v>
      </c>
      <c r="K143" s="37">
        <v>-27659019.420000002</v>
      </c>
      <c r="L143" s="37">
        <v>-27687630.239999998</v>
      </c>
      <c r="M143" s="37">
        <v>-27716241.059999999</v>
      </c>
      <c r="N143" s="37">
        <v>-27744851.879999999</v>
      </c>
      <c r="O143" s="37">
        <v>-27773462.699999999</v>
      </c>
    </row>
    <row r="144" spans="1:15" x14ac:dyDescent="0.3">
      <c r="A144" s="35" t="s">
        <v>124</v>
      </c>
      <c r="B144" s="36" t="s">
        <v>262</v>
      </c>
      <c r="C144" s="36"/>
      <c r="D144" s="36"/>
      <c r="E144" s="36"/>
      <c r="F144" s="31">
        <v>-200696.47</v>
      </c>
      <c r="G144" s="37">
        <v>-203310.81</v>
      </c>
      <c r="H144" s="37">
        <v>-205925.15</v>
      </c>
      <c r="I144" s="37">
        <v>-208539.49</v>
      </c>
      <c r="J144" s="37">
        <v>-211153.83000000002</v>
      </c>
      <c r="K144" s="37">
        <v>-213768.17</v>
      </c>
      <c r="L144" s="37">
        <v>-216382.51</v>
      </c>
      <c r="M144" s="37">
        <v>-218996.85</v>
      </c>
      <c r="N144" s="37">
        <v>-221611.19</v>
      </c>
      <c r="O144" s="37">
        <v>-224225.53</v>
      </c>
    </row>
    <row r="145" spans="1:15" x14ac:dyDescent="0.3">
      <c r="A145" s="35" t="s">
        <v>124</v>
      </c>
      <c r="B145" s="36" t="s">
        <v>263</v>
      </c>
      <c r="C145" s="36"/>
      <c r="D145" s="36"/>
      <c r="E145" s="36"/>
      <c r="F145" s="31">
        <v>-3390487.92</v>
      </c>
      <c r="G145" s="37">
        <v>-3412528.11</v>
      </c>
      <c r="H145" s="37">
        <v>-3434568.3</v>
      </c>
      <c r="I145" s="37">
        <v>-3456608.49</v>
      </c>
      <c r="J145" s="37">
        <v>-3478648.68</v>
      </c>
      <c r="K145" s="37">
        <v>-3500688.87</v>
      </c>
      <c r="L145" s="37">
        <v>-3522729.06</v>
      </c>
      <c r="M145" s="37">
        <v>-3544769.25</v>
      </c>
      <c r="N145" s="37">
        <v>-3566809.44</v>
      </c>
      <c r="O145" s="37">
        <v>-3588849.63</v>
      </c>
    </row>
    <row r="146" spans="1:15" x14ac:dyDescent="0.3">
      <c r="A146" s="35" t="s">
        <v>124</v>
      </c>
      <c r="B146" s="36" t="s">
        <v>264</v>
      </c>
      <c r="C146" s="36"/>
      <c r="D146" s="36"/>
      <c r="E146" s="36"/>
      <c r="F146" s="31">
        <v>-76377.91</v>
      </c>
      <c r="G146" s="37">
        <v>-77785.63</v>
      </c>
      <c r="H146" s="37">
        <v>-79193.350000000006</v>
      </c>
      <c r="I146" s="37">
        <v>-80601.070000000007</v>
      </c>
      <c r="J146" s="37">
        <v>-82008.790000000008</v>
      </c>
      <c r="K146" s="37">
        <v>-83416.509999999995</v>
      </c>
      <c r="L146" s="37">
        <v>-84824.23</v>
      </c>
      <c r="M146" s="37">
        <v>-86231.95</v>
      </c>
      <c r="N146" s="37">
        <v>-87639.67</v>
      </c>
      <c r="O146" s="37">
        <v>-89047.39</v>
      </c>
    </row>
    <row r="147" spans="1:15" x14ac:dyDescent="0.3">
      <c r="A147" s="35" t="s">
        <v>124</v>
      </c>
      <c r="B147" s="36" t="s">
        <v>265</v>
      </c>
      <c r="C147" s="36"/>
      <c r="D147" s="36"/>
      <c r="E147" s="36"/>
      <c r="F147" s="31">
        <v>-2362119.89</v>
      </c>
      <c r="G147" s="37">
        <v>-2365329.69</v>
      </c>
      <c r="H147" s="37">
        <v>-2368539.4900000002</v>
      </c>
      <c r="I147" s="37">
        <v>-2371749.29</v>
      </c>
      <c r="J147" s="37">
        <v>-2374959.09</v>
      </c>
      <c r="K147" s="37">
        <v>-2378168.89</v>
      </c>
      <c r="L147" s="37">
        <v>-2381378.69</v>
      </c>
      <c r="M147" s="37">
        <v>-2384588.4900000002</v>
      </c>
      <c r="N147" s="37">
        <v>-2387798.29</v>
      </c>
      <c r="O147" s="37">
        <v>-2391008.09</v>
      </c>
    </row>
    <row r="148" spans="1:15" x14ac:dyDescent="0.3">
      <c r="A148" s="35" t="s">
        <v>124</v>
      </c>
      <c r="B148" s="36" t="s">
        <v>266</v>
      </c>
      <c r="C148" s="36"/>
      <c r="D148" s="36"/>
      <c r="E148" s="36"/>
      <c r="F148" s="31">
        <v>-577523.80000000005</v>
      </c>
      <c r="G148" s="37">
        <v>-581030.21</v>
      </c>
      <c r="H148" s="37">
        <v>-584536.62</v>
      </c>
      <c r="I148" s="37">
        <v>-588043.03</v>
      </c>
      <c r="J148" s="37">
        <v>-591549.44000000006</v>
      </c>
      <c r="K148" s="37">
        <v>-595055.85</v>
      </c>
      <c r="L148" s="37">
        <v>-598562.26</v>
      </c>
      <c r="M148" s="37">
        <v>-602068.67000000004</v>
      </c>
      <c r="N148" s="37">
        <v>-605575.07999999996</v>
      </c>
      <c r="O148" s="37">
        <v>-609081.49</v>
      </c>
    </row>
    <row r="149" spans="1:15" x14ac:dyDescent="0.3">
      <c r="A149" s="35" t="s">
        <v>124</v>
      </c>
      <c r="B149" s="36" t="s">
        <v>267</v>
      </c>
      <c r="C149" s="36"/>
      <c r="D149" s="36"/>
      <c r="E149" s="36"/>
      <c r="F149" s="31">
        <v>-323995.31</v>
      </c>
      <c r="G149" s="37">
        <v>-343565.88</v>
      </c>
      <c r="H149" s="37">
        <v>-363136.45</v>
      </c>
      <c r="I149" s="37">
        <v>-382707.02</v>
      </c>
      <c r="J149" s="37">
        <v>-402277.59</v>
      </c>
      <c r="K149" s="37">
        <v>-421848.16000000003</v>
      </c>
      <c r="L149" s="37">
        <v>-441418.73</v>
      </c>
      <c r="M149" s="37">
        <v>-460989.3</v>
      </c>
      <c r="N149" s="37">
        <v>-480559.87</v>
      </c>
      <c r="O149" s="37">
        <v>-500130.44</v>
      </c>
    </row>
    <row r="150" spans="1:15" x14ac:dyDescent="0.3">
      <c r="A150" s="35" t="s">
        <v>124</v>
      </c>
      <c r="B150" s="36" t="s">
        <v>268</v>
      </c>
      <c r="C150" s="36"/>
      <c r="D150" s="36"/>
      <c r="E150" s="36"/>
      <c r="F150" s="31">
        <v>-7270652.4299999997</v>
      </c>
      <c r="G150" s="37">
        <v>-7384648.2999999998</v>
      </c>
      <c r="H150" s="37">
        <v>-7498643.8399999999</v>
      </c>
      <c r="I150" s="37">
        <v>-7612639.0700000003</v>
      </c>
      <c r="J150" s="37">
        <v>-7726633.9900000002</v>
      </c>
      <c r="K150" s="37">
        <v>-7840628.5800000001</v>
      </c>
      <c r="L150" s="37">
        <v>-7954622.8600000003</v>
      </c>
      <c r="M150" s="37">
        <v>-8068616.8200000003</v>
      </c>
      <c r="N150" s="37">
        <v>-8182610.4699999997</v>
      </c>
      <c r="O150" s="37">
        <v>-8296603.79</v>
      </c>
    </row>
    <row r="151" spans="1:15" x14ac:dyDescent="0.3">
      <c r="A151" s="35" t="s">
        <v>124</v>
      </c>
      <c r="B151" s="36" t="s">
        <v>269</v>
      </c>
      <c r="C151" s="36"/>
      <c r="D151" s="36"/>
      <c r="E151" s="36"/>
      <c r="F151" s="31">
        <v>-2840720.84</v>
      </c>
      <c r="G151" s="37">
        <v>-2897172.4699999997</v>
      </c>
      <c r="H151" s="37">
        <v>-2953624.1</v>
      </c>
      <c r="I151" s="37">
        <v>-3010075.73</v>
      </c>
      <c r="J151" s="37">
        <v>-3066527.36</v>
      </c>
      <c r="K151" s="37">
        <v>-3122978.99</v>
      </c>
      <c r="L151" s="37">
        <v>-3179430.62</v>
      </c>
      <c r="M151" s="37">
        <v>-3235882.25</v>
      </c>
      <c r="N151" s="37">
        <v>-3292333.88</v>
      </c>
      <c r="O151" s="37">
        <v>-3348785.51</v>
      </c>
    </row>
    <row r="152" spans="1:15" x14ac:dyDescent="0.3">
      <c r="A152" s="35" t="s">
        <v>124</v>
      </c>
      <c r="B152" s="36" t="s">
        <v>270</v>
      </c>
      <c r="C152" s="36"/>
      <c r="D152" s="36"/>
      <c r="E152" s="36"/>
      <c r="F152" s="31">
        <v>-1133614.27</v>
      </c>
      <c r="G152" s="37">
        <v>-1148982.98</v>
      </c>
      <c r="H152" s="37">
        <v>-1164351.69</v>
      </c>
      <c r="I152" s="37">
        <v>-1179720.3999999999</v>
      </c>
      <c r="J152" s="37">
        <v>-1195089.1100000001</v>
      </c>
      <c r="K152" s="37">
        <v>-1210457.82</v>
      </c>
      <c r="L152" s="37">
        <v>-1225826.53</v>
      </c>
      <c r="M152" s="37">
        <v>-1241195.24</v>
      </c>
      <c r="N152" s="37">
        <v>-1256563.95</v>
      </c>
      <c r="O152" s="37">
        <v>-1271932.6600000001</v>
      </c>
    </row>
    <row r="153" spans="1:15" x14ac:dyDescent="0.3">
      <c r="A153" s="35" t="s">
        <v>124</v>
      </c>
      <c r="B153" s="36" t="s">
        <v>271</v>
      </c>
      <c r="C153" s="36"/>
      <c r="D153" s="36"/>
      <c r="E153" s="36"/>
      <c r="F153" s="31">
        <v>-568507.11</v>
      </c>
      <c r="G153" s="37">
        <v>-571271.1</v>
      </c>
      <c r="H153" s="37">
        <v>-574035.09</v>
      </c>
      <c r="I153" s="37">
        <v>-576799.07999999996</v>
      </c>
      <c r="J153" s="37">
        <v>-579563.07000000007</v>
      </c>
      <c r="K153" s="37">
        <v>-582327.06000000006</v>
      </c>
      <c r="L153" s="37">
        <v>-585091.05000000005</v>
      </c>
      <c r="M153" s="37">
        <v>-587855.04</v>
      </c>
      <c r="N153" s="37">
        <v>-590619.03</v>
      </c>
      <c r="O153" s="37">
        <v>-593383.02</v>
      </c>
    </row>
    <row r="154" spans="1:15" x14ac:dyDescent="0.3">
      <c r="A154" s="35" t="s">
        <v>124</v>
      </c>
      <c r="B154" s="36" t="s">
        <v>272</v>
      </c>
      <c r="C154" s="36"/>
      <c r="D154" s="36"/>
      <c r="E154" s="36"/>
      <c r="F154" s="31">
        <v>-121578.3</v>
      </c>
      <c r="G154" s="37">
        <v>-124690.19</v>
      </c>
      <c r="H154" s="37">
        <v>-127802.08</v>
      </c>
      <c r="I154" s="37">
        <v>-130913.97</v>
      </c>
      <c r="J154" s="37">
        <v>-134025.86000000002</v>
      </c>
      <c r="K154" s="37">
        <v>-137137.75</v>
      </c>
      <c r="L154" s="37">
        <v>-140249.64000000001</v>
      </c>
      <c r="M154" s="37">
        <v>-143361.53</v>
      </c>
      <c r="N154" s="37">
        <v>-146473.42000000001</v>
      </c>
      <c r="O154" s="37">
        <v>-149585.31</v>
      </c>
    </row>
    <row r="155" spans="1:15" x14ac:dyDescent="0.3">
      <c r="A155" s="35" t="s">
        <v>124</v>
      </c>
      <c r="B155" s="36" t="s">
        <v>273</v>
      </c>
      <c r="C155" s="36"/>
      <c r="D155" s="36"/>
      <c r="E155" s="36"/>
      <c r="F155" s="31">
        <v>-6843886.2000000002</v>
      </c>
      <c r="G155" s="37">
        <v>-6854308.9699999997</v>
      </c>
      <c r="H155" s="37">
        <v>-6864731.7400000002</v>
      </c>
      <c r="I155" s="37">
        <v>-6875299.8499999996</v>
      </c>
      <c r="J155" s="37">
        <v>-6886013.3300000001</v>
      </c>
      <c r="K155" s="37">
        <v>-6896726.8399999999</v>
      </c>
      <c r="L155" s="37">
        <v>-6907440.3499999996</v>
      </c>
      <c r="M155" s="37">
        <v>-6918153.8600000003</v>
      </c>
      <c r="N155" s="37">
        <v>-6928867.3700000001</v>
      </c>
      <c r="O155" s="37">
        <v>-6939580.8799999999</v>
      </c>
    </row>
    <row r="156" spans="1:15" x14ac:dyDescent="0.3">
      <c r="A156" s="35" t="s">
        <v>124</v>
      </c>
      <c r="B156" s="36" t="s">
        <v>274</v>
      </c>
      <c r="C156" s="36"/>
      <c r="D156" s="36"/>
      <c r="E156" s="36"/>
      <c r="F156" s="31">
        <v>-300962.93</v>
      </c>
      <c r="G156" s="37">
        <v>-301691.72000000003</v>
      </c>
      <c r="H156" s="37">
        <v>-302420.51</v>
      </c>
      <c r="I156" s="37">
        <v>-303149.3</v>
      </c>
      <c r="J156" s="37">
        <v>-303878.09000000003</v>
      </c>
      <c r="K156" s="37">
        <v>-304606.88</v>
      </c>
      <c r="L156" s="37">
        <v>-305335.67</v>
      </c>
      <c r="M156" s="37">
        <v>-306064.46000000002</v>
      </c>
      <c r="N156" s="37">
        <v>-270634.7</v>
      </c>
      <c r="O156" s="37">
        <v>-271746.46000000002</v>
      </c>
    </row>
    <row r="157" spans="1:15" x14ac:dyDescent="0.3">
      <c r="A157" s="35" t="s">
        <v>124</v>
      </c>
      <c r="B157" s="36" t="s">
        <v>275</v>
      </c>
      <c r="C157" s="36"/>
      <c r="D157" s="36"/>
      <c r="E157" s="36"/>
      <c r="F157" s="31">
        <v>-803175.81</v>
      </c>
      <c r="G157" s="37">
        <v>-807401.73</v>
      </c>
      <c r="H157" s="37">
        <v>-811627.65</v>
      </c>
      <c r="I157" s="37">
        <v>-815853.57000000007</v>
      </c>
      <c r="J157" s="37">
        <v>-820079.49</v>
      </c>
      <c r="K157" s="37">
        <v>-824305.41</v>
      </c>
      <c r="L157" s="37">
        <v>-828531.33000000007</v>
      </c>
      <c r="M157" s="37">
        <v>-832757.25</v>
      </c>
      <c r="N157" s="37">
        <v>-836983.17</v>
      </c>
      <c r="O157" s="37">
        <v>-841209.09</v>
      </c>
    </row>
    <row r="158" spans="1:15" x14ac:dyDescent="0.3">
      <c r="A158" s="35" t="s">
        <v>124</v>
      </c>
      <c r="B158" s="36" t="s">
        <v>276</v>
      </c>
      <c r="C158" s="36"/>
      <c r="D158" s="36"/>
      <c r="E158" s="36"/>
      <c r="F158" s="31">
        <v>-4014901.6</v>
      </c>
      <c r="G158" s="37">
        <v>-4016629.25</v>
      </c>
      <c r="H158" s="37">
        <v>-4018356.9</v>
      </c>
      <c r="I158" s="37">
        <v>-4020084.55</v>
      </c>
      <c r="J158" s="37">
        <v>-4021812.2</v>
      </c>
      <c r="K158" s="37">
        <v>-4023539.85</v>
      </c>
      <c r="L158" s="37">
        <v>-4025267.5</v>
      </c>
      <c r="M158" s="37">
        <v>-4026995.15</v>
      </c>
      <c r="N158" s="37">
        <v>-4028722.8</v>
      </c>
      <c r="O158" s="37">
        <v>-4030450.45</v>
      </c>
    </row>
    <row r="159" spans="1:15" x14ac:dyDescent="0.3">
      <c r="A159" s="35" t="s">
        <v>124</v>
      </c>
      <c r="B159" s="36" t="s">
        <v>277</v>
      </c>
      <c r="C159" s="36"/>
      <c r="D159" s="36"/>
      <c r="E159" s="36"/>
      <c r="F159" s="31">
        <v>-2128557.36</v>
      </c>
      <c r="G159" s="37">
        <v>-2135984.85</v>
      </c>
      <c r="H159" s="37">
        <v>-2143412.34</v>
      </c>
      <c r="I159" s="37">
        <v>-2150839.83</v>
      </c>
      <c r="J159" s="37">
        <v>-2158267.3199999998</v>
      </c>
      <c r="K159" s="37">
        <v>-2165694.81</v>
      </c>
      <c r="L159" s="37">
        <v>-2173122.2999999998</v>
      </c>
      <c r="M159" s="37">
        <v>-2180549.79</v>
      </c>
      <c r="N159" s="37">
        <v>-2187977.2799999998</v>
      </c>
      <c r="O159" s="37">
        <v>-2195404.77</v>
      </c>
    </row>
    <row r="160" spans="1:15" x14ac:dyDescent="0.3">
      <c r="A160" s="35" t="s">
        <v>124</v>
      </c>
      <c r="B160" s="36" t="s">
        <v>278</v>
      </c>
      <c r="C160" s="36"/>
      <c r="D160" s="36"/>
      <c r="E160" s="36"/>
      <c r="F160" s="31">
        <v>-1528613.7</v>
      </c>
      <c r="G160" s="37">
        <v>-1530249.8599999999</v>
      </c>
      <c r="H160" s="37">
        <v>-1531886.02</v>
      </c>
      <c r="I160" s="37">
        <v>-1533522.1800000002</v>
      </c>
      <c r="J160" s="37">
        <v>-1535158.3399999999</v>
      </c>
      <c r="K160" s="37">
        <v>-1536794.5</v>
      </c>
      <c r="L160" s="37">
        <v>-1538430.6600000001</v>
      </c>
      <c r="M160" s="37">
        <v>-1540066.82</v>
      </c>
      <c r="N160" s="37">
        <v>-1541702.98</v>
      </c>
      <c r="O160" s="37">
        <v>-1543339.1400000001</v>
      </c>
    </row>
    <row r="161" spans="1:15" x14ac:dyDescent="0.3">
      <c r="A161" s="35" t="s">
        <v>124</v>
      </c>
      <c r="B161" s="36" t="s">
        <v>279</v>
      </c>
      <c r="C161" s="36"/>
      <c r="D161" s="36"/>
      <c r="E161" s="36"/>
      <c r="F161" s="31">
        <v>-500360.55</v>
      </c>
      <c r="G161" s="37">
        <v>-503652.89</v>
      </c>
      <c r="H161" s="37">
        <v>-506945.23000000004</v>
      </c>
      <c r="I161" s="37">
        <v>-510237.57</v>
      </c>
      <c r="J161" s="37">
        <v>-513529.91000000003</v>
      </c>
      <c r="K161" s="37">
        <v>-516822.25</v>
      </c>
      <c r="L161" s="37">
        <v>-520114.59</v>
      </c>
      <c r="M161" s="37">
        <v>-523406.93</v>
      </c>
      <c r="N161" s="37">
        <v>-526699.27</v>
      </c>
      <c r="O161" s="37">
        <v>-529991.61</v>
      </c>
    </row>
    <row r="162" spans="1:15" x14ac:dyDescent="0.3">
      <c r="A162" s="35" t="s">
        <v>124</v>
      </c>
      <c r="B162" s="36" t="s">
        <v>280</v>
      </c>
      <c r="C162" s="36"/>
      <c r="D162" s="36"/>
      <c r="E162" s="36"/>
      <c r="F162" s="31">
        <v>-3565011.43</v>
      </c>
      <c r="G162" s="37">
        <v>-3568220.63</v>
      </c>
      <c r="H162" s="37">
        <v>-3571429.83</v>
      </c>
      <c r="I162" s="37">
        <v>-3574639.0300000003</v>
      </c>
      <c r="J162" s="37">
        <v>-3577848.23</v>
      </c>
      <c r="K162" s="37">
        <v>-3581057.43</v>
      </c>
      <c r="L162" s="37">
        <v>-3584266.63</v>
      </c>
      <c r="M162" s="37">
        <v>-3587475.83</v>
      </c>
      <c r="N162" s="37">
        <v>-3590685.0300000003</v>
      </c>
      <c r="O162" s="37">
        <v>-3593894.23</v>
      </c>
    </row>
    <row r="163" spans="1:15" x14ac:dyDescent="0.3">
      <c r="A163" s="35" t="s">
        <v>124</v>
      </c>
      <c r="B163" s="36" t="s">
        <v>281</v>
      </c>
      <c r="C163" s="36"/>
      <c r="D163" s="36"/>
      <c r="E163" s="36"/>
      <c r="F163" s="31">
        <v>-155433.60000000001</v>
      </c>
      <c r="G163" s="37">
        <v>-155444.78</v>
      </c>
      <c r="H163" s="37">
        <v>-155455.96</v>
      </c>
      <c r="I163" s="37">
        <v>-155467.14000000001</v>
      </c>
      <c r="J163" s="37">
        <v>-155478.32</v>
      </c>
      <c r="K163" s="37">
        <v>-155489.5</v>
      </c>
      <c r="L163" s="37">
        <v>-155500.68</v>
      </c>
      <c r="M163" s="37">
        <v>-155511.86000000002</v>
      </c>
      <c r="N163" s="37">
        <v>-155523.04</v>
      </c>
      <c r="O163" s="37">
        <v>-155534.22</v>
      </c>
    </row>
    <row r="164" spans="1:15" x14ac:dyDescent="0.3">
      <c r="A164" s="35" t="s">
        <v>124</v>
      </c>
      <c r="B164" s="36" t="s">
        <v>282</v>
      </c>
      <c r="C164" s="36"/>
      <c r="D164" s="36"/>
      <c r="E164" s="36"/>
      <c r="F164" s="31">
        <v>-450662.75</v>
      </c>
      <c r="G164" s="37">
        <v>-452102.36</v>
      </c>
      <c r="H164" s="37">
        <v>-453541.97000000003</v>
      </c>
      <c r="I164" s="37">
        <v>-454981.58</v>
      </c>
      <c r="J164" s="37">
        <v>-456421.19</v>
      </c>
      <c r="K164" s="37">
        <v>-457860.8</v>
      </c>
      <c r="L164" s="37">
        <v>-459300.41000000003</v>
      </c>
      <c r="M164" s="37">
        <v>-460740.02</v>
      </c>
      <c r="N164" s="37">
        <v>-462179.63</v>
      </c>
      <c r="O164" s="37">
        <v>-463619.24</v>
      </c>
    </row>
    <row r="165" spans="1:15" x14ac:dyDescent="0.3">
      <c r="A165" s="35" t="s">
        <v>124</v>
      </c>
      <c r="B165" s="36" t="s">
        <v>283</v>
      </c>
      <c r="C165" s="36"/>
      <c r="D165" s="36"/>
      <c r="E165" s="36"/>
      <c r="F165" s="31">
        <v>-24851686.890000001</v>
      </c>
      <c r="G165" s="37">
        <v>-24894592.010000002</v>
      </c>
      <c r="H165" s="37">
        <v>-24937497.129999999</v>
      </c>
      <c r="I165" s="37">
        <v>-24980402.25</v>
      </c>
      <c r="J165" s="37">
        <v>-25023370.050000001</v>
      </c>
      <c r="K165" s="37">
        <v>-25066400.530000001</v>
      </c>
      <c r="L165" s="37">
        <v>-25109431.010000002</v>
      </c>
      <c r="M165" s="37">
        <v>-25152461.489999998</v>
      </c>
      <c r="N165" s="37">
        <v>-25195491.969999999</v>
      </c>
      <c r="O165" s="37">
        <v>-25238522.449999999</v>
      </c>
    </row>
    <row r="166" spans="1:15" x14ac:dyDescent="0.3">
      <c r="A166" s="35" t="s">
        <v>124</v>
      </c>
      <c r="B166" s="36" t="s">
        <v>284</v>
      </c>
      <c r="C166" s="36"/>
      <c r="D166" s="36"/>
      <c r="E166" s="36"/>
      <c r="F166" s="31">
        <v>-41418968.82</v>
      </c>
      <c r="G166" s="37">
        <v>-41524237.799999997</v>
      </c>
      <c r="H166" s="37">
        <v>-41629578.960000001</v>
      </c>
      <c r="I166" s="37">
        <v>-41735012.780000001</v>
      </c>
      <c r="J166" s="37">
        <v>-41840539.259999998</v>
      </c>
      <c r="K166" s="37">
        <v>-41946087.420000002</v>
      </c>
      <c r="L166" s="37">
        <v>-42051693.159999996</v>
      </c>
      <c r="M166" s="37">
        <v>-42144473.619999997</v>
      </c>
      <c r="N166" s="37">
        <v>-42250088.57</v>
      </c>
      <c r="O166" s="37">
        <v>-42355703.520000003</v>
      </c>
    </row>
    <row r="167" spans="1:15" x14ac:dyDescent="0.3">
      <c r="A167" s="35" t="s">
        <v>124</v>
      </c>
      <c r="B167" s="36" t="s">
        <v>285</v>
      </c>
      <c r="C167" s="36"/>
      <c r="D167" s="36"/>
      <c r="E167" s="36"/>
      <c r="F167" s="31">
        <v>-29856625.309999999</v>
      </c>
      <c r="G167" s="37">
        <v>-29712301.190000001</v>
      </c>
      <c r="H167" s="37">
        <v>-29843147.109999999</v>
      </c>
      <c r="I167" s="37">
        <v>-29974144.800000001</v>
      </c>
      <c r="J167" s="37">
        <v>-30105292</v>
      </c>
      <c r="K167" s="37">
        <v>-30236439.199999999</v>
      </c>
      <c r="L167" s="37">
        <v>-30367586.399999999</v>
      </c>
      <c r="M167" s="37">
        <v>-30498733.600000001</v>
      </c>
      <c r="N167" s="37">
        <v>-30629880.800000001</v>
      </c>
      <c r="O167" s="37">
        <v>-30761028</v>
      </c>
    </row>
    <row r="168" spans="1:15" x14ac:dyDescent="0.3">
      <c r="A168" s="35" t="s">
        <v>124</v>
      </c>
      <c r="B168" s="36" t="s">
        <v>286</v>
      </c>
      <c r="C168" s="36"/>
      <c r="D168" s="36"/>
      <c r="E168" s="36"/>
      <c r="F168" s="31">
        <v>-29541765.670000002</v>
      </c>
      <c r="G168" s="37">
        <v>-29557059.629999999</v>
      </c>
      <c r="H168" s="37">
        <v>-29572353.59</v>
      </c>
      <c r="I168" s="37">
        <v>-29587647.550000001</v>
      </c>
      <c r="J168" s="37">
        <v>-29602941.510000002</v>
      </c>
      <c r="K168" s="37">
        <v>-29618235.469999999</v>
      </c>
      <c r="L168" s="37">
        <v>-29633529.43</v>
      </c>
      <c r="M168" s="37">
        <v>-29648823.390000001</v>
      </c>
      <c r="N168" s="37">
        <v>-29664117.350000001</v>
      </c>
      <c r="O168" s="37">
        <v>-29679411.309999999</v>
      </c>
    </row>
    <row r="169" spans="1:15" x14ac:dyDescent="0.3">
      <c r="A169" s="35" t="s">
        <v>124</v>
      </c>
      <c r="B169" s="36" t="s">
        <v>287</v>
      </c>
      <c r="C169" s="36"/>
      <c r="D169" s="36"/>
      <c r="E169" s="36"/>
      <c r="F169" s="31">
        <v>-2203502.08</v>
      </c>
      <c r="G169" s="37">
        <v>-2206701.7400000002</v>
      </c>
      <c r="H169" s="37">
        <v>-2209909.35</v>
      </c>
      <c r="I169" s="37">
        <v>-2213857.75</v>
      </c>
      <c r="J169" s="37">
        <v>-2218967.86</v>
      </c>
      <c r="K169" s="37">
        <v>-2224590.96</v>
      </c>
      <c r="L169" s="37">
        <v>-2230309.2200000002</v>
      </c>
      <c r="M169" s="37">
        <v>-2236031.14</v>
      </c>
      <c r="N169" s="37">
        <v>-2241750.7799999998</v>
      </c>
      <c r="O169" s="37">
        <v>-2247478.02</v>
      </c>
    </row>
    <row r="170" spans="1:15" x14ac:dyDescent="0.3">
      <c r="A170" s="35" t="s">
        <v>124</v>
      </c>
      <c r="B170" s="36" t="s">
        <v>288</v>
      </c>
      <c r="C170" s="36"/>
      <c r="D170" s="36"/>
      <c r="E170" s="36"/>
      <c r="F170" s="31">
        <v>-3695196.68</v>
      </c>
      <c r="G170" s="37">
        <v>-3739765.1</v>
      </c>
      <c r="H170" s="37">
        <v>-3784333.52</v>
      </c>
      <c r="I170" s="37">
        <v>-3828901.94</v>
      </c>
      <c r="J170" s="37">
        <v>-3873470.36</v>
      </c>
      <c r="K170" s="37">
        <v>-3918038.7800000003</v>
      </c>
      <c r="L170" s="37">
        <v>-3962607.2</v>
      </c>
      <c r="M170" s="37">
        <v>-4007175.62</v>
      </c>
      <c r="N170" s="37">
        <v>-4051744.04</v>
      </c>
      <c r="O170" s="37">
        <v>-4096318.14</v>
      </c>
    </row>
    <row r="171" spans="1:15" x14ac:dyDescent="0.3">
      <c r="A171" s="35" t="s">
        <v>124</v>
      </c>
      <c r="B171" s="36" t="s">
        <v>289</v>
      </c>
      <c r="C171" s="36"/>
      <c r="D171" s="36"/>
      <c r="E171" s="36"/>
      <c r="F171" s="31">
        <v>-67761629.319999993</v>
      </c>
      <c r="G171" s="37">
        <v>-68228760.799999997</v>
      </c>
      <c r="H171" s="37">
        <v>-68571583.480000004</v>
      </c>
      <c r="I171" s="37">
        <v>-68970922.090000004</v>
      </c>
      <c r="J171" s="37">
        <v>-69438159.269999996</v>
      </c>
      <c r="K171" s="37">
        <v>-69905608.540000007</v>
      </c>
      <c r="L171" s="37">
        <v>-70373033.140000001</v>
      </c>
      <c r="M171" s="37">
        <v>-70840358.010000005</v>
      </c>
      <c r="N171" s="37">
        <v>-71307582.530000001</v>
      </c>
      <c r="O171" s="37">
        <v>-71775187.189999998</v>
      </c>
    </row>
    <row r="172" spans="1:15" x14ac:dyDescent="0.3">
      <c r="A172" s="35" t="s">
        <v>124</v>
      </c>
      <c r="B172" s="36" t="s">
        <v>290</v>
      </c>
      <c r="C172" s="36"/>
      <c r="D172" s="36"/>
      <c r="E172" s="36"/>
      <c r="F172" s="31">
        <v>-157932095.91999999</v>
      </c>
      <c r="G172" s="37">
        <v>-159734578.03999999</v>
      </c>
      <c r="H172" s="37">
        <v>-161577564</v>
      </c>
      <c r="I172" s="37">
        <v>-163523304.80000001</v>
      </c>
      <c r="J172" s="37">
        <v>-165497682.55000001</v>
      </c>
      <c r="K172" s="37">
        <v>-167472293.91999999</v>
      </c>
      <c r="L172" s="37">
        <v>-169447092.53999999</v>
      </c>
      <c r="M172" s="37">
        <v>-171421787.62</v>
      </c>
      <c r="N172" s="37">
        <v>-173396313.12</v>
      </c>
      <c r="O172" s="37">
        <v>-174970233.66999999</v>
      </c>
    </row>
    <row r="173" spans="1:15" x14ac:dyDescent="0.3">
      <c r="A173" s="35" t="s">
        <v>124</v>
      </c>
      <c r="B173" s="36" t="s">
        <v>291</v>
      </c>
      <c r="C173" s="36"/>
      <c r="D173" s="36"/>
      <c r="E173" s="36"/>
      <c r="F173" s="31">
        <v>-1424923.43</v>
      </c>
      <c r="G173" s="37">
        <v>-1437550.44</v>
      </c>
      <c r="H173" s="37">
        <v>-1450177.45</v>
      </c>
      <c r="I173" s="37">
        <v>-1462804.46</v>
      </c>
      <c r="J173" s="37">
        <v>-1475431.47</v>
      </c>
      <c r="K173" s="37">
        <v>-1488058.48</v>
      </c>
      <c r="L173" s="37">
        <v>-1500685.49</v>
      </c>
      <c r="M173" s="37">
        <v>-1513312.5</v>
      </c>
      <c r="N173" s="37">
        <v>-1525939.51</v>
      </c>
      <c r="O173" s="37">
        <v>-1538566.52</v>
      </c>
    </row>
    <row r="174" spans="1:15" x14ac:dyDescent="0.3">
      <c r="A174" s="35" t="s">
        <v>124</v>
      </c>
      <c r="B174" s="36" t="s">
        <v>292</v>
      </c>
      <c r="C174" s="36"/>
      <c r="D174" s="36"/>
      <c r="E174" s="36"/>
      <c r="F174" s="31">
        <v>-128983421.77</v>
      </c>
      <c r="G174" s="37">
        <v>-129992610.45999999</v>
      </c>
      <c r="H174" s="37">
        <v>-129838467.86</v>
      </c>
      <c r="I174" s="37">
        <v>-130844477.45999999</v>
      </c>
      <c r="J174" s="37">
        <v>-131854473.25</v>
      </c>
      <c r="K174" s="37">
        <v>-132868125.67</v>
      </c>
      <c r="L174" s="37">
        <v>-133882101.77</v>
      </c>
      <c r="M174" s="37">
        <v>-134895863.59999999</v>
      </c>
      <c r="N174" s="37">
        <v>-135323911</v>
      </c>
      <c r="O174" s="37">
        <v>-136336611.02000001</v>
      </c>
    </row>
    <row r="175" spans="1:15" x14ac:dyDescent="0.3">
      <c r="A175" s="35" t="s">
        <v>124</v>
      </c>
      <c r="B175" s="36" t="s">
        <v>293</v>
      </c>
      <c r="C175" s="36"/>
      <c r="D175" s="36"/>
      <c r="E175" s="36"/>
      <c r="F175" s="31">
        <v>-26915250.23</v>
      </c>
      <c r="G175" s="37">
        <v>-27187877.23</v>
      </c>
      <c r="H175" s="37">
        <v>-27460504.23</v>
      </c>
      <c r="I175" s="37">
        <v>-27729654.129999999</v>
      </c>
      <c r="J175" s="37">
        <v>-28002196.530000001</v>
      </c>
      <c r="K175" s="37">
        <v>-28274815.280000001</v>
      </c>
      <c r="L175" s="37">
        <v>-28547434.030000001</v>
      </c>
      <c r="M175" s="37">
        <v>-28820052.780000001</v>
      </c>
      <c r="N175" s="37">
        <v>-29049414.02</v>
      </c>
      <c r="O175" s="37">
        <v>-29321880.530000001</v>
      </c>
    </row>
    <row r="176" spans="1:15" x14ac:dyDescent="0.3">
      <c r="A176" s="35" t="s">
        <v>124</v>
      </c>
      <c r="B176" s="36" t="s">
        <v>294</v>
      </c>
      <c r="C176" s="36"/>
      <c r="D176" s="36"/>
      <c r="E176" s="36"/>
      <c r="F176" s="31">
        <v>-58475399.810000002</v>
      </c>
      <c r="G176" s="37">
        <v>-58520622.810000002</v>
      </c>
      <c r="H176" s="37">
        <v>-58565852.5</v>
      </c>
      <c r="I176" s="37">
        <v>-58426180.82</v>
      </c>
      <c r="J176" s="37">
        <v>-58471872.149999999</v>
      </c>
      <c r="K176" s="37">
        <v>-58517621.289999999</v>
      </c>
      <c r="L176" s="37">
        <v>-58563404.420000002</v>
      </c>
      <c r="M176" s="37">
        <v>-58609187.549999997</v>
      </c>
      <c r="N176" s="37">
        <v>-58654970.68</v>
      </c>
      <c r="O176" s="37">
        <v>-58700753.810000002</v>
      </c>
    </row>
    <row r="177" spans="1:15" x14ac:dyDescent="0.3">
      <c r="A177" s="35" t="s">
        <v>124</v>
      </c>
      <c r="B177" s="36" t="s">
        <v>295</v>
      </c>
      <c r="C177" s="36"/>
      <c r="D177" s="36"/>
      <c r="E177" s="36"/>
      <c r="F177" s="31">
        <v>-22087589.52</v>
      </c>
      <c r="G177" s="37">
        <v>-22152032.98</v>
      </c>
      <c r="H177" s="37">
        <v>-22216476.440000001</v>
      </c>
      <c r="I177" s="37">
        <v>-22282214.039999999</v>
      </c>
      <c r="J177" s="37">
        <v>-22348808.460000001</v>
      </c>
      <c r="K177" s="37">
        <v>-22414966.07</v>
      </c>
      <c r="L177" s="37">
        <v>-22481125.789999999</v>
      </c>
      <c r="M177" s="37">
        <v>-22547288.73</v>
      </c>
      <c r="N177" s="37">
        <v>-22613453.309999999</v>
      </c>
      <c r="O177" s="37">
        <v>-22679617.890000001</v>
      </c>
    </row>
    <row r="178" spans="1:15" x14ac:dyDescent="0.3">
      <c r="A178" s="35" t="s">
        <v>124</v>
      </c>
      <c r="B178" s="36" t="s">
        <v>296</v>
      </c>
      <c r="C178" s="36"/>
      <c r="D178" s="36"/>
      <c r="E178" s="36"/>
      <c r="F178" s="31">
        <v>6567970.0899999999</v>
      </c>
      <c r="G178" s="37">
        <v>6349256.6200000001</v>
      </c>
      <c r="H178" s="37">
        <v>6130543.1500000004</v>
      </c>
      <c r="I178" s="37">
        <v>5911829.6799999997</v>
      </c>
      <c r="J178" s="37">
        <v>5693116.21</v>
      </c>
      <c r="K178" s="37">
        <v>5474402.7400000002</v>
      </c>
      <c r="L178" s="37">
        <v>5255689.2699999996</v>
      </c>
      <c r="M178" s="37">
        <v>5036975.8</v>
      </c>
      <c r="N178" s="37">
        <v>4818262.33</v>
      </c>
      <c r="O178" s="37">
        <v>4599433.34</v>
      </c>
    </row>
    <row r="179" spans="1:15" x14ac:dyDescent="0.3">
      <c r="A179" s="35" t="s">
        <v>124</v>
      </c>
      <c r="B179" s="36" t="s">
        <v>297</v>
      </c>
      <c r="C179" s="36"/>
      <c r="D179" s="36"/>
      <c r="E179" s="36"/>
      <c r="F179" s="31">
        <v>-5493252.4699999997</v>
      </c>
      <c r="G179" s="37">
        <v>-5780406.1100000003</v>
      </c>
      <c r="H179" s="37">
        <v>-6067538.8099999996</v>
      </c>
      <c r="I179" s="37">
        <v>-6354671.5099999998</v>
      </c>
      <c r="J179" s="37">
        <v>-6642433.5499999998</v>
      </c>
      <c r="K179" s="37">
        <v>-6930824.9199999999</v>
      </c>
      <c r="L179" s="37">
        <v>-7219216.29</v>
      </c>
      <c r="M179" s="37">
        <v>-7507607.6600000001</v>
      </c>
      <c r="N179" s="37">
        <v>-7795999.0300000003</v>
      </c>
      <c r="O179" s="37">
        <v>-8084390.4000000004</v>
      </c>
    </row>
    <row r="180" spans="1:15" x14ac:dyDescent="0.3">
      <c r="A180" s="35" t="s">
        <v>124</v>
      </c>
      <c r="B180" s="36" t="s">
        <v>298</v>
      </c>
      <c r="C180" s="36"/>
      <c r="D180" s="36"/>
      <c r="E180" s="36"/>
      <c r="F180" s="31">
        <v>-9029785.2799999993</v>
      </c>
      <c r="G180" s="37">
        <v>-9340984.5399999991</v>
      </c>
      <c r="H180" s="37">
        <v>-9652183.8000000007</v>
      </c>
      <c r="I180" s="37">
        <v>-9963383.0600000005</v>
      </c>
      <c r="J180" s="37">
        <v>-10206549.59</v>
      </c>
      <c r="K180" s="37">
        <v>-10517265.27</v>
      </c>
      <c r="L180" s="37">
        <v>-10827980.949999999</v>
      </c>
      <c r="M180" s="37">
        <v>-11138696.630000001</v>
      </c>
      <c r="N180" s="37">
        <v>-11449412.310000001</v>
      </c>
      <c r="O180" s="37">
        <v>-11760127.99</v>
      </c>
    </row>
    <row r="181" spans="1:15" x14ac:dyDescent="0.3">
      <c r="A181" s="35" t="s">
        <v>124</v>
      </c>
      <c r="B181" s="36" t="s">
        <v>299</v>
      </c>
      <c r="C181" s="36"/>
      <c r="D181" s="36"/>
      <c r="E181" s="36"/>
      <c r="F181" s="31">
        <v>5120373.74</v>
      </c>
      <c r="G181" s="37">
        <v>4946137.5999999996</v>
      </c>
      <c r="H181" s="37">
        <v>4771202.83</v>
      </c>
      <c r="I181" s="37">
        <v>4595650</v>
      </c>
      <c r="J181" s="37">
        <v>4420097.17</v>
      </c>
      <c r="K181" s="37">
        <v>4244544.34</v>
      </c>
      <c r="L181" s="37">
        <v>4068991.51</v>
      </c>
      <c r="M181" s="37">
        <v>3893438.68</v>
      </c>
      <c r="N181" s="37">
        <v>3717885.85</v>
      </c>
      <c r="O181" s="37">
        <v>3542333.02</v>
      </c>
    </row>
    <row r="182" spans="1:15" x14ac:dyDescent="0.3">
      <c r="A182" s="35" t="s">
        <v>124</v>
      </c>
      <c r="B182" s="36" t="s">
        <v>300</v>
      </c>
      <c r="C182" s="36"/>
      <c r="D182" s="36"/>
      <c r="E182" s="36"/>
      <c r="F182" s="31">
        <v>5677936.9900000002</v>
      </c>
      <c r="G182" s="37">
        <v>5567569.9699999997</v>
      </c>
      <c r="H182" s="37">
        <v>5457202.9500000002</v>
      </c>
      <c r="I182" s="37">
        <v>5346835.93</v>
      </c>
      <c r="J182" s="37">
        <v>5236468.91</v>
      </c>
      <c r="K182" s="37">
        <v>5126101.8899999997</v>
      </c>
      <c r="L182" s="37">
        <v>5015734.87</v>
      </c>
      <c r="M182" s="37">
        <v>4905367.8499999996</v>
      </c>
      <c r="N182" s="37">
        <v>4795000.83</v>
      </c>
      <c r="O182" s="37">
        <v>4684633.8100000005</v>
      </c>
    </row>
    <row r="183" spans="1:15" x14ac:dyDescent="0.3">
      <c r="A183" s="35" t="s">
        <v>124</v>
      </c>
      <c r="B183" s="36" t="s">
        <v>301</v>
      </c>
      <c r="C183" s="36"/>
      <c r="D183" s="36"/>
      <c r="E183" s="36"/>
      <c r="F183" s="31">
        <v>1482283.8900000001</v>
      </c>
      <c r="G183" s="37">
        <v>1475635.48</v>
      </c>
      <c r="H183" s="37">
        <v>1468664.65</v>
      </c>
      <c r="I183" s="37">
        <v>1461336.1600000001</v>
      </c>
      <c r="J183" s="37">
        <v>1453937.4</v>
      </c>
      <c r="K183" s="37">
        <v>1446503.63</v>
      </c>
      <c r="L183" s="37">
        <v>1439069.8599999999</v>
      </c>
      <c r="M183" s="37">
        <v>1431636.09</v>
      </c>
      <c r="N183" s="37">
        <v>1424202.32</v>
      </c>
      <c r="O183" s="37">
        <v>1416768.55</v>
      </c>
    </row>
    <row r="184" spans="1:15" x14ac:dyDescent="0.3">
      <c r="A184" s="35" t="s">
        <v>124</v>
      </c>
      <c r="B184" s="36" t="s">
        <v>302</v>
      </c>
      <c r="C184" s="36"/>
      <c r="D184" s="36"/>
      <c r="E184" s="36"/>
      <c r="F184" s="31">
        <v>-14727580.369999999</v>
      </c>
      <c r="G184" s="37">
        <v>-14742391.890000001</v>
      </c>
      <c r="H184" s="37">
        <v>-14222215.869999999</v>
      </c>
      <c r="I184" s="37">
        <v>-14236599.57</v>
      </c>
      <c r="J184" s="37">
        <v>-14250983.27</v>
      </c>
      <c r="K184" s="37">
        <v>-14265366.970000001</v>
      </c>
      <c r="L184" s="37">
        <v>-14279750.67</v>
      </c>
      <c r="M184" s="37">
        <v>-14294134.369999999</v>
      </c>
      <c r="N184" s="37">
        <v>-14308518.07</v>
      </c>
      <c r="O184" s="37">
        <v>-14322901.77</v>
      </c>
    </row>
    <row r="185" spans="1:15" x14ac:dyDescent="0.3">
      <c r="A185" s="35" t="s">
        <v>124</v>
      </c>
      <c r="B185" s="36" t="s">
        <v>303</v>
      </c>
      <c r="C185" s="36"/>
      <c r="D185" s="36"/>
      <c r="E185" s="36"/>
      <c r="F185" s="31">
        <v>-230898.11000000002</v>
      </c>
      <c r="G185" s="37">
        <v>-232721.72</v>
      </c>
      <c r="H185" s="37">
        <v>-234545.33000000002</v>
      </c>
      <c r="I185" s="37">
        <v>-236368.94</v>
      </c>
      <c r="J185" s="37">
        <v>-238192.55000000002</v>
      </c>
      <c r="K185" s="37">
        <v>-240016.16</v>
      </c>
      <c r="L185" s="37">
        <v>-241839.77000000002</v>
      </c>
      <c r="M185" s="37">
        <v>-243663.38</v>
      </c>
      <c r="N185" s="37">
        <v>-245486.99</v>
      </c>
      <c r="O185" s="37">
        <v>-247310.6</v>
      </c>
    </row>
    <row r="186" spans="1:15" x14ac:dyDescent="0.3">
      <c r="A186" s="35" t="s">
        <v>124</v>
      </c>
      <c r="B186" s="36" t="s">
        <v>304</v>
      </c>
      <c r="C186" s="36"/>
      <c r="D186" s="36"/>
      <c r="E186" s="36"/>
      <c r="F186" s="31">
        <v>-1687492.72</v>
      </c>
      <c r="G186" s="37">
        <v>-1690392.92</v>
      </c>
      <c r="H186" s="37">
        <v>-1693293.12</v>
      </c>
      <c r="I186" s="37">
        <v>-1696193.32</v>
      </c>
      <c r="J186" s="37">
        <v>-1699093.52</v>
      </c>
      <c r="K186" s="37">
        <v>-1701993.72</v>
      </c>
      <c r="L186" s="37">
        <v>-1704893.92</v>
      </c>
      <c r="M186" s="37">
        <v>-1707794.12</v>
      </c>
      <c r="N186" s="37">
        <v>-1710694.32</v>
      </c>
      <c r="O186" s="37">
        <v>-1713594.52</v>
      </c>
    </row>
    <row r="187" spans="1:15" x14ac:dyDescent="0.3">
      <c r="A187" s="35" t="s">
        <v>124</v>
      </c>
      <c r="B187" s="36" t="s">
        <v>305</v>
      </c>
      <c r="C187" s="36"/>
      <c r="D187" s="36"/>
      <c r="E187" s="36"/>
      <c r="F187" s="31">
        <v>-2533064.29</v>
      </c>
      <c r="G187" s="37">
        <v>-2539255.4900000002</v>
      </c>
      <c r="H187" s="37">
        <v>-2545446.69</v>
      </c>
      <c r="I187" s="37">
        <v>-2551637.89</v>
      </c>
      <c r="J187" s="37">
        <v>-2548563.73</v>
      </c>
      <c r="K187" s="37">
        <v>-2555016.58</v>
      </c>
      <c r="L187" s="37">
        <v>-2561469.4300000002</v>
      </c>
      <c r="M187" s="37">
        <v>-2567922.2800000003</v>
      </c>
      <c r="N187" s="37">
        <v>-2574375.13</v>
      </c>
      <c r="O187" s="37">
        <v>-2580827.98</v>
      </c>
    </row>
    <row r="188" spans="1:15" x14ac:dyDescent="0.3">
      <c r="A188" s="35" t="s">
        <v>124</v>
      </c>
      <c r="B188" s="36" t="s">
        <v>306</v>
      </c>
      <c r="C188" s="36"/>
      <c r="D188" s="36"/>
      <c r="E188" s="36"/>
      <c r="F188" s="31">
        <v>-128432.82</v>
      </c>
      <c r="G188" s="37">
        <v>-129172.26000000001</v>
      </c>
      <c r="H188" s="37">
        <v>-129911.7</v>
      </c>
      <c r="I188" s="37">
        <v>-130651.14</v>
      </c>
      <c r="J188" s="37">
        <v>-131390.58000000002</v>
      </c>
      <c r="K188" s="37">
        <v>-132130.01999999999</v>
      </c>
      <c r="L188" s="37">
        <v>-132869.46</v>
      </c>
      <c r="M188" s="37">
        <v>-133608.9</v>
      </c>
      <c r="N188" s="37">
        <v>-134348.34</v>
      </c>
      <c r="O188" s="37">
        <v>-135087.78</v>
      </c>
    </row>
    <row r="189" spans="1:15" x14ac:dyDescent="0.3">
      <c r="A189" s="35" t="s">
        <v>124</v>
      </c>
      <c r="B189" s="36" t="s">
        <v>307</v>
      </c>
      <c r="C189" s="36"/>
      <c r="D189" s="36"/>
      <c r="E189" s="36"/>
      <c r="F189" s="31">
        <v>-2044458.86</v>
      </c>
      <c r="G189" s="37">
        <v>-2050233.52</v>
      </c>
      <c r="H189" s="37">
        <v>-2056008.18</v>
      </c>
      <c r="I189" s="37">
        <v>-2061782.84</v>
      </c>
      <c r="J189" s="37">
        <v>-2067557.5</v>
      </c>
      <c r="K189" s="37">
        <v>-2073332.16</v>
      </c>
      <c r="L189" s="37">
        <v>-2079106.82</v>
      </c>
      <c r="M189" s="37">
        <v>-2084881.48</v>
      </c>
      <c r="N189" s="37">
        <v>-2090656.14</v>
      </c>
      <c r="O189" s="37">
        <v>-2096430.8</v>
      </c>
    </row>
    <row r="190" spans="1:15" x14ac:dyDescent="0.3">
      <c r="A190" s="35" t="s">
        <v>124</v>
      </c>
      <c r="B190" s="36" t="s">
        <v>308</v>
      </c>
      <c r="C190" s="36"/>
      <c r="D190" s="36"/>
      <c r="E190" s="36"/>
      <c r="F190" s="31">
        <v>-884733.21</v>
      </c>
      <c r="G190" s="37">
        <v>-892114.23</v>
      </c>
      <c r="H190" s="37">
        <v>-899495.25</v>
      </c>
      <c r="I190" s="37">
        <v>-906876.27</v>
      </c>
      <c r="J190" s="37">
        <v>-914257.29</v>
      </c>
      <c r="K190" s="37">
        <v>-921638.31</v>
      </c>
      <c r="L190" s="37">
        <v>-929019.33000000007</v>
      </c>
      <c r="M190" s="37">
        <v>-936400.35</v>
      </c>
      <c r="N190" s="37">
        <v>-943781.37</v>
      </c>
      <c r="O190" s="37">
        <v>-951162.39</v>
      </c>
    </row>
    <row r="191" spans="1:15" x14ac:dyDescent="0.3">
      <c r="A191" s="35" t="s">
        <v>124</v>
      </c>
      <c r="B191" s="36" t="s">
        <v>309</v>
      </c>
      <c r="C191" s="36"/>
      <c r="D191" s="36"/>
      <c r="E191" s="36"/>
      <c r="F191" s="31">
        <v>-2955507.89</v>
      </c>
      <c r="G191" s="37">
        <v>-2973883.54</v>
      </c>
      <c r="H191" s="37">
        <v>-2992259.19</v>
      </c>
      <c r="I191" s="37">
        <v>-3010949.54</v>
      </c>
      <c r="J191" s="37">
        <v>-3029959.18</v>
      </c>
      <c r="K191" s="37">
        <v>-3048981</v>
      </c>
      <c r="L191" s="37">
        <v>-3068012</v>
      </c>
      <c r="M191" s="37">
        <v>-3087044.62</v>
      </c>
      <c r="N191" s="37">
        <v>-3106077.24</v>
      </c>
      <c r="O191" s="37">
        <v>-3125109.86</v>
      </c>
    </row>
    <row r="192" spans="1:15" x14ac:dyDescent="0.3">
      <c r="A192" s="35" t="s">
        <v>124</v>
      </c>
      <c r="B192" s="36" t="s">
        <v>310</v>
      </c>
      <c r="C192" s="36"/>
      <c r="D192" s="36"/>
      <c r="E192" s="36"/>
      <c r="F192" s="31">
        <v>-7679529.2599999998</v>
      </c>
      <c r="G192" s="37">
        <v>-7688050.5899999999</v>
      </c>
      <c r="H192" s="37">
        <v>-7696571.9199999999</v>
      </c>
      <c r="I192" s="37">
        <v>-7705093.25</v>
      </c>
      <c r="J192" s="37">
        <v>-7713614.5800000001</v>
      </c>
      <c r="K192" s="37">
        <v>-7722135.9100000001</v>
      </c>
      <c r="L192" s="37">
        <v>-7730657.2400000002</v>
      </c>
      <c r="M192" s="37">
        <v>-7739178.5700000003</v>
      </c>
      <c r="N192" s="37">
        <v>-7747699.9000000004</v>
      </c>
      <c r="O192" s="37">
        <v>-7756221.2300000004</v>
      </c>
    </row>
    <row r="193" spans="1:15" x14ac:dyDescent="0.3">
      <c r="A193" s="35" t="s">
        <v>124</v>
      </c>
      <c r="B193" s="36" t="s">
        <v>311</v>
      </c>
      <c r="C193" s="36"/>
      <c r="D193" s="36"/>
      <c r="E193" s="36"/>
      <c r="F193" s="31">
        <v>-2662.93</v>
      </c>
      <c r="G193" s="37">
        <v>-3353.7400000000002</v>
      </c>
      <c r="H193" s="37">
        <v>-4044.38</v>
      </c>
      <c r="I193" s="37">
        <v>-4735.0200000000004</v>
      </c>
      <c r="J193" s="37">
        <v>-5425.66</v>
      </c>
      <c r="K193" s="37">
        <v>-6116.3</v>
      </c>
      <c r="L193" s="37">
        <v>-6806.9400000000005</v>
      </c>
      <c r="M193" s="37">
        <v>-7497.58</v>
      </c>
      <c r="N193" s="37">
        <v>-8188.22</v>
      </c>
      <c r="O193" s="37">
        <v>-8878.86</v>
      </c>
    </row>
    <row r="194" spans="1:15" x14ac:dyDescent="0.3">
      <c r="A194" s="35" t="s">
        <v>124</v>
      </c>
      <c r="B194" s="36" t="s">
        <v>312</v>
      </c>
      <c r="C194" s="36"/>
      <c r="D194" s="36"/>
      <c r="E194" s="36"/>
      <c r="F194" s="31">
        <v>-969703.71</v>
      </c>
      <c r="G194" s="37">
        <v>-976363.58000000007</v>
      </c>
      <c r="H194" s="37">
        <v>-983023.45000000007</v>
      </c>
      <c r="I194" s="37">
        <v>-989683.32000000007</v>
      </c>
      <c r="J194" s="37">
        <v>-996343.19000000006</v>
      </c>
      <c r="K194" s="37">
        <v>-1003003.06</v>
      </c>
      <c r="L194" s="37">
        <v>-1009662.93</v>
      </c>
      <c r="M194" s="37">
        <v>-1016322.8</v>
      </c>
      <c r="N194" s="37">
        <v>-1022982.67</v>
      </c>
      <c r="O194" s="37">
        <v>-1029642.54</v>
      </c>
    </row>
    <row r="195" spans="1:15" x14ac:dyDescent="0.3">
      <c r="A195" s="35" t="s">
        <v>124</v>
      </c>
      <c r="B195" s="36" t="s">
        <v>313</v>
      </c>
      <c r="C195" s="36"/>
      <c r="D195" s="36"/>
      <c r="E195" s="36"/>
      <c r="F195" s="31">
        <v>-43045.69</v>
      </c>
      <c r="G195" s="37">
        <v>-43392.38</v>
      </c>
      <c r="H195" s="37">
        <v>-43775.15</v>
      </c>
      <c r="I195" s="37">
        <v>-44157.919999999998</v>
      </c>
      <c r="J195" s="37">
        <v>-44540.69</v>
      </c>
      <c r="K195" s="37">
        <v>-44923.46</v>
      </c>
      <c r="L195" s="37">
        <v>-45306.23</v>
      </c>
      <c r="M195" s="37">
        <v>-45689</v>
      </c>
      <c r="N195" s="37">
        <v>-46071.770000000004</v>
      </c>
      <c r="O195" s="37">
        <v>-46454.54</v>
      </c>
    </row>
    <row r="196" spans="1:15" x14ac:dyDescent="0.3">
      <c r="A196" s="35" t="s">
        <v>124</v>
      </c>
      <c r="B196" s="36" t="s">
        <v>314</v>
      </c>
      <c r="C196" s="36"/>
      <c r="D196" s="36"/>
      <c r="E196" s="36"/>
      <c r="F196" s="31">
        <v>-3743818.51</v>
      </c>
      <c r="G196" s="37">
        <v>-3748139.11</v>
      </c>
      <c r="H196" s="37">
        <v>-3752459.71</v>
      </c>
      <c r="I196" s="37">
        <v>-3756780.31</v>
      </c>
      <c r="J196" s="37">
        <v>-3761100.91</v>
      </c>
      <c r="K196" s="37">
        <v>-3765421.51</v>
      </c>
      <c r="L196" s="37">
        <v>-3769742.11</v>
      </c>
      <c r="M196" s="37">
        <v>-3774062.71</v>
      </c>
      <c r="N196" s="37">
        <v>-3778383.31</v>
      </c>
      <c r="O196" s="37">
        <v>-3782703.91</v>
      </c>
    </row>
    <row r="197" spans="1:15" x14ac:dyDescent="0.3">
      <c r="A197" s="35" t="s">
        <v>124</v>
      </c>
      <c r="B197" s="36" t="s">
        <v>315</v>
      </c>
      <c r="C197" s="36"/>
      <c r="D197" s="36"/>
      <c r="E197" s="36"/>
      <c r="F197" s="31">
        <v>-185971.62</v>
      </c>
      <c r="G197" s="37">
        <v>-186138.22</v>
      </c>
      <c r="H197" s="37">
        <v>-186304.82</v>
      </c>
      <c r="I197" s="37">
        <v>-186471.42</v>
      </c>
      <c r="J197" s="37">
        <v>-186638.02</v>
      </c>
      <c r="K197" s="37">
        <v>-186804.62</v>
      </c>
      <c r="L197" s="37">
        <v>-186971.22</v>
      </c>
      <c r="M197" s="37">
        <v>-187137.82</v>
      </c>
      <c r="N197" s="37">
        <v>-187304.42</v>
      </c>
      <c r="O197" s="37">
        <v>-187471.02</v>
      </c>
    </row>
    <row r="198" spans="1:15" x14ac:dyDescent="0.3">
      <c r="A198" s="35" t="s">
        <v>124</v>
      </c>
      <c r="B198" s="36" t="s">
        <v>316</v>
      </c>
      <c r="C198" s="36"/>
      <c r="D198" s="36"/>
      <c r="E198" s="36"/>
      <c r="F198" s="31">
        <v>-6339584.7000000002</v>
      </c>
      <c r="G198" s="37">
        <v>-6387042.4699999997</v>
      </c>
      <c r="H198" s="37">
        <v>-6441816.9299999997</v>
      </c>
      <c r="I198" s="37">
        <v>-6469464.1900000004</v>
      </c>
      <c r="J198" s="37">
        <v>-6524289.7400000002</v>
      </c>
      <c r="K198" s="37">
        <v>-6579122.9699999997</v>
      </c>
      <c r="L198" s="37">
        <v>-6633963.7599999998</v>
      </c>
      <c r="M198" s="37">
        <v>-6688819.6200000001</v>
      </c>
      <c r="N198" s="37">
        <v>-6743729.0499999998</v>
      </c>
      <c r="O198" s="37">
        <v>-6798666.8200000003</v>
      </c>
    </row>
    <row r="199" spans="1:15" x14ac:dyDescent="0.3">
      <c r="A199" s="35" t="s">
        <v>124</v>
      </c>
      <c r="B199" s="36" t="s">
        <v>317</v>
      </c>
      <c r="C199" s="36"/>
      <c r="D199" s="36"/>
      <c r="E199" s="36"/>
      <c r="F199" s="31">
        <v>-18317282.210000001</v>
      </c>
      <c r="G199" s="37">
        <v>-18560918.59</v>
      </c>
      <c r="H199" s="37">
        <v>-18628825.239999998</v>
      </c>
      <c r="I199" s="37">
        <v>-18862595.690000001</v>
      </c>
      <c r="J199" s="37">
        <v>-19107315.66</v>
      </c>
      <c r="K199" s="37">
        <v>-19352035.629999999</v>
      </c>
      <c r="L199" s="37">
        <v>-19596755.600000001</v>
      </c>
      <c r="M199" s="37">
        <v>-19841493.379999999</v>
      </c>
      <c r="N199" s="37">
        <v>-20086318.23</v>
      </c>
      <c r="O199" s="37">
        <v>-20260672.289999999</v>
      </c>
    </row>
    <row r="200" spans="1:15" x14ac:dyDescent="0.3">
      <c r="A200" s="35" t="s">
        <v>124</v>
      </c>
      <c r="B200" s="36" t="s">
        <v>318</v>
      </c>
      <c r="C200" s="36"/>
      <c r="D200" s="36"/>
      <c r="E200" s="36"/>
      <c r="F200" s="31">
        <v>-3149177.39</v>
      </c>
      <c r="G200" s="37">
        <v>-3185957.9</v>
      </c>
      <c r="H200" s="37">
        <v>-3222738.41</v>
      </c>
      <c r="I200" s="37">
        <v>-3259518.92</v>
      </c>
      <c r="J200" s="37">
        <v>-3296299.43</v>
      </c>
      <c r="K200" s="37">
        <v>-3333079.94</v>
      </c>
      <c r="L200" s="37">
        <v>-3369860.45</v>
      </c>
      <c r="M200" s="37">
        <v>-3406640.96</v>
      </c>
      <c r="N200" s="37">
        <v>-3443421.47</v>
      </c>
      <c r="O200" s="37">
        <v>-3480201.98</v>
      </c>
    </row>
    <row r="201" spans="1:15" x14ac:dyDescent="0.3">
      <c r="A201" s="35" t="s">
        <v>124</v>
      </c>
      <c r="B201" s="36" t="s">
        <v>319</v>
      </c>
      <c r="C201" s="36"/>
      <c r="D201" s="36"/>
      <c r="E201" s="36"/>
      <c r="F201" s="31">
        <v>-12991272.49</v>
      </c>
      <c r="G201" s="37">
        <v>-13097595.48</v>
      </c>
      <c r="H201" s="37">
        <v>-13192853.77</v>
      </c>
      <c r="I201" s="37">
        <v>-13288288.75</v>
      </c>
      <c r="J201" s="37">
        <v>-13394579.27</v>
      </c>
      <c r="K201" s="37">
        <v>-13501006.17</v>
      </c>
      <c r="L201" s="37">
        <v>-13607858.82</v>
      </c>
      <c r="M201" s="37">
        <v>-13714608.65</v>
      </c>
      <c r="N201" s="37">
        <v>-13810080.67</v>
      </c>
      <c r="O201" s="37">
        <v>-13916484.460000001</v>
      </c>
    </row>
    <row r="202" spans="1:15" x14ac:dyDescent="0.3">
      <c r="A202" s="35" t="s">
        <v>124</v>
      </c>
      <c r="B202" s="36" t="s">
        <v>320</v>
      </c>
      <c r="C202" s="36"/>
      <c r="D202" s="36"/>
      <c r="E202" s="36"/>
      <c r="F202" s="31">
        <v>-563361.19000000006</v>
      </c>
      <c r="G202" s="37">
        <v>-567677.21</v>
      </c>
      <c r="H202" s="37">
        <v>-571993.23</v>
      </c>
      <c r="I202" s="37">
        <v>-576309.25</v>
      </c>
      <c r="J202" s="37">
        <v>-580625.27</v>
      </c>
      <c r="K202" s="37">
        <v>-584941.29</v>
      </c>
      <c r="L202" s="37">
        <v>-589257.31000000006</v>
      </c>
      <c r="M202" s="37">
        <v>-593573.32999999996</v>
      </c>
      <c r="N202" s="37">
        <v>-597889.35</v>
      </c>
      <c r="O202" s="37">
        <v>-602205.37</v>
      </c>
    </row>
    <row r="203" spans="1:15" x14ac:dyDescent="0.3">
      <c r="A203" s="35" t="s">
        <v>124</v>
      </c>
      <c r="B203" s="36" t="s">
        <v>321</v>
      </c>
      <c r="C203" s="36"/>
      <c r="D203" s="36"/>
      <c r="E203" s="36"/>
      <c r="F203" s="31">
        <v>-170437.45</v>
      </c>
      <c r="G203" s="37">
        <v>-174189.66</v>
      </c>
      <c r="H203" s="37">
        <v>-177941.87</v>
      </c>
      <c r="I203" s="37">
        <v>-181694.08000000002</v>
      </c>
      <c r="J203" s="37">
        <v>-185579.33000000002</v>
      </c>
      <c r="K203" s="37">
        <v>-189331.54</v>
      </c>
      <c r="L203" s="37">
        <v>-193094.04</v>
      </c>
      <c r="M203" s="37">
        <v>-196861.03</v>
      </c>
      <c r="N203" s="37">
        <v>-200621.92</v>
      </c>
      <c r="O203" s="37">
        <v>-204381.48</v>
      </c>
    </row>
    <row r="204" spans="1:15" x14ac:dyDescent="0.3">
      <c r="A204" s="35" t="s">
        <v>124</v>
      </c>
      <c r="B204" s="36" t="s">
        <v>322</v>
      </c>
      <c r="C204" s="36"/>
      <c r="D204" s="36"/>
      <c r="E204" s="36"/>
      <c r="F204" s="31">
        <v>-479033.7</v>
      </c>
      <c r="G204" s="37">
        <v>-480204.53</v>
      </c>
      <c r="H204" s="37">
        <v>-481375.36</v>
      </c>
      <c r="I204" s="37">
        <v>-482546.19</v>
      </c>
      <c r="J204" s="37">
        <v>-483717.02</v>
      </c>
      <c r="K204" s="37">
        <v>-484887.85000000003</v>
      </c>
      <c r="L204" s="37">
        <v>-486058.68</v>
      </c>
      <c r="M204" s="37">
        <v>-487229.51</v>
      </c>
      <c r="N204" s="37">
        <v>-488400.34</v>
      </c>
      <c r="O204" s="37">
        <v>-489571.17</v>
      </c>
    </row>
    <row r="205" spans="1:15" x14ac:dyDescent="0.3">
      <c r="A205" s="35" t="s">
        <v>124</v>
      </c>
      <c r="B205" s="36" t="s">
        <v>323</v>
      </c>
      <c r="C205" s="36"/>
      <c r="D205" s="36"/>
      <c r="E205" s="36"/>
      <c r="F205" s="31">
        <v>-167508.26999999999</v>
      </c>
      <c r="G205" s="37">
        <v>-167543.39000000001</v>
      </c>
      <c r="H205" s="37">
        <v>-167578.51</v>
      </c>
      <c r="I205" s="37">
        <v>-168014.84</v>
      </c>
      <c r="J205" s="37">
        <v>-168049.96</v>
      </c>
      <c r="K205" s="37">
        <v>-168085.08000000002</v>
      </c>
      <c r="L205" s="37">
        <v>-168120.2</v>
      </c>
      <c r="M205" s="37">
        <v>-168155.32</v>
      </c>
      <c r="N205" s="37">
        <v>-168190.44</v>
      </c>
      <c r="O205" s="37">
        <v>-168225.56</v>
      </c>
    </row>
    <row r="206" spans="1:15" x14ac:dyDescent="0.3">
      <c r="A206" s="35" t="s">
        <v>124</v>
      </c>
      <c r="B206" s="36" t="s">
        <v>324</v>
      </c>
      <c r="C206" s="36"/>
      <c r="D206" s="36"/>
      <c r="E206" s="36"/>
      <c r="F206" s="31">
        <v>-193078.39999999999</v>
      </c>
      <c r="G206" s="37">
        <v>-193424.26</v>
      </c>
      <c r="H206" s="37">
        <v>-193770.12</v>
      </c>
      <c r="I206" s="37">
        <v>-194115.98</v>
      </c>
      <c r="J206" s="37">
        <v>-194461.84</v>
      </c>
      <c r="K206" s="37">
        <v>-194807.7</v>
      </c>
      <c r="L206" s="37">
        <v>-195153.56</v>
      </c>
      <c r="M206" s="37">
        <v>-195499.42</v>
      </c>
      <c r="N206" s="37">
        <v>-195845.28</v>
      </c>
      <c r="O206" s="37">
        <v>-196191.14</v>
      </c>
    </row>
    <row r="207" spans="1:15" x14ac:dyDescent="0.3">
      <c r="A207" s="35" t="s">
        <v>124</v>
      </c>
      <c r="B207" s="36" t="s">
        <v>325</v>
      </c>
      <c r="C207" s="36"/>
      <c r="D207" s="36"/>
      <c r="E207" s="36"/>
      <c r="F207" s="31">
        <v>-92361.38</v>
      </c>
      <c r="G207" s="37">
        <v>-92672.14</v>
      </c>
      <c r="H207" s="37">
        <v>-92982.900000000009</v>
      </c>
      <c r="I207" s="37">
        <v>-93293.66</v>
      </c>
      <c r="J207" s="37">
        <v>-93604.42</v>
      </c>
      <c r="K207" s="37">
        <v>-93915.180000000008</v>
      </c>
      <c r="L207" s="37">
        <v>-94225.94</v>
      </c>
      <c r="M207" s="37">
        <v>-94536.7</v>
      </c>
      <c r="N207" s="37">
        <v>-94847.46</v>
      </c>
      <c r="O207" s="37">
        <v>-95158.22</v>
      </c>
    </row>
    <row r="208" spans="1:15" x14ac:dyDescent="0.3">
      <c r="A208" s="35" t="s">
        <v>124</v>
      </c>
      <c r="B208" s="36" t="s">
        <v>326</v>
      </c>
      <c r="C208" s="36"/>
      <c r="D208" s="36"/>
      <c r="E208" s="36"/>
      <c r="F208" s="31">
        <v>-7367.09</v>
      </c>
      <c r="G208" s="37">
        <v>-7367.09</v>
      </c>
      <c r="H208" s="37">
        <v>-7367.09</v>
      </c>
      <c r="I208" s="37">
        <v>-7367.09</v>
      </c>
      <c r="J208" s="37">
        <v>-7367.09</v>
      </c>
      <c r="K208" s="37">
        <v>-7367.09</v>
      </c>
      <c r="L208" s="37">
        <v>-7367.09</v>
      </c>
      <c r="M208" s="37">
        <v>-7367.09</v>
      </c>
      <c r="N208" s="37">
        <v>-7367.09</v>
      </c>
      <c r="O208" s="37">
        <v>-7367.09</v>
      </c>
    </row>
    <row r="209" spans="1:15" x14ac:dyDescent="0.3">
      <c r="A209" s="35" t="s">
        <v>124</v>
      </c>
      <c r="B209" s="36" t="s">
        <v>327</v>
      </c>
      <c r="C209" s="36"/>
      <c r="D209" s="36"/>
      <c r="E209" s="36"/>
      <c r="F209" s="31">
        <v>-1728873.32</v>
      </c>
      <c r="G209" s="37">
        <v>-1730794.27</v>
      </c>
      <c r="H209" s="37">
        <v>-1732715.22</v>
      </c>
      <c r="I209" s="37">
        <v>-1734636.17</v>
      </c>
      <c r="J209" s="37">
        <v>-1736557.12</v>
      </c>
      <c r="K209" s="37">
        <v>-1738478.07</v>
      </c>
      <c r="L209" s="37">
        <v>-1740399.02</v>
      </c>
      <c r="M209" s="37">
        <v>-1742319.97</v>
      </c>
      <c r="N209" s="37">
        <v>-1744240.92</v>
      </c>
      <c r="O209" s="37">
        <v>-1746161.87</v>
      </c>
    </row>
    <row r="210" spans="1:15" x14ac:dyDescent="0.3">
      <c r="A210" s="35" t="s">
        <v>124</v>
      </c>
      <c r="B210" s="36" t="s">
        <v>328</v>
      </c>
      <c r="C210" s="36"/>
      <c r="D210" s="36"/>
      <c r="E210" s="36"/>
      <c r="F210" s="31">
        <v>-21015.43</v>
      </c>
      <c r="G210" s="37">
        <v>-21603.07</v>
      </c>
      <c r="H210" s="37">
        <v>-22190.71</v>
      </c>
      <c r="I210" s="37">
        <v>-22878.73</v>
      </c>
      <c r="J210" s="37">
        <v>-23667.170000000002</v>
      </c>
      <c r="K210" s="37">
        <v>-24459.02</v>
      </c>
      <c r="L210" s="37">
        <v>-25261.86</v>
      </c>
      <c r="M210" s="37">
        <v>-26072.31</v>
      </c>
      <c r="N210" s="37">
        <v>-26882.760000000002</v>
      </c>
      <c r="O210" s="37">
        <v>-27693.21</v>
      </c>
    </row>
    <row r="211" spans="1:15" x14ac:dyDescent="0.3">
      <c r="A211" s="35" t="s">
        <v>124</v>
      </c>
      <c r="B211" s="36" t="s">
        <v>329</v>
      </c>
      <c r="C211" s="36"/>
      <c r="D211" s="36"/>
      <c r="E211" s="36"/>
      <c r="F211" s="31">
        <v>-218179.44</v>
      </c>
      <c r="G211" s="37">
        <v>-219691.37</v>
      </c>
      <c r="H211" s="37">
        <v>-221203.30000000002</v>
      </c>
      <c r="I211" s="37">
        <v>-222715.23</v>
      </c>
      <c r="J211" s="37">
        <v>-224227.16</v>
      </c>
      <c r="K211" s="37">
        <v>-225739.09</v>
      </c>
      <c r="L211" s="37">
        <v>-227251.02000000002</v>
      </c>
      <c r="M211" s="37">
        <v>-228762.95</v>
      </c>
      <c r="N211" s="37">
        <v>-230274.88</v>
      </c>
      <c r="O211" s="37">
        <v>-231786.81</v>
      </c>
    </row>
    <row r="212" spans="1:15" x14ac:dyDescent="0.3">
      <c r="A212" s="35" t="s">
        <v>124</v>
      </c>
      <c r="B212" s="36" t="s">
        <v>330</v>
      </c>
      <c r="C212" s="36"/>
      <c r="D212" s="36"/>
      <c r="E212" s="36"/>
      <c r="F212" s="31">
        <v>-1836701.08</v>
      </c>
      <c r="G212" s="37">
        <v>-1838530.22</v>
      </c>
      <c r="H212" s="37">
        <v>-1840376.1400000001</v>
      </c>
      <c r="I212" s="37">
        <v>-1842238.82</v>
      </c>
      <c r="J212" s="37">
        <v>-1844101.5</v>
      </c>
      <c r="K212" s="37">
        <v>-1845968.28</v>
      </c>
      <c r="L212" s="37">
        <v>-1847837.12</v>
      </c>
      <c r="M212" s="37">
        <v>-1849703.9100000001</v>
      </c>
      <c r="N212" s="37">
        <v>-1851570.7000000002</v>
      </c>
      <c r="O212" s="37">
        <v>-1853437.49</v>
      </c>
    </row>
    <row r="213" spans="1:15" x14ac:dyDescent="0.3">
      <c r="A213" s="35" t="s">
        <v>124</v>
      </c>
      <c r="B213" s="36" t="s">
        <v>331</v>
      </c>
      <c r="C213" s="36"/>
      <c r="D213" s="36"/>
      <c r="E213" s="36"/>
      <c r="F213" s="31">
        <v>-32643.100000000002</v>
      </c>
      <c r="G213" s="37">
        <v>-32741.45</v>
      </c>
      <c r="H213" s="37">
        <v>-32839.800000000003</v>
      </c>
      <c r="I213" s="37">
        <v>-32938.15</v>
      </c>
      <c r="J213" s="37">
        <v>-33036.5</v>
      </c>
      <c r="K213" s="37">
        <v>-33134.85</v>
      </c>
      <c r="L213" s="37">
        <v>-33233.199999999997</v>
      </c>
      <c r="M213" s="37">
        <v>-33331.550000000003</v>
      </c>
      <c r="N213" s="37">
        <v>-33429.9</v>
      </c>
      <c r="O213" s="37">
        <v>-33528.25</v>
      </c>
    </row>
    <row r="214" spans="1:15" x14ac:dyDescent="0.3">
      <c r="A214" s="35" t="s">
        <v>124</v>
      </c>
      <c r="B214" s="36" t="s">
        <v>332</v>
      </c>
      <c r="C214" s="36"/>
      <c r="D214" s="36"/>
      <c r="E214" s="36"/>
      <c r="F214" s="31">
        <v>-167358.83000000002</v>
      </c>
      <c r="G214" s="37">
        <v>-169718.72</v>
      </c>
      <c r="H214" s="37">
        <v>-172078.61000000002</v>
      </c>
      <c r="I214" s="37">
        <v>-174438.5</v>
      </c>
      <c r="J214" s="37">
        <v>-176798.39</v>
      </c>
      <c r="K214" s="37">
        <v>-179158.28</v>
      </c>
      <c r="L214" s="37">
        <v>-181518.17</v>
      </c>
      <c r="M214" s="37">
        <v>-183878.06</v>
      </c>
      <c r="N214" s="37">
        <v>-186237.95</v>
      </c>
      <c r="O214" s="37">
        <v>-188597.84</v>
      </c>
    </row>
    <row r="215" spans="1:15" x14ac:dyDescent="0.3">
      <c r="A215" s="35" t="s">
        <v>124</v>
      </c>
      <c r="B215" s="36" t="s">
        <v>333</v>
      </c>
      <c r="C215" s="36"/>
      <c r="D215" s="36"/>
      <c r="E215" s="36"/>
      <c r="F215" s="31">
        <v>-787781.85</v>
      </c>
      <c r="G215" s="37">
        <v>-797769.92</v>
      </c>
      <c r="H215" s="37">
        <v>-807757.99</v>
      </c>
      <c r="I215" s="37">
        <v>-817746.06</v>
      </c>
      <c r="J215" s="37">
        <v>-827734.13</v>
      </c>
      <c r="K215" s="37">
        <v>-837722.20000000007</v>
      </c>
      <c r="L215" s="37">
        <v>-847710.27</v>
      </c>
      <c r="M215" s="37">
        <v>-857698.34</v>
      </c>
      <c r="N215" s="37">
        <v>-867686.41</v>
      </c>
      <c r="O215" s="37">
        <v>-877674.48</v>
      </c>
    </row>
    <row r="216" spans="1:15" x14ac:dyDescent="0.3">
      <c r="A216" s="35" t="s">
        <v>124</v>
      </c>
      <c r="B216" s="36" t="s">
        <v>334</v>
      </c>
      <c r="C216" s="36"/>
      <c r="D216" s="36"/>
      <c r="E216" s="36"/>
      <c r="F216" s="31">
        <v>-229850.91</v>
      </c>
      <c r="G216" s="37">
        <v>-233023.53</v>
      </c>
      <c r="H216" s="37">
        <v>-236196.15</v>
      </c>
      <c r="I216" s="37">
        <v>-239368.77000000002</v>
      </c>
      <c r="J216" s="37">
        <v>-242541.39</v>
      </c>
      <c r="K216" s="37">
        <v>-245714.01</v>
      </c>
      <c r="L216" s="37">
        <v>-248886.63</v>
      </c>
      <c r="M216" s="37">
        <v>-252059.25</v>
      </c>
      <c r="N216" s="37">
        <v>-255231.87</v>
      </c>
      <c r="O216" s="37">
        <v>-258404.49000000002</v>
      </c>
    </row>
    <row r="217" spans="1:15" x14ac:dyDescent="0.3">
      <c r="A217" s="35" t="s">
        <v>124</v>
      </c>
      <c r="B217" s="36" t="s">
        <v>335</v>
      </c>
      <c r="C217" s="36"/>
      <c r="D217" s="36"/>
      <c r="E217" s="36"/>
      <c r="F217" s="31">
        <v>-4951.47</v>
      </c>
      <c r="G217" s="37">
        <v>-5085.67</v>
      </c>
      <c r="H217" s="37">
        <v>-5219.87</v>
      </c>
      <c r="I217" s="37">
        <v>-5354.07</v>
      </c>
      <c r="J217" s="37">
        <v>-5488.27</v>
      </c>
      <c r="K217" s="37">
        <v>-5622.47</v>
      </c>
      <c r="L217" s="37">
        <v>-5756.67</v>
      </c>
      <c r="M217" s="37">
        <v>-5890.87</v>
      </c>
      <c r="N217" s="37">
        <v>-6025.07</v>
      </c>
      <c r="O217" s="37">
        <v>-6159.27</v>
      </c>
    </row>
    <row r="218" spans="1:15" x14ac:dyDescent="0.3">
      <c r="A218" s="35" t="s">
        <v>124</v>
      </c>
      <c r="B218" s="36" t="s">
        <v>336</v>
      </c>
      <c r="C218" s="36"/>
      <c r="D218" s="36"/>
      <c r="E218" s="36"/>
      <c r="F218" s="31">
        <v>-163344.20000000001</v>
      </c>
      <c r="G218" s="37">
        <v>-166859.80000000002</v>
      </c>
      <c r="H218" s="37">
        <v>-170528.62</v>
      </c>
      <c r="I218" s="37">
        <v>-174350.96</v>
      </c>
      <c r="J218" s="37">
        <v>-178173.73</v>
      </c>
      <c r="K218" s="37">
        <v>-181901.76</v>
      </c>
      <c r="L218" s="37">
        <v>-185534.89</v>
      </c>
      <c r="M218" s="37">
        <v>-189168.02</v>
      </c>
      <c r="N218" s="37">
        <v>-192801.15</v>
      </c>
      <c r="O218" s="37">
        <v>-196434.28</v>
      </c>
    </row>
    <row r="219" spans="1:15" x14ac:dyDescent="0.3">
      <c r="A219" s="35" t="s">
        <v>124</v>
      </c>
      <c r="B219" s="36" t="s">
        <v>337</v>
      </c>
      <c r="C219" s="36"/>
      <c r="D219" s="36"/>
      <c r="E219" s="36"/>
      <c r="F219" s="31">
        <v>-782.99</v>
      </c>
      <c r="G219" s="37">
        <v>-903.45</v>
      </c>
      <c r="H219" s="37">
        <v>-1550.6100000000001</v>
      </c>
      <c r="I219" s="37">
        <v>-2274.65</v>
      </c>
      <c r="J219" s="37">
        <v>-2549.04</v>
      </c>
      <c r="K219" s="37">
        <v>-2823.59</v>
      </c>
      <c r="L219" s="37">
        <v>-3098.14</v>
      </c>
      <c r="M219" s="37">
        <v>-3372.69</v>
      </c>
      <c r="N219" s="37">
        <v>-3647.2400000000002</v>
      </c>
      <c r="O219" s="37">
        <v>-3921.79</v>
      </c>
    </row>
    <row r="220" spans="1:15" x14ac:dyDescent="0.3">
      <c r="A220" s="35" t="s">
        <v>124</v>
      </c>
      <c r="B220" s="36" t="s">
        <v>338</v>
      </c>
      <c r="C220" s="36"/>
      <c r="D220" s="36"/>
      <c r="E220" s="36"/>
      <c r="F220" s="31">
        <v>-241645.28</v>
      </c>
      <c r="G220" s="37">
        <v>-249057.44</v>
      </c>
      <c r="H220" s="37">
        <v>-256590.75</v>
      </c>
      <c r="I220" s="37">
        <v>-264292.46000000002</v>
      </c>
      <c r="J220" s="37">
        <v>-272041.8</v>
      </c>
      <c r="K220" s="37">
        <v>-279791.51</v>
      </c>
      <c r="L220" s="37">
        <v>-287541.22000000003</v>
      </c>
      <c r="M220" s="37">
        <v>-295290.93</v>
      </c>
      <c r="N220" s="37">
        <v>-303040.64000000001</v>
      </c>
      <c r="O220" s="37">
        <v>-310790.35000000003</v>
      </c>
    </row>
    <row r="221" spans="1:15" x14ac:dyDescent="0.3">
      <c r="A221" s="35" t="s">
        <v>124</v>
      </c>
      <c r="B221" s="36" t="s">
        <v>339</v>
      </c>
      <c r="C221" s="36"/>
      <c r="D221" s="36"/>
      <c r="E221" s="36"/>
      <c r="F221" s="31">
        <v>-118229.42</v>
      </c>
      <c r="G221" s="37">
        <v>-123014.69</v>
      </c>
      <c r="H221" s="37">
        <v>-127928.05</v>
      </c>
      <c r="I221" s="37">
        <v>-132975.23000000001</v>
      </c>
      <c r="J221" s="37">
        <v>-138028.74</v>
      </c>
      <c r="K221" s="37">
        <v>-143083.16</v>
      </c>
      <c r="L221" s="37">
        <v>-148137.88</v>
      </c>
      <c r="M221" s="37">
        <v>-153192.6</v>
      </c>
      <c r="N221" s="37">
        <v>-158247.32</v>
      </c>
      <c r="O221" s="37">
        <v>-163302.04</v>
      </c>
    </row>
    <row r="222" spans="1:15" x14ac:dyDescent="0.3">
      <c r="A222" s="35" t="s">
        <v>124</v>
      </c>
      <c r="B222" s="36" t="s">
        <v>340</v>
      </c>
      <c r="C222" s="36"/>
      <c r="D222" s="36"/>
      <c r="E222" s="36"/>
      <c r="F222" s="31">
        <v>-62938.29</v>
      </c>
      <c r="G222" s="37">
        <v>-65810.92</v>
      </c>
      <c r="H222" s="37">
        <v>-68786.89</v>
      </c>
      <c r="I222" s="37">
        <v>-71888.210000000006</v>
      </c>
      <c r="J222" s="37">
        <v>-75011.820000000007</v>
      </c>
      <c r="K222" s="37">
        <v>-78135.7</v>
      </c>
      <c r="L222" s="37">
        <v>-81259.58</v>
      </c>
      <c r="M222" s="37">
        <v>-84383.46</v>
      </c>
      <c r="N222" s="37">
        <v>-87507.34</v>
      </c>
      <c r="O222" s="37">
        <v>-90631.22</v>
      </c>
    </row>
    <row r="223" spans="1:15" x14ac:dyDescent="0.3">
      <c r="A223" s="35" t="s">
        <v>124</v>
      </c>
      <c r="B223" s="36" t="s">
        <v>341</v>
      </c>
      <c r="C223" s="36"/>
      <c r="D223" s="36"/>
      <c r="E223" s="36"/>
      <c r="F223" s="31">
        <v>-83637.430000000008</v>
      </c>
      <c r="G223" s="37">
        <v>-87782.82</v>
      </c>
      <c r="H223" s="37">
        <v>-91985.2</v>
      </c>
      <c r="I223" s="37">
        <v>-96358.71</v>
      </c>
      <c r="J223" s="37">
        <v>-100846.74</v>
      </c>
      <c r="K223" s="37">
        <v>-105335.16</v>
      </c>
      <c r="L223" s="37">
        <v>-109823.58</v>
      </c>
      <c r="M223" s="37">
        <v>-114312</v>
      </c>
      <c r="N223" s="37">
        <v>-118800.42</v>
      </c>
      <c r="O223" s="37">
        <v>-123288.84</v>
      </c>
    </row>
    <row r="224" spans="1:15" x14ac:dyDescent="0.3">
      <c r="A224" s="35" t="s">
        <v>124</v>
      </c>
      <c r="B224" s="36" t="s">
        <v>342</v>
      </c>
      <c r="C224" s="36"/>
      <c r="D224" s="36"/>
      <c r="E224" s="36"/>
      <c r="F224" s="31">
        <v>-128258.5</v>
      </c>
      <c r="G224" s="37">
        <v>-130839.15000000001</v>
      </c>
      <c r="H224" s="37">
        <v>-133520.87</v>
      </c>
      <c r="I224" s="37">
        <v>-136350.76999999999</v>
      </c>
      <c r="J224" s="37">
        <v>-139228.11000000002</v>
      </c>
      <c r="K224" s="37">
        <v>-142105.79</v>
      </c>
      <c r="L224" s="37">
        <v>-144983.47</v>
      </c>
      <c r="M224" s="37">
        <v>-147861.15</v>
      </c>
      <c r="N224" s="37">
        <v>-150738.83000000002</v>
      </c>
      <c r="O224" s="37">
        <v>-153616.51</v>
      </c>
    </row>
    <row r="225" spans="1:15" x14ac:dyDescent="0.3">
      <c r="A225" s="35" t="s">
        <v>124</v>
      </c>
      <c r="B225" s="36" t="s">
        <v>343</v>
      </c>
      <c r="C225" s="36"/>
      <c r="D225" s="36"/>
      <c r="E225" s="36"/>
      <c r="F225" s="31">
        <v>-4526.43</v>
      </c>
      <c r="G225" s="37">
        <v>-4696.4800000000005</v>
      </c>
      <c r="H225" s="37">
        <v>-4866.53</v>
      </c>
      <c r="I225" s="37">
        <v>-5036.58</v>
      </c>
      <c r="J225" s="37">
        <v>-5206.63</v>
      </c>
      <c r="K225" s="37">
        <v>-5376.68</v>
      </c>
      <c r="L225" s="37">
        <v>-5546.7300000000005</v>
      </c>
      <c r="M225" s="37">
        <v>-5716.78</v>
      </c>
      <c r="N225" s="37">
        <v>-5886.83</v>
      </c>
      <c r="O225" s="37">
        <v>-6056.88</v>
      </c>
    </row>
    <row r="226" spans="1:15" x14ac:dyDescent="0.3">
      <c r="A226" s="35" t="s">
        <v>124</v>
      </c>
      <c r="B226" s="36" t="s">
        <v>344</v>
      </c>
      <c r="C226" s="36"/>
      <c r="D226" s="36"/>
      <c r="E226" s="36"/>
      <c r="F226" s="31">
        <v>-19887.63</v>
      </c>
      <c r="G226" s="37">
        <v>-20343.71</v>
      </c>
      <c r="H226" s="37">
        <v>-20799.79</v>
      </c>
      <c r="I226" s="37">
        <v>-21255.87</v>
      </c>
      <c r="J226" s="37">
        <v>-21711.95</v>
      </c>
      <c r="K226" s="37">
        <v>-22168.03</v>
      </c>
      <c r="L226" s="37">
        <v>-22624.11</v>
      </c>
      <c r="M226" s="37">
        <v>-23080.19</v>
      </c>
      <c r="N226" s="37">
        <v>-23536.27</v>
      </c>
      <c r="O226" s="37">
        <v>-23992.350000000002</v>
      </c>
    </row>
    <row r="227" spans="1:15" x14ac:dyDescent="0.3">
      <c r="A227" s="35" t="s">
        <v>124</v>
      </c>
      <c r="B227" s="36" t="s">
        <v>345</v>
      </c>
      <c r="C227" s="36"/>
      <c r="D227" s="36"/>
      <c r="E227" s="36"/>
      <c r="F227" s="31">
        <v>-111551.26000000001</v>
      </c>
      <c r="G227" s="37">
        <v>-115204.45</v>
      </c>
      <c r="H227" s="37">
        <v>-118884.54000000001</v>
      </c>
      <c r="I227" s="37">
        <v>-122615.19</v>
      </c>
      <c r="J227" s="37">
        <v>-126369.61</v>
      </c>
      <c r="K227" s="37">
        <v>-130124.14</v>
      </c>
      <c r="L227" s="37">
        <v>-133878.67000000001</v>
      </c>
      <c r="M227" s="37">
        <v>-137633.20000000001</v>
      </c>
      <c r="N227" s="37">
        <v>-141387.73000000001</v>
      </c>
      <c r="O227" s="37">
        <v>-145142.26</v>
      </c>
    </row>
    <row r="228" spans="1:15" x14ac:dyDescent="0.3">
      <c r="A228" s="35" t="s">
        <v>124</v>
      </c>
      <c r="B228" s="36" t="s">
        <v>346</v>
      </c>
      <c r="C228" s="36"/>
      <c r="D228" s="36"/>
      <c r="E228" s="36"/>
      <c r="F228" s="31">
        <v>-137949.4</v>
      </c>
      <c r="G228" s="37">
        <v>-140691.81</v>
      </c>
      <c r="H228" s="37">
        <v>-143434.22</v>
      </c>
      <c r="I228" s="37">
        <v>-146176.63</v>
      </c>
      <c r="J228" s="37">
        <v>-148919.04000000001</v>
      </c>
      <c r="K228" s="37">
        <v>-151661.45000000001</v>
      </c>
      <c r="L228" s="37">
        <v>-154403.86000000002</v>
      </c>
      <c r="M228" s="37">
        <v>-157146.26999999999</v>
      </c>
      <c r="N228" s="37">
        <v>-159888.68</v>
      </c>
      <c r="O228" s="37">
        <v>-162631.09</v>
      </c>
    </row>
    <row r="229" spans="1:15" x14ac:dyDescent="0.3">
      <c r="A229" s="35" t="s">
        <v>124</v>
      </c>
      <c r="B229" s="36" t="s">
        <v>347</v>
      </c>
      <c r="C229" s="36"/>
      <c r="D229" s="36"/>
      <c r="E229" s="36"/>
      <c r="F229" s="31">
        <v>-23168.9</v>
      </c>
      <c r="G229" s="37">
        <v>-23911.360000000001</v>
      </c>
      <c r="H229" s="37">
        <v>-24653.82</v>
      </c>
      <c r="I229" s="37">
        <v>-25396.28</v>
      </c>
      <c r="J229" s="37">
        <v>-26138.74</v>
      </c>
      <c r="K229" s="37">
        <v>-26881.200000000001</v>
      </c>
      <c r="L229" s="37">
        <v>-27623.66</v>
      </c>
      <c r="M229" s="37">
        <v>-28366.12</v>
      </c>
      <c r="N229" s="37">
        <v>-29108.58</v>
      </c>
      <c r="O229" s="37">
        <v>-29869.48</v>
      </c>
    </row>
    <row r="230" spans="1:15" x14ac:dyDescent="0.3">
      <c r="A230" s="35" t="s">
        <v>124</v>
      </c>
      <c r="B230" s="36" t="s">
        <v>348</v>
      </c>
      <c r="C230" s="36"/>
      <c r="D230" s="36"/>
      <c r="E230" s="36"/>
      <c r="F230" s="31">
        <v>-84244.45</v>
      </c>
      <c r="G230" s="37">
        <v>-86373.42</v>
      </c>
      <c r="H230" s="37">
        <v>-88502.39</v>
      </c>
      <c r="I230" s="37">
        <v>-90631.360000000001</v>
      </c>
      <c r="J230" s="37">
        <v>-92760.33</v>
      </c>
      <c r="K230" s="37">
        <v>-94889.3</v>
      </c>
      <c r="L230" s="37">
        <v>-97018.27</v>
      </c>
      <c r="M230" s="37">
        <v>-99147.24</v>
      </c>
      <c r="N230" s="37">
        <v>-101276.21</v>
      </c>
      <c r="O230" s="37">
        <v>-103405.18000000001</v>
      </c>
    </row>
    <row r="231" spans="1:15" x14ac:dyDescent="0.3">
      <c r="A231" s="35" t="s">
        <v>124</v>
      </c>
      <c r="B231" s="36" t="s">
        <v>349</v>
      </c>
      <c r="C231" s="36"/>
      <c r="D231" s="36"/>
      <c r="E231" s="36"/>
      <c r="F231" s="31">
        <v>-9211449.4100000001</v>
      </c>
      <c r="G231" s="37">
        <v>-9479675.5899999999</v>
      </c>
      <c r="H231" s="37">
        <v>-9747902.0399999991</v>
      </c>
      <c r="I231" s="37">
        <v>-10016128.15</v>
      </c>
      <c r="J231" s="37">
        <v>-10284354.289999999</v>
      </c>
      <c r="K231" s="37">
        <v>-10552580.65</v>
      </c>
      <c r="L231" s="37">
        <v>-10820806.77</v>
      </c>
      <c r="M231" s="37">
        <v>-11089033.1</v>
      </c>
      <c r="N231" s="37">
        <v>-11357259.5</v>
      </c>
      <c r="O231" s="37">
        <v>-11625485.66</v>
      </c>
    </row>
    <row r="232" spans="1:15" x14ac:dyDescent="0.3">
      <c r="A232" s="35" t="s">
        <v>124</v>
      </c>
      <c r="B232" s="36" t="s">
        <v>350</v>
      </c>
      <c r="C232" s="36"/>
      <c r="D232" s="36"/>
      <c r="E232" s="36"/>
      <c r="F232" s="31">
        <v>-583672.75</v>
      </c>
      <c r="G232" s="37">
        <v>-604570.79</v>
      </c>
      <c r="H232" s="37">
        <v>-625468.82999999996</v>
      </c>
      <c r="I232" s="37">
        <v>-646366.87</v>
      </c>
      <c r="J232" s="37">
        <v>-667264.91</v>
      </c>
      <c r="K232" s="37">
        <v>-688162.95000000007</v>
      </c>
      <c r="L232" s="37">
        <v>-709060.99</v>
      </c>
      <c r="M232" s="37">
        <v>-729959.03</v>
      </c>
      <c r="N232" s="37">
        <v>-750857.07000000007</v>
      </c>
      <c r="O232" s="37">
        <v>-771755.11</v>
      </c>
    </row>
    <row r="233" spans="1:15" x14ac:dyDescent="0.3">
      <c r="A233" s="35" t="s">
        <v>124</v>
      </c>
      <c r="B233" s="36" t="s">
        <v>351</v>
      </c>
      <c r="C233" s="36"/>
      <c r="D233" s="36"/>
      <c r="E233" s="36"/>
      <c r="F233" s="31">
        <v>-0.01</v>
      </c>
      <c r="G233" s="37">
        <v>-0.01</v>
      </c>
      <c r="H233" s="37">
        <v>-0.01</v>
      </c>
      <c r="I233" s="37">
        <v>-0.01</v>
      </c>
      <c r="J233" s="37">
        <v>-0.01</v>
      </c>
      <c r="K233" s="37">
        <v>-0.01</v>
      </c>
      <c r="L233" s="37">
        <v>-0.01</v>
      </c>
      <c r="M233" s="37">
        <v>-0.01</v>
      </c>
      <c r="N233" s="37">
        <v>-0.01</v>
      </c>
      <c r="O233" s="37">
        <v>-0.01</v>
      </c>
    </row>
    <row r="234" spans="1:15" x14ac:dyDescent="0.3">
      <c r="A234" s="35" t="s">
        <v>124</v>
      </c>
      <c r="B234" s="36" t="s">
        <v>352</v>
      </c>
      <c r="C234" s="36"/>
      <c r="D234" s="36"/>
      <c r="E234" s="36"/>
      <c r="F234" s="31">
        <v>-3019623.64</v>
      </c>
      <c r="G234" s="37">
        <v>-3035186.57</v>
      </c>
      <c r="H234" s="37">
        <v>-3050783.84</v>
      </c>
      <c r="I234" s="37">
        <v>-3066415.45</v>
      </c>
      <c r="J234" s="37">
        <v>-3082047.07</v>
      </c>
      <c r="K234" s="37">
        <v>-3097678.69</v>
      </c>
      <c r="L234" s="37">
        <v>-3113310.32</v>
      </c>
      <c r="M234" s="37">
        <v>-3128941.99</v>
      </c>
      <c r="N234" s="37">
        <v>-3144573.68</v>
      </c>
      <c r="O234" s="37">
        <v>-3160205.37</v>
      </c>
    </row>
    <row r="235" spans="1:15" x14ac:dyDescent="0.3">
      <c r="A235" s="35" t="s">
        <v>124</v>
      </c>
      <c r="B235" s="36" t="s">
        <v>353</v>
      </c>
      <c r="C235" s="36"/>
      <c r="D235" s="36"/>
      <c r="E235" s="36"/>
      <c r="F235" s="31">
        <v>-510912.05</v>
      </c>
      <c r="G235" s="37">
        <v>-511537.49</v>
      </c>
      <c r="H235" s="37">
        <v>-512162.93</v>
      </c>
      <c r="I235" s="37">
        <v>-512788.37</v>
      </c>
      <c r="J235" s="37">
        <v>-513413.81</v>
      </c>
      <c r="K235" s="37">
        <v>-514039.25</v>
      </c>
      <c r="L235" s="37">
        <v>-514664.69</v>
      </c>
      <c r="M235" s="37">
        <v>-515290.13</v>
      </c>
      <c r="N235" s="37">
        <v>-515915.57</v>
      </c>
      <c r="O235" s="37">
        <v>-516541.01</v>
      </c>
    </row>
    <row r="236" spans="1:15" x14ac:dyDescent="0.3">
      <c r="A236" s="35" t="s">
        <v>124</v>
      </c>
      <c r="B236" s="36" t="s">
        <v>354</v>
      </c>
      <c r="C236" s="36"/>
      <c r="D236" s="36"/>
      <c r="E236" s="36"/>
      <c r="F236" s="31">
        <v>-791062.23</v>
      </c>
      <c r="G236" s="37">
        <v>-792044.09</v>
      </c>
      <c r="H236" s="37">
        <v>-793025.95000000007</v>
      </c>
      <c r="I236" s="37">
        <v>-794007.81</v>
      </c>
      <c r="J236" s="37">
        <v>-794989.67</v>
      </c>
      <c r="K236" s="37">
        <v>-795971.53</v>
      </c>
      <c r="L236" s="37">
        <v>-796953.39</v>
      </c>
      <c r="M236" s="37">
        <v>-797935.25</v>
      </c>
      <c r="N236" s="37">
        <v>-798917.11</v>
      </c>
      <c r="O236" s="37">
        <v>-799898.97</v>
      </c>
    </row>
    <row r="237" spans="1:15" x14ac:dyDescent="0.3">
      <c r="A237" s="35" t="s">
        <v>124</v>
      </c>
      <c r="B237" s="36" t="s">
        <v>355</v>
      </c>
      <c r="C237" s="36"/>
      <c r="D237" s="36"/>
      <c r="E237" s="36"/>
      <c r="F237" s="31">
        <v>-307866.56</v>
      </c>
      <c r="G237" s="37">
        <v>-310833.83</v>
      </c>
      <c r="H237" s="37">
        <v>-313832.56</v>
      </c>
      <c r="I237" s="37">
        <v>-316831.28999999998</v>
      </c>
      <c r="J237" s="37">
        <v>-322746.96000000002</v>
      </c>
      <c r="K237" s="37">
        <v>-328662.63</v>
      </c>
      <c r="L237" s="37">
        <v>-334578.3</v>
      </c>
      <c r="M237" s="37">
        <v>-340638.66000000003</v>
      </c>
      <c r="N237" s="37">
        <v>-346699.02</v>
      </c>
      <c r="O237" s="37">
        <v>-352759.38</v>
      </c>
    </row>
    <row r="238" spans="1:15" x14ac:dyDescent="0.3">
      <c r="A238" s="35" t="s">
        <v>124</v>
      </c>
      <c r="B238" s="36" t="s">
        <v>356</v>
      </c>
      <c r="C238" s="36"/>
      <c r="D238" s="36"/>
      <c r="E238" s="36"/>
      <c r="F238" s="31">
        <v>-9126339.6999999993</v>
      </c>
      <c r="G238" s="37">
        <v>-9144281.6500000004</v>
      </c>
      <c r="H238" s="37">
        <v>-9162223.5999999996</v>
      </c>
      <c r="I238" s="37">
        <v>-9180165.5500000007</v>
      </c>
      <c r="J238" s="37">
        <v>-9198107.5</v>
      </c>
      <c r="K238" s="37">
        <v>-9216049.4499999993</v>
      </c>
      <c r="L238" s="37">
        <v>-9233991.4000000004</v>
      </c>
      <c r="M238" s="37">
        <v>-9251933.3499999996</v>
      </c>
      <c r="N238" s="37">
        <v>-9269875.3000000007</v>
      </c>
      <c r="O238" s="37">
        <v>-9287817.25</v>
      </c>
    </row>
    <row r="239" spans="1:15" x14ac:dyDescent="0.3">
      <c r="A239" s="35" t="s">
        <v>124</v>
      </c>
      <c r="B239" s="36" t="s">
        <v>357</v>
      </c>
      <c r="C239" s="36"/>
      <c r="D239" s="36"/>
      <c r="E239" s="36"/>
      <c r="F239" s="31">
        <v>-65857.930000000008</v>
      </c>
      <c r="G239" s="37">
        <v>-65919.67</v>
      </c>
      <c r="H239" s="37">
        <v>-65981.41</v>
      </c>
      <c r="I239" s="37">
        <v>-66043.149999999994</v>
      </c>
      <c r="J239" s="37">
        <v>-66104.89</v>
      </c>
      <c r="K239" s="37">
        <v>-66166.63</v>
      </c>
      <c r="L239" s="37">
        <v>-66228.37</v>
      </c>
      <c r="M239" s="37">
        <v>-66290.11</v>
      </c>
      <c r="N239" s="37">
        <v>-66351.850000000006</v>
      </c>
      <c r="O239" s="37">
        <v>-66413.59</v>
      </c>
    </row>
    <row r="240" spans="1:15" x14ac:dyDescent="0.3">
      <c r="A240" s="35" t="s">
        <v>124</v>
      </c>
      <c r="B240" s="36" t="s">
        <v>358</v>
      </c>
      <c r="C240" s="36"/>
      <c r="D240" s="36"/>
      <c r="E240" s="36"/>
      <c r="F240" s="31">
        <v>-47649.82</v>
      </c>
      <c r="G240" s="37">
        <v>-47699.8</v>
      </c>
      <c r="H240" s="37">
        <v>-47749.78</v>
      </c>
      <c r="I240" s="37">
        <v>-47799.76</v>
      </c>
      <c r="J240" s="37">
        <v>-47849.74</v>
      </c>
      <c r="K240" s="37">
        <v>-47899.72</v>
      </c>
      <c r="L240" s="37">
        <v>-47949.700000000004</v>
      </c>
      <c r="M240" s="37">
        <v>-47999.68</v>
      </c>
      <c r="N240" s="37">
        <v>-48049.66</v>
      </c>
      <c r="O240" s="37">
        <v>-48099.64</v>
      </c>
    </row>
    <row r="241" spans="1:15" x14ac:dyDescent="0.3">
      <c r="A241" s="35" t="s">
        <v>124</v>
      </c>
      <c r="B241" s="36" t="s">
        <v>359</v>
      </c>
      <c r="C241" s="36"/>
      <c r="D241" s="36"/>
      <c r="E241" s="36"/>
      <c r="F241" s="31">
        <v>-3151.17</v>
      </c>
      <c r="G241" s="37">
        <v>-3154.79</v>
      </c>
      <c r="H241" s="37">
        <v>-3158.41</v>
      </c>
      <c r="I241" s="37">
        <v>-3162.03</v>
      </c>
      <c r="J241" s="37">
        <v>-3165.65</v>
      </c>
      <c r="K241" s="37">
        <v>-3169.27</v>
      </c>
      <c r="L241" s="37">
        <v>-3172.89</v>
      </c>
      <c r="M241" s="37">
        <v>-3176.51</v>
      </c>
      <c r="N241" s="37">
        <v>-3180.13</v>
      </c>
      <c r="O241" s="37">
        <v>-3183.75</v>
      </c>
    </row>
    <row r="242" spans="1:15" x14ac:dyDescent="0.3">
      <c r="A242" s="35" t="s">
        <v>124</v>
      </c>
      <c r="B242" s="36" t="s">
        <v>360</v>
      </c>
      <c r="C242" s="36"/>
      <c r="D242" s="36"/>
      <c r="E242" s="36"/>
      <c r="F242" s="31">
        <v>-8483.51</v>
      </c>
      <c r="G242" s="37">
        <v>-8512.01</v>
      </c>
      <c r="H242" s="37">
        <v>-8540.51</v>
      </c>
      <c r="I242" s="37">
        <v>-8569.01</v>
      </c>
      <c r="J242" s="37">
        <v>-8597.51</v>
      </c>
      <c r="K242" s="37">
        <v>-8626.01</v>
      </c>
      <c r="L242" s="37">
        <v>-8654.51</v>
      </c>
      <c r="M242" s="37">
        <v>-8683.01</v>
      </c>
      <c r="N242" s="37">
        <v>-8711.51</v>
      </c>
      <c r="O242" s="37">
        <v>-8740.01</v>
      </c>
    </row>
    <row r="243" spans="1:15" x14ac:dyDescent="0.3">
      <c r="A243" s="35" t="s">
        <v>124</v>
      </c>
      <c r="B243" s="36" t="s">
        <v>361</v>
      </c>
      <c r="C243" s="36"/>
      <c r="D243" s="36"/>
      <c r="E243" s="36"/>
      <c r="F243" s="31">
        <v>-31810.25</v>
      </c>
      <c r="G243" s="37">
        <v>-31942.59</v>
      </c>
      <c r="H243" s="37">
        <v>-32074.93</v>
      </c>
      <c r="I243" s="37">
        <v>-32207.27</v>
      </c>
      <c r="J243" s="37">
        <v>-32339.61</v>
      </c>
      <c r="K243" s="37">
        <v>-32471.95</v>
      </c>
      <c r="L243" s="37">
        <v>-32604.29</v>
      </c>
      <c r="M243" s="37">
        <v>-32736.63</v>
      </c>
      <c r="N243" s="37">
        <v>-32868.97</v>
      </c>
      <c r="O243" s="37">
        <v>-33001.31</v>
      </c>
    </row>
    <row r="244" spans="1:15" x14ac:dyDescent="0.3">
      <c r="A244" s="35" t="s">
        <v>124</v>
      </c>
      <c r="B244" s="36" t="s">
        <v>362</v>
      </c>
      <c r="C244" s="36"/>
      <c r="D244" s="36"/>
      <c r="E244" s="36"/>
      <c r="F244" s="31">
        <v>-840.09</v>
      </c>
      <c r="G244" s="37">
        <v>-841.05000000000007</v>
      </c>
      <c r="H244" s="37">
        <v>-842.01</v>
      </c>
      <c r="I244" s="37">
        <v>-842.97</v>
      </c>
      <c r="J244" s="37">
        <v>-843.93000000000006</v>
      </c>
      <c r="K244" s="37">
        <v>-844.89</v>
      </c>
      <c r="L244" s="37">
        <v>-845.85</v>
      </c>
      <c r="M244" s="37">
        <v>-846.81000000000006</v>
      </c>
      <c r="N244" s="37">
        <v>-847.77</v>
      </c>
      <c r="O244" s="37">
        <v>-848.73</v>
      </c>
    </row>
    <row r="245" spans="1:15" x14ac:dyDescent="0.3">
      <c r="A245" s="35" t="s">
        <v>124</v>
      </c>
      <c r="B245" s="36" t="s">
        <v>363</v>
      </c>
      <c r="C245" s="36"/>
      <c r="D245" s="36"/>
      <c r="E245" s="36"/>
      <c r="F245" s="31">
        <v>-999.56000000000006</v>
      </c>
      <c r="G245" s="37">
        <v>-1006.53</v>
      </c>
      <c r="H245" s="37">
        <v>-1013.5</v>
      </c>
      <c r="I245" s="37">
        <v>-1020.47</v>
      </c>
      <c r="J245" s="37">
        <v>-1027.44</v>
      </c>
      <c r="K245" s="37">
        <v>-1034.4100000000001</v>
      </c>
      <c r="L245" s="37">
        <v>-1041.3800000000001</v>
      </c>
      <c r="M245" s="37">
        <v>-1048.3499999999999</v>
      </c>
      <c r="N245" s="37">
        <v>-1055.32</v>
      </c>
      <c r="O245" s="37">
        <v>-1062.29</v>
      </c>
    </row>
    <row r="246" spans="1:15" x14ac:dyDescent="0.3">
      <c r="A246" s="35" t="s">
        <v>124</v>
      </c>
      <c r="B246" s="36" t="s">
        <v>364</v>
      </c>
      <c r="C246" s="36"/>
      <c r="D246" s="36"/>
      <c r="E246" s="36"/>
      <c r="F246" s="31">
        <v>-569478.06000000006</v>
      </c>
      <c r="G246" s="37">
        <v>-571094.66</v>
      </c>
      <c r="H246" s="37">
        <v>-572711.26</v>
      </c>
      <c r="I246" s="37">
        <v>-574327.86</v>
      </c>
      <c r="J246" s="37">
        <v>-575944.46</v>
      </c>
      <c r="K246" s="37">
        <v>-577561.06000000006</v>
      </c>
      <c r="L246" s="37">
        <v>-579177.66</v>
      </c>
      <c r="M246" s="37">
        <v>-580794.26</v>
      </c>
      <c r="N246" s="37">
        <v>-582410.86</v>
      </c>
      <c r="O246" s="37">
        <v>-584027.46</v>
      </c>
    </row>
    <row r="247" spans="1:15" x14ac:dyDescent="0.3">
      <c r="A247" s="35" t="s">
        <v>124</v>
      </c>
      <c r="B247" s="36" t="s">
        <v>365</v>
      </c>
      <c r="C247" s="36"/>
      <c r="D247" s="36"/>
      <c r="E247" s="36"/>
      <c r="F247" s="31">
        <v>-357652.7</v>
      </c>
      <c r="G247" s="37">
        <v>-358271.8</v>
      </c>
      <c r="H247" s="37">
        <v>-358890.9</v>
      </c>
      <c r="I247" s="37">
        <v>-295294.37</v>
      </c>
      <c r="J247" s="37">
        <v>-295832.18</v>
      </c>
      <c r="K247" s="37">
        <v>-296369.99</v>
      </c>
      <c r="L247" s="37">
        <v>-296907.8</v>
      </c>
      <c r="M247" s="37">
        <v>-297445.61</v>
      </c>
      <c r="N247" s="37">
        <v>-297983.42</v>
      </c>
      <c r="O247" s="37">
        <v>-298521.23</v>
      </c>
    </row>
    <row r="248" spans="1:15" x14ac:dyDescent="0.3">
      <c r="A248" s="35" t="s">
        <v>124</v>
      </c>
      <c r="B248" s="36" t="s">
        <v>366</v>
      </c>
      <c r="C248" s="36"/>
      <c r="D248" s="36"/>
      <c r="E248" s="36"/>
      <c r="F248" s="31">
        <v>-444606.95</v>
      </c>
      <c r="G248" s="37">
        <v>-450345.64</v>
      </c>
      <c r="H248" s="37">
        <v>-456084.33</v>
      </c>
      <c r="I248" s="37">
        <v>-461823.02</v>
      </c>
      <c r="J248" s="37">
        <v>-467561.71</v>
      </c>
      <c r="K248" s="37">
        <v>-473300.4</v>
      </c>
      <c r="L248" s="37">
        <v>-479039.09</v>
      </c>
      <c r="M248" s="37">
        <v>-484777.78</v>
      </c>
      <c r="N248" s="37">
        <v>-490516.47000000003</v>
      </c>
      <c r="O248" s="37">
        <v>-496255.16000000003</v>
      </c>
    </row>
    <row r="249" spans="1:15" x14ac:dyDescent="0.3">
      <c r="A249" s="35" t="s">
        <v>124</v>
      </c>
      <c r="B249" s="36" t="s">
        <v>367</v>
      </c>
      <c r="C249" s="36"/>
      <c r="D249" s="36"/>
      <c r="E249" s="36"/>
      <c r="F249" s="31">
        <v>-273516.83</v>
      </c>
      <c r="G249" s="37">
        <v>-275863.01</v>
      </c>
      <c r="H249" s="37">
        <v>-278209.19</v>
      </c>
      <c r="I249" s="37">
        <v>-280555.37</v>
      </c>
      <c r="J249" s="37">
        <v>-282901.55</v>
      </c>
      <c r="K249" s="37">
        <v>-285247.73</v>
      </c>
      <c r="L249" s="37">
        <v>-287593.91000000003</v>
      </c>
      <c r="M249" s="37">
        <v>-289940.09000000003</v>
      </c>
      <c r="N249" s="37">
        <v>-292286.27</v>
      </c>
      <c r="O249" s="37">
        <v>-294632.45</v>
      </c>
    </row>
    <row r="250" spans="1:15" x14ac:dyDescent="0.3">
      <c r="A250" s="35" t="s">
        <v>124</v>
      </c>
      <c r="B250" s="36" t="s">
        <v>368</v>
      </c>
      <c r="C250" s="36"/>
      <c r="D250" s="36"/>
      <c r="E250" s="36"/>
      <c r="F250" s="31">
        <v>-1239610.92</v>
      </c>
      <c r="G250" s="37">
        <v>-1242092.22</v>
      </c>
      <c r="H250" s="37">
        <v>-1244573.52</v>
      </c>
      <c r="I250" s="37">
        <v>-1247054.82</v>
      </c>
      <c r="J250" s="37">
        <v>-1249536.1200000001</v>
      </c>
      <c r="K250" s="37">
        <v>-1252017.42</v>
      </c>
      <c r="L250" s="37">
        <v>-1254498.72</v>
      </c>
      <c r="M250" s="37">
        <v>-1256980.02</v>
      </c>
      <c r="N250" s="37">
        <v>-1259461.32</v>
      </c>
      <c r="O250" s="37">
        <v>-1261942.6200000001</v>
      </c>
    </row>
    <row r="251" spans="1:15" x14ac:dyDescent="0.3">
      <c r="A251" s="35" t="s">
        <v>124</v>
      </c>
      <c r="B251" s="36" t="s">
        <v>369</v>
      </c>
      <c r="C251" s="36"/>
      <c r="D251" s="36"/>
      <c r="E251" s="36"/>
      <c r="F251" s="31">
        <v>-27601.48</v>
      </c>
      <c r="G251" s="37">
        <v>-27651.83</v>
      </c>
      <c r="H251" s="37">
        <v>-27702.18</v>
      </c>
      <c r="I251" s="37">
        <v>-27752.53</v>
      </c>
      <c r="J251" s="37">
        <v>-27802.880000000001</v>
      </c>
      <c r="K251" s="37">
        <v>-27853.23</v>
      </c>
      <c r="L251" s="37">
        <v>-27903.58</v>
      </c>
      <c r="M251" s="37">
        <v>-27953.93</v>
      </c>
      <c r="N251" s="37">
        <v>-28004.28</v>
      </c>
      <c r="O251" s="37">
        <v>-28054.63</v>
      </c>
    </row>
    <row r="252" spans="1:15" x14ac:dyDescent="0.3">
      <c r="A252" s="35" t="s">
        <v>124</v>
      </c>
      <c r="B252" s="36" t="s">
        <v>370</v>
      </c>
      <c r="C252" s="36"/>
      <c r="D252" s="36"/>
      <c r="E252" s="36"/>
      <c r="F252" s="31">
        <v>-288323.77</v>
      </c>
      <c r="G252" s="37">
        <v>-290442.85000000003</v>
      </c>
      <c r="H252" s="37">
        <v>-292561.93</v>
      </c>
      <c r="I252" s="37">
        <v>-294681.01</v>
      </c>
      <c r="J252" s="37">
        <v>-296800.09000000003</v>
      </c>
      <c r="K252" s="37">
        <v>-298919.17</v>
      </c>
      <c r="L252" s="37">
        <v>-301038.25</v>
      </c>
      <c r="M252" s="37">
        <v>-303157.33</v>
      </c>
      <c r="N252" s="37">
        <v>-305276.41000000003</v>
      </c>
      <c r="O252" s="37">
        <v>-307395.49</v>
      </c>
    </row>
    <row r="253" spans="1:15" x14ac:dyDescent="0.3">
      <c r="A253" s="35" t="s">
        <v>124</v>
      </c>
      <c r="B253" s="36" t="s">
        <v>371</v>
      </c>
      <c r="C253" s="36"/>
      <c r="D253" s="36"/>
      <c r="E253" s="36"/>
      <c r="F253" s="31">
        <v>-36041.840000000004</v>
      </c>
      <c r="G253" s="37">
        <v>-36234.47</v>
      </c>
      <c r="H253" s="37">
        <v>-36427.1</v>
      </c>
      <c r="I253" s="37">
        <v>-36619.730000000003</v>
      </c>
      <c r="J253" s="37">
        <v>-36812.36</v>
      </c>
      <c r="K253" s="37">
        <v>-37004.99</v>
      </c>
      <c r="L253" s="37">
        <v>-37197.620000000003</v>
      </c>
      <c r="M253" s="37">
        <v>-37390.25</v>
      </c>
      <c r="N253" s="37">
        <v>-37582.879999999997</v>
      </c>
      <c r="O253" s="37">
        <v>-37775.51</v>
      </c>
    </row>
    <row r="254" spans="1:15" x14ac:dyDescent="0.3">
      <c r="A254" s="35" t="s">
        <v>124</v>
      </c>
      <c r="B254" s="36" t="s">
        <v>372</v>
      </c>
      <c r="C254" s="36"/>
      <c r="D254" s="36"/>
      <c r="E254" s="36"/>
      <c r="F254" s="31">
        <v>-63950.25</v>
      </c>
      <c r="G254" s="37">
        <v>-64049.87</v>
      </c>
      <c r="H254" s="37">
        <v>-64149.49</v>
      </c>
      <c r="I254" s="37">
        <v>-64249.11</v>
      </c>
      <c r="J254" s="37">
        <v>-64348.73</v>
      </c>
      <c r="K254" s="37">
        <v>-64448.35</v>
      </c>
      <c r="L254" s="37">
        <v>-64547.97</v>
      </c>
      <c r="M254" s="37">
        <v>-64647.590000000004</v>
      </c>
      <c r="N254" s="37">
        <v>-64747.21</v>
      </c>
      <c r="O254" s="37">
        <v>-64846.83</v>
      </c>
    </row>
    <row r="255" spans="1:15" x14ac:dyDescent="0.3">
      <c r="A255" s="35" t="s">
        <v>124</v>
      </c>
      <c r="B255" s="36" t="s">
        <v>373</v>
      </c>
      <c r="C255" s="36"/>
      <c r="D255" s="36"/>
      <c r="E255" s="36"/>
      <c r="F255" s="31">
        <v>-219572.19</v>
      </c>
      <c r="G255" s="37">
        <v>-219572.19</v>
      </c>
      <c r="H255" s="37">
        <v>-219572.19</v>
      </c>
      <c r="I255" s="37">
        <v>-219572.19</v>
      </c>
      <c r="J255" s="37">
        <v>-219572.19</v>
      </c>
      <c r="K255" s="37">
        <v>-219572.19</v>
      </c>
      <c r="L255" s="37">
        <v>-219572.19</v>
      </c>
      <c r="M255" s="37">
        <v>-219572.19</v>
      </c>
      <c r="N255" s="37">
        <v>-219572.19</v>
      </c>
      <c r="O255" s="37">
        <v>-219572.19</v>
      </c>
    </row>
    <row r="256" spans="1:15" x14ac:dyDescent="0.3">
      <c r="A256" s="35" t="s">
        <v>124</v>
      </c>
      <c r="B256" s="36" t="s">
        <v>374</v>
      </c>
      <c r="C256" s="36"/>
      <c r="D256" s="36"/>
      <c r="E256" s="36"/>
      <c r="F256" s="31">
        <v>-18574009.800000001</v>
      </c>
      <c r="G256" s="37">
        <v>-18648620.050000001</v>
      </c>
      <c r="H256" s="37">
        <v>-18723230.300000001</v>
      </c>
      <c r="I256" s="37">
        <v>-18797840.550000001</v>
      </c>
      <c r="J256" s="37">
        <v>-18874295.539999999</v>
      </c>
      <c r="K256" s="37">
        <v>-18994211.440000001</v>
      </c>
      <c r="L256" s="37">
        <v>-19074197</v>
      </c>
      <c r="M256" s="37">
        <v>-19154182.559999999</v>
      </c>
      <c r="N256" s="37">
        <v>-19234168.120000001</v>
      </c>
      <c r="O256" s="37">
        <v>-19314153.68</v>
      </c>
    </row>
    <row r="257" spans="1:15" x14ac:dyDescent="0.3">
      <c r="A257" s="35" t="s">
        <v>124</v>
      </c>
      <c r="B257" s="36" t="s">
        <v>375</v>
      </c>
      <c r="C257" s="36"/>
      <c r="D257" s="36"/>
      <c r="E257" s="36"/>
      <c r="F257" s="31">
        <v>-11484873.67</v>
      </c>
      <c r="G257" s="37">
        <v>-11520268.300000001</v>
      </c>
      <c r="H257" s="37">
        <v>-11561469.99</v>
      </c>
      <c r="I257" s="37">
        <v>-11597347.880000001</v>
      </c>
      <c r="J257" s="37">
        <v>-11638671.800000001</v>
      </c>
      <c r="K257" s="37">
        <v>-11680195.65</v>
      </c>
      <c r="L257" s="37">
        <v>-11721875.630000001</v>
      </c>
      <c r="M257" s="37">
        <v>-11763591.609999999</v>
      </c>
      <c r="N257" s="37">
        <v>-11805316.460000001</v>
      </c>
      <c r="O257" s="37">
        <v>-11847055.01</v>
      </c>
    </row>
    <row r="258" spans="1:15" x14ac:dyDescent="0.3">
      <c r="A258" s="35" t="s">
        <v>124</v>
      </c>
      <c r="B258" s="36" t="s">
        <v>376</v>
      </c>
      <c r="C258" s="36"/>
      <c r="D258" s="36"/>
      <c r="E258" s="36"/>
      <c r="F258" s="31">
        <v>-855109.99</v>
      </c>
      <c r="G258" s="37">
        <v>-861707.14</v>
      </c>
      <c r="H258" s="37">
        <v>-868304.29</v>
      </c>
      <c r="I258" s="37">
        <v>-874901.44000000006</v>
      </c>
      <c r="J258" s="37">
        <v>-881498.59</v>
      </c>
      <c r="K258" s="37">
        <v>-888095.74</v>
      </c>
      <c r="L258" s="37">
        <v>-894692.89</v>
      </c>
      <c r="M258" s="37">
        <v>-901290.04</v>
      </c>
      <c r="N258" s="37">
        <v>-907887.19000000006</v>
      </c>
      <c r="O258" s="37">
        <v>-914484.34</v>
      </c>
    </row>
    <row r="259" spans="1:15" x14ac:dyDescent="0.3">
      <c r="A259" s="35" t="s">
        <v>124</v>
      </c>
      <c r="B259" s="36" t="s">
        <v>377</v>
      </c>
      <c r="C259" s="36"/>
      <c r="D259" s="36"/>
      <c r="E259" s="36"/>
      <c r="F259" s="31">
        <v>-1047095.47</v>
      </c>
      <c r="G259" s="37">
        <v>-1055358.92</v>
      </c>
      <c r="H259" s="37">
        <v>-1063622.3700000001</v>
      </c>
      <c r="I259" s="37">
        <v>-1071885.82</v>
      </c>
      <c r="J259" s="37">
        <v>-1080149.27</v>
      </c>
      <c r="K259" s="37">
        <v>-1088412.72</v>
      </c>
      <c r="L259" s="37">
        <v>-1096676.17</v>
      </c>
      <c r="M259" s="37">
        <v>-1105018.78</v>
      </c>
      <c r="N259" s="37">
        <v>-1113440.56</v>
      </c>
      <c r="O259" s="37">
        <v>-1121862.3600000001</v>
      </c>
    </row>
    <row r="260" spans="1:15" x14ac:dyDescent="0.3">
      <c r="A260" s="35" t="s">
        <v>124</v>
      </c>
      <c r="B260" s="36" t="s">
        <v>378</v>
      </c>
      <c r="C260" s="36"/>
      <c r="D260" s="36"/>
      <c r="E260" s="36"/>
      <c r="F260" s="31">
        <v>-17428718.739999998</v>
      </c>
      <c r="G260" s="37">
        <v>-17630435.300000001</v>
      </c>
      <c r="H260" s="37">
        <v>-17832148.170000002</v>
      </c>
      <c r="I260" s="37">
        <v>-18033861.640000001</v>
      </c>
      <c r="J260" s="37">
        <v>-18235576.030000001</v>
      </c>
      <c r="K260" s="37">
        <v>-18395675.18</v>
      </c>
      <c r="L260" s="37">
        <v>-18596052.210000001</v>
      </c>
      <c r="M260" s="37">
        <v>-18796777.359999999</v>
      </c>
      <c r="N260" s="37">
        <v>-19003479.309999999</v>
      </c>
      <c r="O260" s="37">
        <v>-19218801.149999999</v>
      </c>
    </row>
    <row r="261" spans="1:15" x14ac:dyDescent="0.3">
      <c r="A261" s="35" t="s">
        <v>124</v>
      </c>
      <c r="B261" s="36" t="s">
        <v>379</v>
      </c>
      <c r="C261" s="36"/>
      <c r="D261" s="36"/>
      <c r="E261" s="36"/>
      <c r="F261" s="31">
        <v>-42417.98</v>
      </c>
      <c r="G261" s="37">
        <v>-43588.160000000003</v>
      </c>
      <c r="H261" s="37">
        <v>-44758.340000000004</v>
      </c>
      <c r="I261" s="37">
        <v>-45928.520000000004</v>
      </c>
      <c r="J261" s="37">
        <v>-47098.700000000004</v>
      </c>
      <c r="K261" s="37">
        <v>-48268.88</v>
      </c>
      <c r="L261" s="37">
        <v>-49439.06</v>
      </c>
      <c r="M261" s="37">
        <v>-50609.24</v>
      </c>
      <c r="N261" s="37">
        <v>-51779.42</v>
      </c>
      <c r="O261" s="37">
        <v>-52949.599999999999</v>
      </c>
    </row>
    <row r="262" spans="1:15" x14ac:dyDescent="0.3">
      <c r="A262" s="35" t="s">
        <v>124</v>
      </c>
      <c r="B262" s="36" t="s">
        <v>380</v>
      </c>
      <c r="C262" s="36"/>
      <c r="D262" s="36"/>
      <c r="E262" s="36"/>
      <c r="F262" s="31">
        <v>-12959350.380000001</v>
      </c>
      <c r="G262" s="37">
        <v>-13276622.27</v>
      </c>
      <c r="H262" s="37">
        <v>-13604397.119999999</v>
      </c>
      <c r="I262" s="37">
        <v>-13935361.26</v>
      </c>
      <c r="J262" s="37">
        <v>-14259369.609999999</v>
      </c>
      <c r="K262" s="37">
        <v>-14597681.220000001</v>
      </c>
      <c r="L262" s="37">
        <v>-14940452.07</v>
      </c>
      <c r="M262" s="37">
        <v>-15285954.98</v>
      </c>
      <c r="N262" s="37">
        <v>-15627216.16</v>
      </c>
      <c r="O262" s="37">
        <v>-15963510.439999999</v>
      </c>
    </row>
    <row r="263" spans="1:15" x14ac:dyDescent="0.3">
      <c r="A263" s="35" t="s">
        <v>124</v>
      </c>
      <c r="B263" s="36" t="s">
        <v>381</v>
      </c>
      <c r="C263" s="36"/>
      <c r="D263" s="36"/>
      <c r="E263" s="36"/>
      <c r="F263" s="31">
        <v>-2180967.4</v>
      </c>
      <c r="G263" s="37">
        <v>-2189838.73</v>
      </c>
      <c r="H263" s="37">
        <v>-2198710.06</v>
      </c>
      <c r="I263" s="37">
        <v>-2207581.39</v>
      </c>
      <c r="J263" s="37">
        <v>-2216452.7200000002</v>
      </c>
      <c r="K263" s="37">
        <v>-2225324.0499999998</v>
      </c>
      <c r="L263" s="37">
        <v>-2234195.38</v>
      </c>
      <c r="M263" s="37">
        <v>-2243066.71</v>
      </c>
      <c r="N263" s="37">
        <v>-2251938.04</v>
      </c>
      <c r="O263" s="37">
        <v>-2260809.37</v>
      </c>
    </row>
    <row r="264" spans="1:15" x14ac:dyDescent="0.3">
      <c r="A264" s="35" t="s">
        <v>124</v>
      </c>
      <c r="B264" s="36" t="s">
        <v>382</v>
      </c>
      <c r="C264" s="36"/>
      <c r="D264" s="36"/>
      <c r="E264" s="36"/>
      <c r="F264" s="31">
        <v>-168602.63</v>
      </c>
      <c r="G264" s="37">
        <v>-170252.94</v>
      </c>
      <c r="H264" s="37">
        <v>-171903.25</v>
      </c>
      <c r="I264" s="37">
        <v>-173553.56</v>
      </c>
      <c r="J264" s="37">
        <v>-175203.87</v>
      </c>
      <c r="K264" s="37">
        <v>-176854.18</v>
      </c>
      <c r="L264" s="37">
        <v>-178504.49</v>
      </c>
      <c r="M264" s="37">
        <v>-180154.80000000002</v>
      </c>
      <c r="N264" s="37">
        <v>-181805.11000000002</v>
      </c>
      <c r="O264" s="37">
        <v>-183455.42</v>
      </c>
    </row>
    <row r="265" spans="1:15" x14ac:dyDescent="0.3">
      <c r="A265" s="35" t="s">
        <v>124</v>
      </c>
      <c r="B265" s="36" t="s">
        <v>383</v>
      </c>
      <c r="C265" s="36"/>
      <c r="D265" s="36"/>
      <c r="E265" s="36"/>
      <c r="F265" s="31">
        <v>-0.02</v>
      </c>
      <c r="G265" s="37">
        <v>-0.02</v>
      </c>
      <c r="H265" s="37">
        <v>-0.02</v>
      </c>
      <c r="I265" s="37">
        <v>-0.02</v>
      </c>
      <c r="J265" s="37">
        <v>-0.02</v>
      </c>
      <c r="K265" s="37">
        <v>-0.02</v>
      </c>
      <c r="L265" s="37">
        <v>-0.02</v>
      </c>
      <c r="M265" s="37">
        <v>-0.02</v>
      </c>
      <c r="N265" s="37">
        <v>-0.02</v>
      </c>
      <c r="O265" s="37">
        <v>-0.02</v>
      </c>
    </row>
    <row r="266" spans="1:15" x14ac:dyDescent="0.3">
      <c r="A266" s="35" t="s">
        <v>124</v>
      </c>
      <c r="B266" s="36" t="s">
        <v>384</v>
      </c>
      <c r="C266" s="36"/>
      <c r="D266" s="36"/>
      <c r="E266" s="36"/>
      <c r="F266" s="31">
        <v>-141.66</v>
      </c>
      <c r="G266" s="37">
        <v>-141.94</v>
      </c>
      <c r="H266" s="37">
        <v>-142.22</v>
      </c>
      <c r="I266" s="37">
        <v>-142.5</v>
      </c>
      <c r="J266" s="37">
        <v>-142.78</v>
      </c>
      <c r="K266" s="37">
        <v>-143.06</v>
      </c>
      <c r="L266" s="37">
        <v>-143.34</v>
      </c>
      <c r="M266" s="37">
        <v>-143.62</v>
      </c>
      <c r="N266" s="37">
        <v>-143.9</v>
      </c>
      <c r="O266" s="37">
        <v>-144.18</v>
      </c>
    </row>
    <row r="267" spans="1:15" x14ac:dyDescent="0.3">
      <c r="A267" s="35" t="s">
        <v>124</v>
      </c>
      <c r="B267" s="36" t="s">
        <v>385</v>
      </c>
      <c r="C267" s="36"/>
      <c r="D267" s="36"/>
      <c r="E267" s="36"/>
      <c r="F267" s="31">
        <v>-66212988.219999999</v>
      </c>
      <c r="G267" s="37">
        <v>-66549253.960000001</v>
      </c>
      <c r="H267" s="37">
        <v>-66938455.479999997</v>
      </c>
      <c r="I267" s="37">
        <v>-67327300.760000005</v>
      </c>
      <c r="J267" s="37">
        <v>-67494692.870000005</v>
      </c>
      <c r="K267" s="37">
        <v>-67857955.040000007</v>
      </c>
      <c r="L267" s="37">
        <v>-68200543.560000002</v>
      </c>
      <c r="M267" s="37">
        <v>-68588188.379999995</v>
      </c>
      <c r="N267" s="37">
        <v>-66079377.469999999</v>
      </c>
      <c r="O267" s="37">
        <v>-66106797.310000002</v>
      </c>
    </row>
    <row r="268" spans="1:15" x14ac:dyDescent="0.3">
      <c r="A268" s="35" t="s">
        <v>124</v>
      </c>
      <c r="B268" s="36" t="s">
        <v>386</v>
      </c>
      <c r="C268" s="36"/>
      <c r="D268" s="36"/>
      <c r="E268" s="36"/>
      <c r="F268" s="31">
        <v>-211499.18</v>
      </c>
      <c r="G268" s="37">
        <v>-212329.93</v>
      </c>
      <c r="H268" s="37">
        <v>-213160.68</v>
      </c>
      <c r="I268" s="37">
        <v>-213991.43</v>
      </c>
      <c r="J268" s="37">
        <v>-214822.18</v>
      </c>
      <c r="K268" s="37">
        <v>-215652.93</v>
      </c>
      <c r="L268" s="37">
        <v>-216483.68</v>
      </c>
      <c r="M268" s="37">
        <v>-217314.43</v>
      </c>
      <c r="N268" s="37">
        <v>-218145.18</v>
      </c>
      <c r="O268" s="37">
        <v>-218975.93</v>
      </c>
    </row>
    <row r="269" spans="1:15" x14ac:dyDescent="0.3">
      <c r="A269" s="35" t="s">
        <v>124</v>
      </c>
      <c r="B269" s="36" t="s">
        <v>387</v>
      </c>
      <c r="C269" s="36"/>
      <c r="D269" s="36"/>
      <c r="E269" s="36"/>
      <c r="F269" s="31">
        <v>-84584.48</v>
      </c>
      <c r="G269" s="37">
        <v>-84834.25</v>
      </c>
      <c r="H269" s="37">
        <v>-85084.02</v>
      </c>
      <c r="I269" s="37">
        <v>-85333.790000000008</v>
      </c>
      <c r="J269" s="37">
        <v>-85583.56</v>
      </c>
      <c r="K269" s="37">
        <v>-85833.33</v>
      </c>
      <c r="L269" s="37">
        <v>-86083.1</v>
      </c>
      <c r="M269" s="37">
        <v>-86332.87</v>
      </c>
      <c r="N269" s="37">
        <v>-86582.64</v>
      </c>
      <c r="O269" s="37">
        <v>-86832.41</v>
      </c>
    </row>
    <row r="270" spans="1:15" x14ac:dyDescent="0.3">
      <c r="A270" s="35" t="s">
        <v>124</v>
      </c>
      <c r="B270" s="36" t="s">
        <v>388</v>
      </c>
      <c r="C270" s="36"/>
      <c r="D270" s="36"/>
      <c r="E270" s="36"/>
      <c r="F270" s="31">
        <v>-78267.37</v>
      </c>
      <c r="G270" s="37">
        <v>-78500.23</v>
      </c>
      <c r="H270" s="37">
        <v>-78733.09</v>
      </c>
      <c r="I270" s="37">
        <v>-78965.95</v>
      </c>
      <c r="J270" s="37">
        <v>-79198.81</v>
      </c>
      <c r="K270" s="37">
        <v>-79431.67</v>
      </c>
      <c r="L270" s="37">
        <v>-79664.53</v>
      </c>
      <c r="M270" s="37">
        <v>-79897.39</v>
      </c>
      <c r="N270" s="37">
        <v>-80130.25</v>
      </c>
      <c r="O270" s="37">
        <v>-80363.11</v>
      </c>
    </row>
    <row r="271" spans="1:15" x14ac:dyDescent="0.3">
      <c r="A271" s="35" t="s">
        <v>124</v>
      </c>
      <c r="B271" s="36" t="s">
        <v>389</v>
      </c>
      <c r="C271" s="36"/>
      <c r="D271" s="36"/>
      <c r="E271" s="36"/>
      <c r="F271" s="31">
        <v>-1191406.8799999999</v>
      </c>
      <c r="G271" s="37">
        <v>-1193540.8400000001</v>
      </c>
      <c r="H271" s="37">
        <v>-1195674.8</v>
      </c>
      <c r="I271" s="37">
        <v>-1197808.76</v>
      </c>
      <c r="J271" s="37">
        <v>-1199942.72</v>
      </c>
      <c r="K271" s="37">
        <v>-1202076.68</v>
      </c>
      <c r="L271" s="37">
        <v>-1204210.6400000001</v>
      </c>
      <c r="M271" s="37">
        <v>-1206344.6000000001</v>
      </c>
      <c r="N271" s="37">
        <v>-1208478.56</v>
      </c>
      <c r="O271" s="37">
        <v>-1210612.52</v>
      </c>
    </row>
    <row r="272" spans="1:15" x14ac:dyDescent="0.3">
      <c r="A272" s="35" t="s">
        <v>124</v>
      </c>
      <c r="B272" s="36" t="s">
        <v>390</v>
      </c>
      <c r="C272" s="36"/>
      <c r="D272" s="36"/>
      <c r="E272" s="36"/>
      <c r="F272" s="31">
        <v>-2817746.33</v>
      </c>
      <c r="G272" s="37">
        <v>-2823839.5</v>
      </c>
      <c r="H272" s="37">
        <v>-2829932.67</v>
      </c>
      <c r="I272" s="37">
        <v>-2836025.84</v>
      </c>
      <c r="J272" s="37">
        <v>-2842119.01</v>
      </c>
      <c r="K272" s="37">
        <v>-2848212.18</v>
      </c>
      <c r="L272" s="37">
        <v>-2854305.35</v>
      </c>
      <c r="M272" s="37">
        <v>-2860398.52</v>
      </c>
      <c r="N272" s="37">
        <v>-2866491.69</v>
      </c>
      <c r="O272" s="37">
        <v>-2872584.86</v>
      </c>
    </row>
    <row r="273" spans="1:15" x14ac:dyDescent="0.3">
      <c r="A273" s="35" t="s">
        <v>124</v>
      </c>
      <c r="B273" s="36" t="s">
        <v>391</v>
      </c>
      <c r="C273" s="36"/>
      <c r="D273" s="36"/>
      <c r="E273" s="36"/>
      <c r="F273" s="31">
        <v>-75952.61</v>
      </c>
      <c r="G273" s="37">
        <v>-76146.78</v>
      </c>
      <c r="H273" s="37">
        <v>-76340.95</v>
      </c>
      <c r="I273" s="37">
        <v>-76535.12</v>
      </c>
      <c r="J273" s="37">
        <v>-76729.290000000008</v>
      </c>
      <c r="K273" s="37">
        <v>-76923.460000000006</v>
      </c>
      <c r="L273" s="37">
        <v>-77117.63</v>
      </c>
      <c r="M273" s="37">
        <v>-77311.8</v>
      </c>
      <c r="N273" s="37">
        <v>-77505.97</v>
      </c>
      <c r="O273" s="37">
        <v>-77700.14</v>
      </c>
    </row>
    <row r="274" spans="1:15" x14ac:dyDescent="0.3">
      <c r="A274" s="35" t="s">
        <v>124</v>
      </c>
      <c r="B274" s="36" t="s">
        <v>392</v>
      </c>
      <c r="C274" s="36"/>
      <c r="D274" s="36"/>
      <c r="E274" s="36"/>
      <c r="F274" s="31">
        <v>-4734858.97</v>
      </c>
      <c r="G274" s="37">
        <v>-4744241.63</v>
      </c>
      <c r="H274" s="37">
        <v>-4753624.29</v>
      </c>
      <c r="I274" s="37">
        <v>-4763006.95</v>
      </c>
      <c r="J274" s="37">
        <v>-4772389.6100000003</v>
      </c>
      <c r="K274" s="37">
        <v>-4781772.2699999996</v>
      </c>
      <c r="L274" s="37">
        <v>-4791154.93</v>
      </c>
      <c r="M274" s="37">
        <v>-4800537.59</v>
      </c>
      <c r="N274" s="37">
        <v>-4809920.25</v>
      </c>
      <c r="O274" s="37">
        <v>-4819302.91</v>
      </c>
    </row>
    <row r="275" spans="1:15" x14ac:dyDescent="0.3">
      <c r="A275" s="35" t="s">
        <v>124</v>
      </c>
      <c r="B275" s="36" t="s">
        <v>393</v>
      </c>
      <c r="C275" s="36"/>
      <c r="D275" s="36"/>
      <c r="E275" s="36"/>
      <c r="F275" s="31">
        <v>-3774591.45</v>
      </c>
      <c r="G275" s="37">
        <v>-3784330.29</v>
      </c>
      <c r="H275" s="37">
        <v>-3794069.13</v>
      </c>
      <c r="I275" s="37">
        <v>-3803807.9699999997</v>
      </c>
      <c r="J275" s="37">
        <v>-3813546.81</v>
      </c>
      <c r="K275" s="37">
        <v>-3823285.65</v>
      </c>
      <c r="L275" s="37">
        <v>-3833024.49</v>
      </c>
      <c r="M275" s="37">
        <v>-3842763.33</v>
      </c>
      <c r="N275" s="37">
        <v>-3852502.17</v>
      </c>
      <c r="O275" s="37">
        <v>-3862241.01</v>
      </c>
    </row>
    <row r="276" spans="1:15" x14ac:dyDescent="0.3">
      <c r="A276" s="35" t="s">
        <v>124</v>
      </c>
      <c r="B276" s="36" t="s">
        <v>394</v>
      </c>
      <c r="C276" s="36"/>
      <c r="D276" s="36"/>
      <c r="E276" s="36"/>
      <c r="F276" s="31">
        <v>-1495162.06</v>
      </c>
      <c r="G276" s="37">
        <v>-1503889.52</v>
      </c>
      <c r="H276" s="37">
        <v>-1512616.98</v>
      </c>
      <c r="I276" s="37">
        <v>-1521344.44</v>
      </c>
      <c r="J276" s="37">
        <v>-1530071.9</v>
      </c>
      <c r="K276" s="37">
        <v>-1538799.3599999999</v>
      </c>
      <c r="L276" s="37">
        <v>-1547526.82</v>
      </c>
      <c r="M276" s="37">
        <v>-1556254.28</v>
      </c>
      <c r="N276" s="37">
        <v>-1564981.74</v>
      </c>
      <c r="O276" s="37">
        <v>-1573709.2000000002</v>
      </c>
    </row>
    <row r="277" spans="1:15" x14ac:dyDescent="0.3">
      <c r="A277" s="35" t="s">
        <v>124</v>
      </c>
      <c r="B277" s="36" t="s">
        <v>395</v>
      </c>
      <c r="C277" s="36"/>
      <c r="D277" s="36"/>
      <c r="E277" s="36"/>
      <c r="F277" s="31">
        <v>-495519.42</v>
      </c>
      <c r="G277" s="37">
        <v>-501046.51</v>
      </c>
      <c r="H277" s="37">
        <v>-506573.60000000003</v>
      </c>
      <c r="I277" s="37">
        <v>-512100.69</v>
      </c>
      <c r="J277" s="37">
        <v>-517627.78</v>
      </c>
      <c r="K277" s="37">
        <v>-523154.87</v>
      </c>
      <c r="L277" s="37">
        <v>-528681.96</v>
      </c>
      <c r="M277" s="37">
        <v>-534209.05000000005</v>
      </c>
      <c r="N277" s="37">
        <v>-539736.14</v>
      </c>
      <c r="O277" s="37">
        <v>-545263.23</v>
      </c>
    </row>
    <row r="278" spans="1:15" x14ac:dyDescent="0.3">
      <c r="A278" s="35" t="s">
        <v>124</v>
      </c>
      <c r="B278" s="36" t="s">
        <v>396</v>
      </c>
      <c r="C278" s="36"/>
      <c r="D278" s="36"/>
      <c r="E278" s="36"/>
      <c r="F278" s="31">
        <v>-1394325.3599999999</v>
      </c>
      <c r="G278" s="37">
        <v>-1400866.74</v>
      </c>
      <c r="H278" s="37">
        <v>-1407408.12</v>
      </c>
      <c r="I278" s="37">
        <v>-1413949.5</v>
      </c>
      <c r="J278" s="37">
        <v>-1420490.88</v>
      </c>
      <c r="K278" s="37">
        <v>-1427032.26</v>
      </c>
      <c r="L278" s="37">
        <v>-1433573.6400000001</v>
      </c>
      <c r="M278" s="37">
        <v>-1440115.02</v>
      </c>
      <c r="N278" s="37">
        <v>-1446656.4</v>
      </c>
      <c r="O278" s="37">
        <v>-1453197.78</v>
      </c>
    </row>
    <row r="279" spans="1:15" x14ac:dyDescent="0.3">
      <c r="A279" s="35" t="s">
        <v>124</v>
      </c>
      <c r="B279" s="36" t="s">
        <v>397</v>
      </c>
      <c r="C279" s="36"/>
      <c r="D279" s="36"/>
      <c r="E279" s="36"/>
      <c r="F279" s="31">
        <v>-590009.82000000007</v>
      </c>
      <c r="G279" s="37">
        <v>-593012.11</v>
      </c>
      <c r="H279" s="37">
        <v>-596014.4</v>
      </c>
      <c r="I279" s="37">
        <v>-599016.69000000006</v>
      </c>
      <c r="J279" s="37">
        <v>-602018.98</v>
      </c>
      <c r="K279" s="37">
        <v>-605021.27</v>
      </c>
      <c r="L279" s="37">
        <v>-608023.56000000006</v>
      </c>
      <c r="M279" s="37">
        <v>-611025.85</v>
      </c>
      <c r="N279" s="37">
        <v>-614028.14</v>
      </c>
      <c r="O279" s="37">
        <v>-617030.43000000005</v>
      </c>
    </row>
    <row r="280" spans="1:15" x14ac:dyDescent="0.3">
      <c r="A280" s="35" t="s">
        <v>124</v>
      </c>
      <c r="B280" s="36" t="s">
        <v>398</v>
      </c>
      <c r="C280" s="36"/>
      <c r="D280" s="36"/>
      <c r="E280" s="36"/>
      <c r="F280" s="31">
        <v>-86303.82</v>
      </c>
      <c r="G280" s="37">
        <v>-87016.33</v>
      </c>
      <c r="H280" s="37">
        <v>-87728.84</v>
      </c>
      <c r="I280" s="37">
        <v>-88441.35</v>
      </c>
      <c r="J280" s="37">
        <v>-89153.86</v>
      </c>
      <c r="K280" s="37">
        <v>-89866.37</v>
      </c>
      <c r="L280" s="37">
        <v>-90578.880000000005</v>
      </c>
      <c r="M280" s="37">
        <v>-91291.39</v>
      </c>
      <c r="N280" s="37">
        <v>-92003.900000000009</v>
      </c>
      <c r="O280" s="37">
        <v>-92716.41</v>
      </c>
    </row>
    <row r="281" spans="1:15" x14ac:dyDescent="0.3">
      <c r="A281" s="35" t="s">
        <v>124</v>
      </c>
      <c r="B281" s="36" t="s">
        <v>399</v>
      </c>
      <c r="C281" s="36"/>
      <c r="D281" s="36"/>
      <c r="E281" s="36"/>
      <c r="F281" s="31">
        <v>-1950386.04</v>
      </c>
      <c r="G281" s="37">
        <v>-1965632.37</v>
      </c>
      <c r="H281" s="37">
        <v>-1980878.7000000002</v>
      </c>
      <c r="I281" s="37">
        <v>-1996125.03</v>
      </c>
      <c r="J281" s="37">
        <v>-2011371.36</v>
      </c>
      <c r="K281" s="37">
        <v>-2026617.69</v>
      </c>
      <c r="L281" s="37">
        <v>-2041864.02</v>
      </c>
      <c r="M281" s="37">
        <v>-2057110.35</v>
      </c>
      <c r="N281" s="37">
        <v>-2072356.68</v>
      </c>
      <c r="O281" s="37">
        <v>-2087603.01</v>
      </c>
    </row>
    <row r="282" spans="1:15" x14ac:dyDescent="0.3">
      <c r="A282" s="35" t="s">
        <v>124</v>
      </c>
      <c r="B282" s="36" t="s">
        <v>400</v>
      </c>
      <c r="C282" s="36"/>
      <c r="D282" s="36"/>
      <c r="E282" s="36"/>
      <c r="F282" s="31">
        <v>-2532741.8200000003</v>
      </c>
      <c r="G282" s="37">
        <v>-2548959.89</v>
      </c>
      <c r="H282" s="37">
        <v>-2565177.96</v>
      </c>
      <c r="I282" s="37">
        <v>-2581396.0300000003</v>
      </c>
      <c r="J282" s="37">
        <v>-2597614.1</v>
      </c>
      <c r="K282" s="37">
        <v>-2613832.17</v>
      </c>
      <c r="L282" s="37">
        <v>-2630050.2400000002</v>
      </c>
      <c r="M282" s="37">
        <v>-2646268.31</v>
      </c>
      <c r="N282" s="37">
        <v>-2662486.38</v>
      </c>
      <c r="O282" s="37">
        <v>-2678704.4500000002</v>
      </c>
    </row>
    <row r="283" spans="1:15" x14ac:dyDescent="0.3">
      <c r="A283" s="35" t="s">
        <v>124</v>
      </c>
      <c r="B283" s="36" t="s">
        <v>401</v>
      </c>
      <c r="C283" s="36"/>
      <c r="D283" s="36"/>
      <c r="E283" s="36"/>
      <c r="F283" s="31">
        <v>-39.92</v>
      </c>
      <c r="G283" s="37">
        <v>-40.660000000000004</v>
      </c>
      <c r="H283" s="37">
        <v>-41.4</v>
      </c>
      <c r="I283" s="37">
        <v>-42.14</v>
      </c>
      <c r="J283" s="37">
        <v>-42.88</v>
      </c>
      <c r="K283" s="37">
        <v>-43.62</v>
      </c>
      <c r="L283" s="37">
        <v>-44.36</v>
      </c>
      <c r="M283" s="37">
        <v>-45.1</v>
      </c>
      <c r="N283" s="37">
        <v>-45.84</v>
      </c>
      <c r="O283" s="37">
        <v>-46.58</v>
      </c>
    </row>
    <row r="284" spans="1:15" x14ac:dyDescent="0.3">
      <c r="A284" s="35" t="s">
        <v>124</v>
      </c>
      <c r="B284" s="36" t="s">
        <v>402</v>
      </c>
      <c r="C284" s="36"/>
      <c r="D284" s="36"/>
      <c r="E284" s="36"/>
      <c r="F284" s="31">
        <v>-577000.27</v>
      </c>
      <c r="G284" s="37">
        <v>-581680.62</v>
      </c>
      <c r="H284" s="37">
        <v>-586360.97</v>
      </c>
      <c r="I284" s="37">
        <v>-591041.32000000007</v>
      </c>
      <c r="J284" s="37">
        <v>-595721.67000000004</v>
      </c>
      <c r="K284" s="37">
        <v>-600402.02</v>
      </c>
      <c r="L284" s="37">
        <v>-605082.37</v>
      </c>
      <c r="M284" s="37">
        <v>-609762.72</v>
      </c>
      <c r="N284" s="37">
        <v>-614443.07000000007</v>
      </c>
      <c r="O284" s="37">
        <v>-619123.42000000004</v>
      </c>
    </row>
    <row r="285" spans="1:15" x14ac:dyDescent="0.3">
      <c r="A285" s="35" t="s">
        <v>124</v>
      </c>
      <c r="B285" s="36" t="s">
        <v>403</v>
      </c>
      <c r="C285" s="36"/>
      <c r="D285" s="36"/>
      <c r="E285" s="36"/>
      <c r="F285" s="31">
        <v>-7522379.4000000004</v>
      </c>
      <c r="G285" s="37">
        <v>-7564256.2800000003</v>
      </c>
      <c r="H285" s="37">
        <v>-7606133.1600000001</v>
      </c>
      <c r="I285" s="37">
        <v>-7648010.04</v>
      </c>
      <c r="J285" s="37">
        <v>-7689886.9199999999</v>
      </c>
      <c r="K285" s="37">
        <v>-7731763.7999999998</v>
      </c>
      <c r="L285" s="37">
        <v>-7773640.6799999997</v>
      </c>
      <c r="M285" s="37">
        <v>-7815517.5600000005</v>
      </c>
      <c r="N285" s="37">
        <v>-7857394.4400000004</v>
      </c>
      <c r="O285" s="37">
        <v>-7899271.3200000003</v>
      </c>
    </row>
    <row r="286" spans="1:15" x14ac:dyDescent="0.3">
      <c r="A286" s="35" t="s">
        <v>124</v>
      </c>
      <c r="B286" s="36" t="s">
        <v>404</v>
      </c>
      <c r="C286" s="36"/>
      <c r="D286" s="36"/>
      <c r="E286" s="36"/>
      <c r="F286" s="31">
        <v>-418990.16000000003</v>
      </c>
      <c r="G286" s="37">
        <v>-422080.67</v>
      </c>
      <c r="H286" s="37">
        <v>-425171.18</v>
      </c>
      <c r="I286" s="37">
        <v>-428261.69</v>
      </c>
      <c r="J286" s="37">
        <v>-431352.2</v>
      </c>
      <c r="K286" s="37">
        <v>-434442.71</v>
      </c>
      <c r="L286" s="37">
        <v>-437533.22000000003</v>
      </c>
      <c r="M286" s="37">
        <v>-440623.73</v>
      </c>
      <c r="N286" s="37">
        <v>-443714.24</v>
      </c>
      <c r="O286" s="37">
        <v>-446804.75</v>
      </c>
    </row>
    <row r="287" spans="1:15" x14ac:dyDescent="0.3">
      <c r="A287" s="35" t="s">
        <v>124</v>
      </c>
      <c r="B287" s="36" t="s">
        <v>405</v>
      </c>
      <c r="C287" s="36"/>
      <c r="D287" s="36"/>
      <c r="E287" s="36"/>
      <c r="F287" s="31">
        <v>-8515.7999999999993</v>
      </c>
      <c r="G287" s="37">
        <v>-8568.77</v>
      </c>
      <c r="H287" s="37">
        <v>-8621.74</v>
      </c>
      <c r="I287" s="37">
        <v>-8674.7100000000009</v>
      </c>
      <c r="J287" s="37">
        <v>-8727.68</v>
      </c>
      <c r="K287" s="37">
        <v>-8780.65</v>
      </c>
      <c r="L287" s="37">
        <v>-8833.6200000000008</v>
      </c>
      <c r="M287" s="37">
        <v>-8886.59</v>
      </c>
      <c r="N287" s="37">
        <v>-8939.56</v>
      </c>
      <c r="O287" s="37">
        <v>-8992.5300000000007</v>
      </c>
    </row>
    <row r="288" spans="1:15" x14ac:dyDescent="0.3">
      <c r="A288" s="35" t="s">
        <v>124</v>
      </c>
      <c r="B288" s="36" t="s">
        <v>406</v>
      </c>
      <c r="C288" s="36"/>
      <c r="D288" s="36"/>
      <c r="E288" s="36"/>
      <c r="F288" s="31">
        <v>-26674.400000000001</v>
      </c>
      <c r="G288" s="37">
        <v>-27031.31</v>
      </c>
      <c r="H288" s="37">
        <v>-27388.22</v>
      </c>
      <c r="I288" s="37">
        <v>-27745.13</v>
      </c>
      <c r="J288" s="37">
        <v>-28102.04</v>
      </c>
      <c r="K288" s="37">
        <v>-28458.95</v>
      </c>
      <c r="L288" s="37">
        <v>-28815.86</v>
      </c>
      <c r="M288" s="37">
        <v>-29172.77</v>
      </c>
      <c r="N288" s="37">
        <v>-29529.68</v>
      </c>
      <c r="O288" s="37">
        <v>-29886.59</v>
      </c>
    </row>
    <row r="289" spans="1:15" x14ac:dyDescent="0.3">
      <c r="A289" s="35" t="s">
        <v>124</v>
      </c>
      <c r="B289" s="36" t="s">
        <v>407</v>
      </c>
      <c r="C289" s="36"/>
      <c r="D289" s="36"/>
      <c r="E289" s="36"/>
      <c r="F289" s="31">
        <v>-31562.799999999999</v>
      </c>
      <c r="G289" s="37">
        <v>-31782.15</v>
      </c>
      <c r="H289" s="37">
        <v>-32001.5</v>
      </c>
      <c r="I289" s="37">
        <v>-32220.850000000002</v>
      </c>
      <c r="J289" s="37">
        <v>-32440.2</v>
      </c>
      <c r="K289" s="37">
        <v>-32659.55</v>
      </c>
      <c r="L289" s="37">
        <v>-32878.9</v>
      </c>
      <c r="M289" s="37">
        <v>-33098.25</v>
      </c>
      <c r="N289" s="37">
        <v>-33317.599999999999</v>
      </c>
      <c r="O289" s="37">
        <v>-33536.949999999997</v>
      </c>
    </row>
    <row r="290" spans="1:15" x14ac:dyDescent="0.3">
      <c r="A290" s="35" t="s">
        <v>124</v>
      </c>
      <c r="B290" s="36" t="s">
        <v>408</v>
      </c>
      <c r="C290" s="36"/>
      <c r="D290" s="36"/>
      <c r="E290" s="36"/>
      <c r="F290" s="31">
        <v>-620188.47</v>
      </c>
      <c r="G290" s="37">
        <v>-627224.04</v>
      </c>
      <c r="H290" s="37">
        <v>-634259.61</v>
      </c>
      <c r="I290" s="37">
        <v>-641295.18000000005</v>
      </c>
      <c r="J290" s="37">
        <v>-648330.75</v>
      </c>
      <c r="K290" s="37">
        <v>-655366.32000000007</v>
      </c>
      <c r="L290" s="37">
        <v>-662401.89</v>
      </c>
      <c r="M290" s="37">
        <v>-669437.46</v>
      </c>
      <c r="N290" s="37">
        <v>-676473.03</v>
      </c>
      <c r="O290" s="37">
        <v>-683508.6</v>
      </c>
    </row>
    <row r="291" spans="1:15" x14ac:dyDescent="0.3">
      <c r="A291" s="35" t="s">
        <v>124</v>
      </c>
      <c r="B291" s="36" t="s">
        <v>409</v>
      </c>
      <c r="C291" s="36"/>
      <c r="D291" s="36"/>
      <c r="E291" s="36"/>
      <c r="F291" s="31">
        <v>-587050.84</v>
      </c>
      <c r="G291" s="37">
        <v>-595249.17000000004</v>
      </c>
      <c r="H291" s="37">
        <v>-603447.5</v>
      </c>
      <c r="I291" s="37">
        <v>-611645.82999999996</v>
      </c>
      <c r="J291" s="37">
        <v>-619844.16</v>
      </c>
      <c r="K291" s="37">
        <v>-628042.49</v>
      </c>
      <c r="L291" s="37">
        <v>-636240.82000000007</v>
      </c>
      <c r="M291" s="37">
        <v>-644439.15</v>
      </c>
      <c r="N291" s="37">
        <v>-652637.48</v>
      </c>
      <c r="O291" s="37">
        <v>-660835.81000000006</v>
      </c>
    </row>
    <row r="292" spans="1:15" x14ac:dyDescent="0.3">
      <c r="A292" s="35" t="s">
        <v>124</v>
      </c>
      <c r="B292" s="36" t="s">
        <v>410</v>
      </c>
      <c r="C292" s="36"/>
      <c r="D292" s="36"/>
      <c r="E292" s="36"/>
      <c r="F292" s="31">
        <v>-137989.46</v>
      </c>
      <c r="G292" s="37">
        <v>-138351.1</v>
      </c>
      <c r="H292" s="37">
        <v>-138712.74</v>
      </c>
      <c r="I292" s="37">
        <v>-139074.38</v>
      </c>
      <c r="J292" s="37">
        <v>-139436.01999999999</v>
      </c>
      <c r="K292" s="37">
        <v>-139797.66</v>
      </c>
      <c r="L292" s="37">
        <v>-140159.30000000002</v>
      </c>
      <c r="M292" s="37">
        <v>-140520.94</v>
      </c>
      <c r="N292" s="37">
        <v>-140882.58000000002</v>
      </c>
      <c r="O292" s="37">
        <v>-141244.22</v>
      </c>
    </row>
    <row r="293" spans="1:15" x14ac:dyDescent="0.3">
      <c r="A293" s="35" t="s">
        <v>124</v>
      </c>
      <c r="B293" s="36" t="s">
        <v>411</v>
      </c>
      <c r="C293" s="36"/>
      <c r="D293" s="36"/>
      <c r="E293" s="36"/>
      <c r="F293" s="31">
        <v>-146824.4</v>
      </c>
      <c r="G293" s="37">
        <v>-56203.17</v>
      </c>
      <c r="H293" s="37">
        <v>-56526.55</v>
      </c>
      <c r="I293" s="37">
        <v>-56849.93</v>
      </c>
      <c r="J293" s="37">
        <v>-57173.31</v>
      </c>
      <c r="K293" s="37">
        <v>-57496.69</v>
      </c>
      <c r="L293" s="37">
        <v>-57820.07</v>
      </c>
      <c r="M293" s="37">
        <v>-58143.450000000004</v>
      </c>
      <c r="N293" s="37">
        <v>-58466.83</v>
      </c>
      <c r="O293" s="37">
        <v>-58790.21</v>
      </c>
    </row>
    <row r="294" spans="1:15" x14ac:dyDescent="0.3">
      <c r="A294" s="35" t="s">
        <v>124</v>
      </c>
      <c r="B294" s="36" t="s">
        <v>412</v>
      </c>
      <c r="C294" s="36"/>
      <c r="D294" s="36"/>
      <c r="E294" s="36"/>
      <c r="F294" s="31">
        <v>-11497.69</v>
      </c>
      <c r="G294" s="37">
        <v>-11542.56</v>
      </c>
      <c r="H294" s="37">
        <v>-11587.43</v>
      </c>
      <c r="I294" s="37">
        <v>-11632.300000000001</v>
      </c>
      <c r="J294" s="37">
        <v>-11677.17</v>
      </c>
      <c r="K294" s="37">
        <v>-11722.04</v>
      </c>
      <c r="L294" s="37">
        <v>-11766.91</v>
      </c>
      <c r="M294" s="37">
        <v>-11811.78</v>
      </c>
      <c r="N294" s="37">
        <v>-11856.65</v>
      </c>
      <c r="O294" s="37">
        <v>-11901.52</v>
      </c>
    </row>
    <row r="295" spans="1:15" x14ac:dyDescent="0.3">
      <c r="A295" s="35" t="s">
        <v>124</v>
      </c>
      <c r="B295" s="36" t="s">
        <v>413</v>
      </c>
      <c r="C295" s="36"/>
      <c r="D295" s="36"/>
      <c r="E295" s="36"/>
      <c r="F295" s="31">
        <v>-319609.45</v>
      </c>
      <c r="G295" s="37">
        <v>-324523.7</v>
      </c>
      <c r="H295" s="37">
        <v>-329437.95</v>
      </c>
      <c r="I295" s="37">
        <v>-334352.2</v>
      </c>
      <c r="J295" s="37">
        <v>-339266.45</v>
      </c>
      <c r="K295" s="37">
        <v>-344180.7</v>
      </c>
      <c r="L295" s="37">
        <v>-349094.95</v>
      </c>
      <c r="M295" s="37">
        <v>-354009.2</v>
      </c>
      <c r="N295" s="37">
        <v>-358923.45</v>
      </c>
      <c r="O295" s="37">
        <v>-363837.7</v>
      </c>
    </row>
    <row r="296" spans="1:15" x14ac:dyDescent="0.3">
      <c r="A296" s="35" t="s">
        <v>124</v>
      </c>
      <c r="B296" s="36" t="s">
        <v>414</v>
      </c>
      <c r="C296" s="36"/>
      <c r="D296" s="36"/>
      <c r="E296" s="36"/>
      <c r="F296" s="31">
        <v>-3280472.88</v>
      </c>
      <c r="G296" s="37">
        <v>-3286582.89</v>
      </c>
      <c r="H296" s="37">
        <v>-3292692.9</v>
      </c>
      <c r="I296" s="37">
        <v>-3298802.91</v>
      </c>
      <c r="J296" s="37">
        <v>-3304912.92</v>
      </c>
      <c r="K296" s="37">
        <v>-3311022.93</v>
      </c>
      <c r="L296" s="37">
        <v>-3317132.94</v>
      </c>
      <c r="M296" s="37">
        <v>-3323242.95</v>
      </c>
      <c r="N296" s="37">
        <v>-3329352.96</v>
      </c>
      <c r="O296" s="37">
        <v>-3335462.97</v>
      </c>
    </row>
    <row r="297" spans="1:15" x14ac:dyDescent="0.3">
      <c r="A297" s="35" t="s">
        <v>124</v>
      </c>
      <c r="B297" s="36" t="s">
        <v>415</v>
      </c>
      <c r="C297" s="36"/>
      <c r="D297" s="36"/>
      <c r="E297" s="36"/>
      <c r="F297" s="31">
        <v>-68874.06</v>
      </c>
      <c r="G297" s="37">
        <v>-69111.240000000005</v>
      </c>
      <c r="H297" s="37">
        <v>-69348.42</v>
      </c>
      <c r="I297" s="37">
        <v>-69585.600000000006</v>
      </c>
      <c r="J297" s="37">
        <v>-69822.78</v>
      </c>
      <c r="K297" s="37">
        <v>-70059.960000000006</v>
      </c>
      <c r="L297" s="37">
        <v>-70297.14</v>
      </c>
      <c r="M297" s="37">
        <v>-70534.320000000007</v>
      </c>
      <c r="N297" s="37">
        <v>-70771.5</v>
      </c>
      <c r="O297" s="37">
        <v>-71008.680000000008</v>
      </c>
    </row>
    <row r="298" spans="1:15" x14ac:dyDescent="0.3">
      <c r="A298" s="35" t="s">
        <v>124</v>
      </c>
      <c r="B298" s="36" t="s">
        <v>416</v>
      </c>
      <c r="C298" s="36"/>
      <c r="D298" s="36"/>
      <c r="E298" s="36"/>
      <c r="F298" s="31">
        <v>-7381.93</v>
      </c>
      <c r="G298" s="37">
        <v>-7404.66</v>
      </c>
      <c r="H298" s="37">
        <v>-7427.39</v>
      </c>
      <c r="I298" s="37">
        <v>-7450.12</v>
      </c>
      <c r="J298" s="37">
        <v>-7472.85</v>
      </c>
      <c r="K298" s="37">
        <v>-7495.58</v>
      </c>
      <c r="L298" s="37">
        <v>-7518.31</v>
      </c>
      <c r="M298" s="37">
        <v>-7541.04</v>
      </c>
      <c r="N298" s="37">
        <v>-7563.77</v>
      </c>
      <c r="O298" s="37">
        <v>-7586.5</v>
      </c>
    </row>
    <row r="299" spans="1:15" x14ac:dyDescent="0.3">
      <c r="A299" s="35" t="s">
        <v>124</v>
      </c>
      <c r="B299" s="36" t="s">
        <v>417</v>
      </c>
      <c r="C299" s="36"/>
      <c r="D299" s="36"/>
      <c r="E299" s="36"/>
      <c r="F299" s="31">
        <v>-590277.02</v>
      </c>
      <c r="G299" s="37">
        <v>-594966.56000000006</v>
      </c>
      <c r="H299" s="37">
        <v>-599656.1</v>
      </c>
      <c r="I299" s="37">
        <v>-604345.64</v>
      </c>
      <c r="J299" s="37">
        <v>-609035.18000000005</v>
      </c>
      <c r="K299" s="37">
        <v>-613724.72</v>
      </c>
      <c r="L299" s="37">
        <v>-618414.26</v>
      </c>
      <c r="M299" s="37">
        <v>-623103.80000000005</v>
      </c>
      <c r="N299" s="37">
        <v>-627793.34</v>
      </c>
      <c r="O299" s="37">
        <v>-632482.88</v>
      </c>
    </row>
    <row r="300" spans="1:15" x14ac:dyDescent="0.3">
      <c r="A300" s="35" t="s">
        <v>124</v>
      </c>
      <c r="B300" s="36" t="s">
        <v>418</v>
      </c>
      <c r="C300" s="36"/>
      <c r="D300" s="36"/>
      <c r="E300" s="36"/>
      <c r="F300" s="31">
        <v>-486601.89</v>
      </c>
      <c r="G300" s="37">
        <v>-491602.81</v>
      </c>
      <c r="H300" s="37">
        <v>-496603.73</v>
      </c>
      <c r="I300" s="37">
        <v>-501604.65</v>
      </c>
      <c r="J300" s="37">
        <v>-506605.57</v>
      </c>
      <c r="K300" s="37">
        <v>-511606.49</v>
      </c>
      <c r="L300" s="37">
        <v>-516607.41000000003</v>
      </c>
      <c r="M300" s="37">
        <v>-521608.33</v>
      </c>
      <c r="N300" s="37">
        <v>-526609.25</v>
      </c>
      <c r="O300" s="37">
        <v>-531610.17000000004</v>
      </c>
    </row>
    <row r="301" spans="1:15" x14ac:dyDescent="0.3">
      <c r="A301" s="35" t="s">
        <v>124</v>
      </c>
      <c r="B301" s="36" t="s">
        <v>419</v>
      </c>
      <c r="C301" s="36"/>
      <c r="D301" s="36"/>
      <c r="E301" s="36"/>
      <c r="F301" s="31">
        <v>-1561003.4</v>
      </c>
      <c r="G301" s="37">
        <v>-1564691.9300000002</v>
      </c>
      <c r="H301" s="37">
        <v>-1568380.46</v>
      </c>
      <c r="I301" s="37">
        <v>-1572068.99</v>
      </c>
      <c r="J301" s="37">
        <v>-1575757.52</v>
      </c>
      <c r="K301" s="37">
        <v>-1579446.05</v>
      </c>
      <c r="L301" s="37">
        <v>-1583134.58</v>
      </c>
      <c r="M301" s="37">
        <v>-1586823.1099999999</v>
      </c>
      <c r="N301" s="37">
        <v>-1590511.6400000001</v>
      </c>
      <c r="O301" s="37">
        <v>-1594200.17</v>
      </c>
    </row>
    <row r="302" spans="1:15" x14ac:dyDescent="0.3">
      <c r="A302" s="35" t="s">
        <v>124</v>
      </c>
      <c r="B302" s="36" t="s">
        <v>420</v>
      </c>
      <c r="C302" s="36"/>
      <c r="D302" s="36"/>
      <c r="E302" s="36"/>
      <c r="F302" s="31">
        <v>-2796438.67</v>
      </c>
      <c r="G302" s="37">
        <v>-2815184.14</v>
      </c>
      <c r="H302" s="37">
        <v>-2833929.61</v>
      </c>
      <c r="I302" s="37">
        <v>-2852675.08</v>
      </c>
      <c r="J302" s="37">
        <v>-2871420.55</v>
      </c>
      <c r="K302" s="37">
        <v>-2890166.02</v>
      </c>
      <c r="L302" s="37">
        <v>-2908911.49</v>
      </c>
      <c r="M302" s="37">
        <v>-2927656.96</v>
      </c>
      <c r="N302" s="37">
        <v>-2946402.43</v>
      </c>
      <c r="O302" s="37">
        <v>-2965147.9</v>
      </c>
    </row>
    <row r="303" spans="1:15" x14ac:dyDescent="0.3">
      <c r="A303" s="35" t="s">
        <v>124</v>
      </c>
      <c r="B303" s="36" t="s">
        <v>421</v>
      </c>
      <c r="C303" s="36"/>
      <c r="D303" s="36"/>
      <c r="E303" s="36"/>
      <c r="F303" s="31">
        <v>-2379508.27</v>
      </c>
      <c r="G303" s="37">
        <v>-2396300.5699999998</v>
      </c>
      <c r="H303" s="37">
        <v>-2413092.87</v>
      </c>
      <c r="I303" s="37">
        <v>-2429885.17</v>
      </c>
      <c r="J303" s="37">
        <v>-2446677.4700000002</v>
      </c>
      <c r="K303" s="37">
        <v>-2463469.77</v>
      </c>
      <c r="L303" s="37">
        <v>-2480262.0699999998</v>
      </c>
      <c r="M303" s="37">
        <v>-2497054.37</v>
      </c>
      <c r="N303" s="37">
        <v>-2513846.67</v>
      </c>
      <c r="O303" s="37">
        <v>-2530638.9699999997</v>
      </c>
    </row>
    <row r="304" spans="1:15" x14ac:dyDescent="0.3">
      <c r="A304" s="35" t="s">
        <v>124</v>
      </c>
      <c r="B304" s="36" t="s">
        <v>422</v>
      </c>
      <c r="C304" s="36"/>
      <c r="D304" s="36"/>
      <c r="E304" s="36"/>
      <c r="F304" s="31">
        <v>-1381489.3</v>
      </c>
      <c r="G304" s="37">
        <v>-1395862.23</v>
      </c>
      <c r="H304" s="37">
        <v>-1410235.1600000001</v>
      </c>
      <c r="I304" s="37">
        <v>-1424608.09</v>
      </c>
      <c r="J304" s="37">
        <v>-1438981.02</v>
      </c>
      <c r="K304" s="37">
        <v>-1453353.95</v>
      </c>
      <c r="L304" s="37">
        <v>-1467726.88</v>
      </c>
      <c r="M304" s="37">
        <v>-1482099.81</v>
      </c>
      <c r="N304" s="37">
        <v>-1496472.74</v>
      </c>
      <c r="O304" s="37">
        <v>-1510845.67</v>
      </c>
    </row>
    <row r="305" spans="1:15" x14ac:dyDescent="0.3">
      <c r="A305" s="35" t="s">
        <v>124</v>
      </c>
      <c r="B305" s="36" t="s">
        <v>423</v>
      </c>
      <c r="C305" s="36"/>
      <c r="D305" s="36"/>
      <c r="E305" s="36"/>
      <c r="F305" s="31">
        <v>-38688.340000000004</v>
      </c>
      <c r="G305" s="37">
        <v>-38951.08</v>
      </c>
      <c r="H305" s="37">
        <v>-39213.82</v>
      </c>
      <c r="I305" s="37">
        <v>-39476.559999999998</v>
      </c>
      <c r="J305" s="37">
        <v>-39739.300000000003</v>
      </c>
      <c r="K305" s="37">
        <v>-40002.04</v>
      </c>
      <c r="L305" s="37">
        <v>-40264.78</v>
      </c>
      <c r="M305" s="37">
        <v>-40527.520000000004</v>
      </c>
      <c r="N305" s="37">
        <v>-40790.26</v>
      </c>
      <c r="O305" s="37">
        <v>-41053</v>
      </c>
    </row>
    <row r="306" spans="1:15" x14ac:dyDescent="0.3">
      <c r="A306" s="35" t="s">
        <v>124</v>
      </c>
      <c r="B306" s="36" t="s">
        <v>424</v>
      </c>
      <c r="C306" s="36"/>
      <c r="D306" s="36"/>
      <c r="E306" s="36"/>
      <c r="F306" s="31">
        <v>-38559.1</v>
      </c>
      <c r="G306" s="37">
        <v>-38834.6</v>
      </c>
      <c r="H306" s="37">
        <v>-39110.1</v>
      </c>
      <c r="I306" s="37">
        <v>-39385.599999999999</v>
      </c>
      <c r="J306" s="37">
        <v>-39661.1</v>
      </c>
      <c r="K306" s="37">
        <v>-39936.6</v>
      </c>
      <c r="L306" s="37">
        <v>-40212.1</v>
      </c>
      <c r="M306" s="37">
        <v>-40487.599999999999</v>
      </c>
      <c r="N306" s="37">
        <v>-40763.1</v>
      </c>
      <c r="O306" s="37">
        <v>-41038.6</v>
      </c>
    </row>
    <row r="307" spans="1:15" x14ac:dyDescent="0.3">
      <c r="A307" s="35" t="s">
        <v>124</v>
      </c>
      <c r="B307" s="36" t="s">
        <v>425</v>
      </c>
      <c r="C307" s="36"/>
      <c r="D307" s="36"/>
      <c r="E307" s="36"/>
      <c r="F307" s="31">
        <v>-7659723.8600000003</v>
      </c>
      <c r="G307" s="37">
        <v>-7687810.29</v>
      </c>
      <c r="H307" s="37">
        <v>-7715896.7199999997</v>
      </c>
      <c r="I307" s="37">
        <v>-7743983.1500000004</v>
      </c>
      <c r="J307" s="37">
        <v>-7772069.5800000001</v>
      </c>
      <c r="K307" s="37">
        <v>-7800156.0099999998</v>
      </c>
      <c r="L307" s="37">
        <v>-7828242.4400000004</v>
      </c>
      <c r="M307" s="37">
        <v>-7856328.8700000001</v>
      </c>
      <c r="N307" s="37">
        <v>-7884415.2999999998</v>
      </c>
      <c r="O307" s="37">
        <v>-7912501.7300000004</v>
      </c>
    </row>
    <row r="308" spans="1:15" x14ac:dyDescent="0.3">
      <c r="A308" s="35" t="s">
        <v>124</v>
      </c>
      <c r="B308" s="36" t="s">
        <v>426</v>
      </c>
      <c r="C308" s="36"/>
      <c r="D308" s="36"/>
      <c r="E308" s="36"/>
      <c r="F308" s="31">
        <v>-10198644.9</v>
      </c>
      <c r="G308" s="37">
        <v>-10222375.539999999</v>
      </c>
      <c r="H308" s="37">
        <v>-10246106.18</v>
      </c>
      <c r="I308" s="37">
        <v>-10269836.82</v>
      </c>
      <c r="J308" s="37">
        <v>-10293567.460000001</v>
      </c>
      <c r="K308" s="37">
        <v>-10317298.1</v>
      </c>
      <c r="L308" s="37">
        <v>-10341028.74</v>
      </c>
      <c r="M308" s="37">
        <v>-10364759.380000001</v>
      </c>
      <c r="N308" s="37">
        <v>-10388490.02</v>
      </c>
      <c r="O308" s="37">
        <v>-10412220.66</v>
      </c>
    </row>
    <row r="309" spans="1:15" x14ac:dyDescent="0.3">
      <c r="A309" s="35" t="s">
        <v>124</v>
      </c>
      <c r="B309" s="36" t="s">
        <v>427</v>
      </c>
      <c r="C309" s="36"/>
      <c r="D309" s="36"/>
      <c r="E309" s="36"/>
      <c r="F309" s="31">
        <v>-10957151.42</v>
      </c>
      <c r="G309" s="37">
        <v>-10972240.58</v>
      </c>
      <c r="H309" s="37">
        <v>-10987329.74</v>
      </c>
      <c r="I309" s="37">
        <v>-11002418.9</v>
      </c>
      <c r="J309" s="37">
        <v>-11017508.060000001</v>
      </c>
      <c r="K309" s="37">
        <v>-11032597.220000001</v>
      </c>
      <c r="L309" s="37">
        <v>-11047686.380000001</v>
      </c>
      <c r="M309" s="37">
        <v>-11062775.539999999</v>
      </c>
      <c r="N309" s="37">
        <v>-11077864.699999999</v>
      </c>
      <c r="O309" s="37">
        <v>-11092953.859999999</v>
      </c>
    </row>
    <row r="310" spans="1:15" x14ac:dyDescent="0.3">
      <c r="A310" s="35" t="s">
        <v>124</v>
      </c>
      <c r="B310" s="36" t="s">
        <v>428</v>
      </c>
      <c r="C310" s="36"/>
      <c r="D310" s="36"/>
      <c r="E310" s="36"/>
      <c r="F310" s="31">
        <v>-15327274.050000001</v>
      </c>
      <c r="G310" s="37">
        <v>-15348721.109999999</v>
      </c>
      <c r="H310" s="37">
        <v>-15370168.17</v>
      </c>
      <c r="I310" s="37">
        <v>-15391615.23</v>
      </c>
      <c r="J310" s="37">
        <v>-15413062.289999999</v>
      </c>
      <c r="K310" s="37">
        <v>-15434509.35</v>
      </c>
      <c r="L310" s="37">
        <v>-15455956.41</v>
      </c>
      <c r="M310" s="37">
        <v>-15477403.470000001</v>
      </c>
      <c r="N310" s="37">
        <v>-15498850.529999999</v>
      </c>
      <c r="O310" s="37">
        <v>-15520297.59</v>
      </c>
    </row>
    <row r="311" spans="1:15" x14ac:dyDescent="0.3">
      <c r="A311" s="35" t="s">
        <v>124</v>
      </c>
      <c r="B311" s="36" t="s">
        <v>429</v>
      </c>
      <c r="C311" s="36"/>
      <c r="D311" s="36"/>
      <c r="E311" s="36"/>
      <c r="F311" s="31">
        <v>-2097634.6800000002</v>
      </c>
      <c r="G311" s="37">
        <v>-2103618.12</v>
      </c>
      <c r="H311" s="37">
        <v>-2109601.56</v>
      </c>
      <c r="I311" s="37">
        <v>-2115585</v>
      </c>
      <c r="J311" s="37">
        <v>-2121568.44</v>
      </c>
      <c r="K311" s="37">
        <v>-2127551.88</v>
      </c>
      <c r="L311" s="37">
        <v>-2133535.3199999998</v>
      </c>
      <c r="M311" s="37">
        <v>-2139518.7599999998</v>
      </c>
      <c r="N311" s="37">
        <v>-2145502.2000000002</v>
      </c>
      <c r="O311" s="37">
        <v>-2151485.64</v>
      </c>
    </row>
    <row r="312" spans="1:15" x14ac:dyDescent="0.3">
      <c r="A312" s="35" t="s">
        <v>124</v>
      </c>
      <c r="B312" s="36" t="s">
        <v>430</v>
      </c>
      <c r="C312" s="36"/>
      <c r="D312" s="36"/>
      <c r="E312" s="36"/>
      <c r="F312" s="31">
        <v>-962898.83000000007</v>
      </c>
      <c r="G312" s="37">
        <v>-964301.94000000006</v>
      </c>
      <c r="H312" s="37">
        <v>-965705.05</v>
      </c>
      <c r="I312" s="37">
        <v>-967108.16</v>
      </c>
      <c r="J312" s="37">
        <v>-968511.27</v>
      </c>
      <c r="K312" s="37">
        <v>-969914.38</v>
      </c>
      <c r="L312" s="37">
        <v>-971317.49</v>
      </c>
      <c r="M312" s="37">
        <v>-972720.6</v>
      </c>
      <c r="N312" s="37">
        <v>-974123.71</v>
      </c>
      <c r="O312" s="37">
        <v>-975526.82000000007</v>
      </c>
    </row>
    <row r="313" spans="1:15" x14ac:dyDescent="0.3">
      <c r="A313" s="35" t="s">
        <v>124</v>
      </c>
      <c r="B313" s="36" t="s">
        <v>431</v>
      </c>
      <c r="C313" s="36"/>
      <c r="D313" s="36"/>
      <c r="E313" s="36"/>
      <c r="F313" s="31">
        <v>-81777.89</v>
      </c>
      <c r="G313" s="37">
        <v>-81811.850000000006</v>
      </c>
      <c r="H313" s="37">
        <v>-81845.81</v>
      </c>
      <c r="I313" s="37">
        <v>-81879.77</v>
      </c>
      <c r="J313" s="37">
        <v>-81913.73</v>
      </c>
      <c r="K313" s="37">
        <v>-81947.69</v>
      </c>
      <c r="L313" s="37">
        <v>-81981.650000000009</v>
      </c>
      <c r="M313" s="37">
        <v>-82015.61</v>
      </c>
      <c r="N313" s="37">
        <v>-82049.570000000007</v>
      </c>
      <c r="O313" s="37">
        <v>-82083.53</v>
      </c>
    </row>
    <row r="314" spans="1:15" x14ac:dyDescent="0.3">
      <c r="A314" s="35" t="s">
        <v>124</v>
      </c>
      <c r="B314" s="36" t="s">
        <v>432</v>
      </c>
      <c r="C314" s="36"/>
      <c r="D314" s="36"/>
      <c r="E314" s="36"/>
      <c r="F314" s="31">
        <v>-195.88</v>
      </c>
      <c r="G314" s="37">
        <v>-195.98000000000002</v>
      </c>
      <c r="H314" s="37">
        <v>-196.08</v>
      </c>
      <c r="I314" s="37">
        <v>-196.18</v>
      </c>
      <c r="J314" s="37">
        <v>-196.28</v>
      </c>
      <c r="K314" s="37">
        <v>-196.38</v>
      </c>
      <c r="L314" s="37">
        <v>-196.48000000000002</v>
      </c>
      <c r="M314" s="37">
        <v>-196.58</v>
      </c>
      <c r="N314" s="37">
        <v>-196.68</v>
      </c>
      <c r="O314" s="37">
        <v>-196.78</v>
      </c>
    </row>
    <row r="315" spans="1:15" x14ac:dyDescent="0.3">
      <c r="A315" s="35" t="s">
        <v>124</v>
      </c>
      <c r="B315" s="36" t="s">
        <v>433</v>
      </c>
      <c r="C315" s="36"/>
      <c r="D315" s="36"/>
      <c r="E315" s="36"/>
      <c r="F315" s="31">
        <v>-31476.15</v>
      </c>
      <c r="G315" s="37">
        <v>-31493.23</v>
      </c>
      <c r="H315" s="37">
        <v>-31510.31</v>
      </c>
      <c r="I315" s="37">
        <v>-31527.39</v>
      </c>
      <c r="J315" s="37">
        <v>-31544.47</v>
      </c>
      <c r="K315" s="37">
        <v>-31561.55</v>
      </c>
      <c r="L315" s="37">
        <v>-31578.63</v>
      </c>
      <c r="M315" s="37">
        <v>-31595.71</v>
      </c>
      <c r="N315" s="37">
        <v>-31612.79</v>
      </c>
      <c r="O315" s="37">
        <v>-31629.87</v>
      </c>
    </row>
    <row r="316" spans="1:15" x14ac:dyDescent="0.3">
      <c r="A316" s="35" t="s">
        <v>124</v>
      </c>
      <c r="B316" s="36" t="s">
        <v>434</v>
      </c>
      <c r="C316" s="36"/>
      <c r="D316" s="36"/>
      <c r="E316" s="36"/>
      <c r="F316" s="31">
        <v>-28848219.73</v>
      </c>
      <c r="G316" s="37">
        <v>-29069681.780000001</v>
      </c>
      <c r="H316" s="37">
        <v>-29291214.100000001</v>
      </c>
      <c r="I316" s="37">
        <v>-29512170.18</v>
      </c>
      <c r="J316" s="37">
        <v>-29733060.469999999</v>
      </c>
      <c r="K316" s="37">
        <v>-29924296.949999999</v>
      </c>
      <c r="L316" s="37">
        <v>-30146879.98</v>
      </c>
      <c r="M316" s="37">
        <v>-30369537.829999998</v>
      </c>
      <c r="N316" s="37">
        <v>-30591715.18</v>
      </c>
      <c r="O316" s="37">
        <v>-30814501.399999999</v>
      </c>
    </row>
    <row r="317" spans="1:15" x14ac:dyDescent="0.3">
      <c r="A317" s="35" t="s">
        <v>124</v>
      </c>
      <c r="B317" s="36" t="s">
        <v>435</v>
      </c>
      <c r="C317" s="36"/>
      <c r="D317" s="36"/>
      <c r="E317" s="36"/>
      <c r="F317" s="31">
        <v>-120946.72</v>
      </c>
      <c r="G317" s="37">
        <v>-121464.03</v>
      </c>
      <c r="H317" s="37">
        <v>-121981.34</v>
      </c>
      <c r="I317" s="37">
        <v>-122498.65000000001</v>
      </c>
      <c r="J317" s="37">
        <v>-123015.96</v>
      </c>
      <c r="K317" s="37">
        <v>-123533.27</v>
      </c>
      <c r="L317" s="37">
        <v>-124050.58</v>
      </c>
      <c r="M317" s="37">
        <v>-124567.89</v>
      </c>
      <c r="N317" s="37">
        <v>-125085.2</v>
      </c>
      <c r="O317" s="37">
        <v>-125602.51000000001</v>
      </c>
    </row>
    <row r="318" spans="1:15" x14ac:dyDescent="0.3">
      <c r="A318" s="35" t="s">
        <v>124</v>
      </c>
      <c r="B318" s="36" t="s">
        <v>436</v>
      </c>
      <c r="C318" s="36"/>
      <c r="D318" s="36"/>
      <c r="E318" s="36"/>
      <c r="F318" s="31">
        <v>-322988.02</v>
      </c>
      <c r="G318" s="37">
        <v>-322988.02</v>
      </c>
      <c r="H318" s="37">
        <v>-322988.02</v>
      </c>
      <c r="I318" s="37">
        <v>-322988.02</v>
      </c>
      <c r="J318" s="37">
        <v>-322988.02</v>
      </c>
      <c r="K318" s="37">
        <v>-322988.02</v>
      </c>
      <c r="L318" s="37">
        <v>-322988.02</v>
      </c>
      <c r="M318" s="37">
        <v>-322988.02</v>
      </c>
      <c r="N318" s="37">
        <v>-322988.02</v>
      </c>
      <c r="O318" s="37">
        <v>-322988.02</v>
      </c>
    </row>
    <row r="319" spans="1:15" x14ac:dyDescent="0.3">
      <c r="A319" s="35" t="s">
        <v>124</v>
      </c>
      <c r="B319" s="36" t="s">
        <v>437</v>
      </c>
      <c r="C319" s="36"/>
      <c r="D319" s="36"/>
      <c r="E319" s="36"/>
      <c r="F319" s="31">
        <v>-0.01</v>
      </c>
      <c r="G319" s="37">
        <v>-0.01</v>
      </c>
      <c r="H319" s="37">
        <v>-0.01</v>
      </c>
      <c r="I319" s="37">
        <v>-0.01</v>
      </c>
      <c r="J319" s="37">
        <v>-0.01</v>
      </c>
      <c r="K319" s="37">
        <v>-0.01</v>
      </c>
      <c r="L319" s="37">
        <v>-0.01</v>
      </c>
      <c r="M319" s="37">
        <v>-0.01</v>
      </c>
      <c r="N319" s="37">
        <v>-0.01</v>
      </c>
      <c r="O319" s="37">
        <v>-0.01</v>
      </c>
    </row>
    <row r="320" spans="1:15" x14ac:dyDescent="0.3">
      <c r="A320" s="35" t="s">
        <v>124</v>
      </c>
      <c r="B320" s="36" t="s">
        <v>438</v>
      </c>
      <c r="C320" s="36"/>
      <c r="D320" s="36"/>
      <c r="E320" s="36"/>
      <c r="F320" s="31">
        <v>-2132254.4</v>
      </c>
      <c r="G320" s="37">
        <v>-2141163.0299999998</v>
      </c>
      <c r="H320" s="37">
        <v>-2150071.66</v>
      </c>
      <c r="I320" s="37">
        <v>-2158980.29</v>
      </c>
      <c r="J320" s="37">
        <v>-2167888.92</v>
      </c>
      <c r="K320" s="37">
        <v>-2176797.5499999998</v>
      </c>
      <c r="L320" s="37">
        <v>-2185706.1800000002</v>
      </c>
      <c r="M320" s="37">
        <v>-2194614.81</v>
      </c>
      <c r="N320" s="37">
        <v>-2203523.44</v>
      </c>
      <c r="O320" s="37">
        <v>-2212432.0699999998</v>
      </c>
    </row>
    <row r="321" spans="1:15" x14ac:dyDescent="0.3">
      <c r="A321" s="35" t="s">
        <v>124</v>
      </c>
      <c r="B321" s="36" t="s">
        <v>439</v>
      </c>
      <c r="C321" s="36"/>
      <c r="D321" s="36"/>
      <c r="E321" s="36"/>
      <c r="F321" s="31">
        <v>169655.56</v>
      </c>
      <c r="G321" s="37">
        <v>167935.54</v>
      </c>
      <c r="H321" s="37">
        <v>166215.51999999999</v>
      </c>
      <c r="I321" s="37">
        <v>164448.16</v>
      </c>
      <c r="J321" s="37">
        <v>162632.63</v>
      </c>
      <c r="K321" s="37">
        <v>260640.63</v>
      </c>
      <c r="L321" s="37">
        <v>258925.81</v>
      </c>
      <c r="M321" s="37">
        <v>257210.99000000002</v>
      </c>
      <c r="N321" s="37">
        <v>255496.17</v>
      </c>
      <c r="O321" s="37">
        <v>253781.35</v>
      </c>
    </row>
    <row r="322" spans="1:15" x14ac:dyDescent="0.3">
      <c r="A322" s="35" t="s">
        <v>124</v>
      </c>
      <c r="B322" s="36" t="s">
        <v>440</v>
      </c>
      <c r="C322" s="36"/>
      <c r="D322" s="36"/>
      <c r="E322" s="36"/>
      <c r="F322" s="31">
        <v>-2022099.79</v>
      </c>
      <c r="G322" s="37">
        <v>-2036055.93</v>
      </c>
      <c r="H322" s="37">
        <v>-2050012.07</v>
      </c>
      <c r="I322" s="37">
        <v>-2063968.21</v>
      </c>
      <c r="J322" s="37">
        <v>-2077924.35</v>
      </c>
      <c r="K322" s="37">
        <v>-2091880.49</v>
      </c>
      <c r="L322" s="37">
        <v>-2105836.63</v>
      </c>
      <c r="M322" s="37">
        <v>-2119792.77</v>
      </c>
      <c r="N322" s="37">
        <v>-2133748.91</v>
      </c>
      <c r="O322" s="37">
        <v>-2147705.0499999998</v>
      </c>
    </row>
    <row r="323" spans="1:15" x14ac:dyDescent="0.3">
      <c r="A323" s="35" t="s">
        <v>124</v>
      </c>
      <c r="B323" s="36" t="s">
        <v>441</v>
      </c>
      <c r="C323" s="36"/>
      <c r="D323" s="36"/>
      <c r="E323" s="36"/>
      <c r="F323" s="31">
        <v>-10148662.08</v>
      </c>
      <c r="G323" s="37">
        <v>-10435989.08</v>
      </c>
      <c r="H323" s="37">
        <v>-10740523.57</v>
      </c>
      <c r="I323" s="37">
        <v>-11019609.210000001</v>
      </c>
      <c r="J323" s="37">
        <v>-11332506.27</v>
      </c>
      <c r="K323" s="37">
        <v>-11644782.800000001</v>
      </c>
      <c r="L323" s="37">
        <v>-11964036.41</v>
      </c>
      <c r="M323" s="37">
        <v>-12252746.41</v>
      </c>
      <c r="N323" s="37">
        <v>-12538423.23</v>
      </c>
      <c r="O323" s="37">
        <v>-12860717.970000001</v>
      </c>
    </row>
    <row r="324" spans="1:15" x14ac:dyDescent="0.3">
      <c r="A324" s="35" t="s">
        <v>124</v>
      </c>
      <c r="B324" s="36" t="s">
        <v>442</v>
      </c>
      <c r="C324" s="36"/>
      <c r="D324" s="36"/>
      <c r="E324" s="36"/>
      <c r="F324" s="31">
        <v>-110299.63</v>
      </c>
      <c r="G324" s="37">
        <v>-110299.63</v>
      </c>
      <c r="H324" s="37">
        <v>-110299.63</v>
      </c>
      <c r="I324" s="37">
        <v>-110299.63</v>
      </c>
      <c r="J324" s="37">
        <v>-110299.63</v>
      </c>
      <c r="K324" s="37">
        <v>-110299.63</v>
      </c>
      <c r="L324" s="37">
        <v>-110299.63</v>
      </c>
      <c r="M324" s="37">
        <v>-110299.63</v>
      </c>
      <c r="N324" s="37">
        <v>-110299.63</v>
      </c>
      <c r="O324" s="37">
        <v>-110299.63</v>
      </c>
    </row>
    <row r="325" spans="1:15" x14ac:dyDescent="0.3">
      <c r="A325" s="35" t="s">
        <v>124</v>
      </c>
      <c r="B325" s="36" t="s">
        <v>443</v>
      </c>
      <c r="C325" s="36"/>
      <c r="D325" s="36"/>
      <c r="E325" s="36"/>
      <c r="F325" s="31">
        <v>-53422717.909999996</v>
      </c>
      <c r="G325" s="37">
        <v>-53877059.969999999</v>
      </c>
      <c r="H325" s="37">
        <v>-54330540.770000003</v>
      </c>
      <c r="I325" s="37">
        <v>-54784445.450000003</v>
      </c>
      <c r="J325" s="37">
        <v>-55240161.07</v>
      </c>
      <c r="K325" s="37">
        <v>-55597525.549999997</v>
      </c>
      <c r="L325" s="37">
        <v>-56052434.979999997</v>
      </c>
      <c r="M325" s="37">
        <v>-56499572.939999998</v>
      </c>
      <c r="N325" s="37">
        <v>-56960487.509999998</v>
      </c>
      <c r="O325" s="37">
        <v>-57414135.630000003</v>
      </c>
    </row>
    <row r="326" spans="1:15" x14ac:dyDescent="0.3">
      <c r="A326" s="35" t="s">
        <v>124</v>
      </c>
      <c r="B326" s="36" t="s">
        <v>444</v>
      </c>
      <c r="C326" s="36"/>
      <c r="D326" s="36"/>
      <c r="E326" s="36"/>
      <c r="F326" s="31">
        <v>-2020393.01</v>
      </c>
      <c r="G326" s="37">
        <v>-2041274.9</v>
      </c>
      <c r="H326" s="37">
        <v>-2062156.79</v>
      </c>
      <c r="I326" s="37">
        <v>-2083038.68</v>
      </c>
      <c r="J326" s="37">
        <v>-2103920.5699999998</v>
      </c>
      <c r="K326" s="37">
        <v>-2124802.46</v>
      </c>
      <c r="L326" s="37">
        <v>-2145684.35</v>
      </c>
      <c r="M326" s="37">
        <v>-2166566.2400000002</v>
      </c>
      <c r="N326" s="37">
        <v>-2187448.13</v>
      </c>
      <c r="O326" s="37">
        <v>-2208330.02</v>
      </c>
    </row>
    <row r="327" spans="1:15" x14ac:dyDescent="0.3">
      <c r="A327" s="35" t="s">
        <v>124</v>
      </c>
      <c r="B327" s="36" t="s">
        <v>445</v>
      </c>
      <c r="C327" s="36"/>
      <c r="D327" s="36"/>
      <c r="E327" s="36"/>
      <c r="F327" s="31">
        <v>-203026.12</v>
      </c>
      <c r="G327" s="37">
        <v>-203632.53</v>
      </c>
      <c r="H327" s="37">
        <v>-204238.94</v>
      </c>
      <c r="I327" s="37">
        <v>-204845.35</v>
      </c>
      <c r="J327" s="37">
        <v>-205451.76</v>
      </c>
      <c r="K327" s="37">
        <v>-206058.17</v>
      </c>
      <c r="L327" s="37">
        <v>-206664.58000000002</v>
      </c>
      <c r="M327" s="37">
        <v>-207270.99</v>
      </c>
      <c r="N327" s="37">
        <v>-207877.4</v>
      </c>
      <c r="O327" s="37">
        <v>-208483.81</v>
      </c>
    </row>
    <row r="328" spans="1:15" x14ac:dyDescent="0.3">
      <c r="A328" s="35" t="s">
        <v>124</v>
      </c>
      <c r="B328" s="36" t="s">
        <v>446</v>
      </c>
      <c r="C328" s="36"/>
      <c r="D328" s="36"/>
      <c r="E328" s="36"/>
      <c r="F328" s="31">
        <v>-61223.26</v>
      </c>
      <c r="G328" s="37">
        <v>-61349.450000000004</v>
      </c>
      <c r="H328" s="37">
        <v>-61475.64</v>
      </c>
      <c r="I328" s="37">
        <v>-61601.83</v>
      </c>
      <c r="J328" s="37">
        <v>-61728.020000000004</v>
      </c>
      <c r="K328" s="37">
        <v>-61854.21</v>
      </c>
      <c r="L328" s="37">
        <v>-61980.4</v>
      </c>
      <c r="M328" s="37">
        <v>-62106.590000000004</v>
      </c>
      <c r="N328" s="37">
        <v>-62232.78</v>
      </c>
      <c r="O328" s="37">
        <v>-62358.97</v>
      </c>
    </row>
    <row r="329" spans="1:15" x14ac:dyDescent="0.3">
      <c r="A329" s="35" t="s">
        <v>124</v>
      </c>
      <c r="B329" s="36" t="s">
        <v>447</v>
      </c>
      <c r="C329" s="36"/>
      <c r="D329" s="36"/>
      <c r="E329" s="36"/>
      <c r="F329" s="31">
        <v>-56424.39</v>
      </c>
      <c r="G329" s="37">
        <v>-56652.770000000004</v>
      </c>
      <c r="H329" s="37">
        <v>-56881.15</v>
      </c>
      <c r="I329" s="37">
        <v>-57109.53</v>
      </c>
      <c r="J329" s="37">
        <v>-57337.91</v>
      </c>
      <c r="K329" s="37">
        <v>-57566.29</v>
      </c>
      <c r="L329" s="37">
        <v>-57794.67</v>
      </c>
      <c r="M329" s="37">
        <v>-58023.05</v>
      </c>
      <c r="N329" s="37">
        <v>-58251.43</v>
      </c>
      <c r="O329" s="37">
        <v>-58479.81</v>
      </c>
    </row>
    <row r="330" spans="1:15" x14ac:dyDescent="0.3">
      <c r="A330" s="35" t="s">
        <v>124</v>
      </c>
      <c r="B330" s="36" t="s">
        <v>448</v>
      </c>
      <c r="C330" s="36"/>
      <c r="D330" s="36"/>
      <c r="E330" s="36"/>
      <c r="F330" s="31">
        <v>-533762.76</v>
      </c>
      <c r="G330" s="37">
        <v>-537741.13</v>
      </c>
      <c r="H330" s="37">
        <v>-541719.5</v>
      </c>
      <c r="I330" s="37">
        <v>-545697.87</v>
      </c>
      <c r="J330" s="37">
        <v>-549676.24</v>
      </c>
      <c r="K330" s="37">
        <v>-553654.61</v>
      </c>
      <c r="L330" s="37">
        <v>-557632.98</v>
      </c>
      <c r="M330" s="37">
        <v>-561611.35</v>
      </c>
      <c r="N330" s="37">
        <v>-565589.72</v>
      </c>
      <c r="O330" s="37">
        <v>-569568.09</v>
      </c>
    </row>
    <row r="331" spans="1:15" x14ac:dyDescent="0.3">
      <c r="A331" s="35" t="s">
        <v>124</v>
      </c>
      <c r="B331" s="36" t="s">
        <v>449</v>
      </c>
      <c r="C331" s="36"/>
      <c r="D331" s="36"/>
      <c r="E331" s="36"/>
      <c r="F331" s="31">
        <v>-11518.550000000001</v>
      </c>
      <c r="G331" s="37">
        <v>-11547.800000000001</v>
      </c>
      <c r="H331" s="37">
        <v>-11577.050000000001</v>
      </c>
      <c r="I331" s="37">
        <v>-11606.300000000001</v>
      </c>
      <c r="J331" s="37">
        <v>-11635.550000000001</v>
      </c>
      <c r="K331" s="37">
        <v>-11664.800000000001</v>
      </c>
      <c r="L331" s="37">
        <v>-11694.050000000001</v>
      </c>
      <c r="M331" s="37">
        <v>-11723.300000000001</v>
      </c>
      <c r="N331" s="37">
        <v>-11752.550000000001</v>
      </c>
      <c r="O331" s="37">
        <v>-11781.800000000001</v>
      </c>
    </row>
    <row r="332" spans="1:15" x14ac:dyDescent="0.3">
      <c r="A332" s="35" t="s">
        <v>124</v>
      </c>
      <c r="B332" s="36" t="s">
        <v>450</v>
      </c>
      <c r="C332" s="36"/>
      <c r="D332" s="36"/>
      <c r="E332" s="36"/>
      <c r="F332" s="31">
        <v>-232973.93</v>
      </c>
      <c r="G332" s="37">
        <v>-235381.79</v>
      </c>
      <c r="H332" s="37">
        <v>-237789.65</v>
      </c>
      <c r="I332" s="37">
        <v>-240197.51</v>
      </c>
      <c r="J332" s="37">
        <v>-242605.37</v>
      </c>
      <c r="K332" s="37">
        <v>-245013.23</v>
      </c>
      <c r="L332" s="37">
        <v>-247421.09</v>
      </c>
      <c r="M332" s="37">
        <v>-249828.95</v>
      </c>
      <c r="N332" s="37">
        <v>-252236.81</v>
      </c>
      <c r="O332" s="37">
        <v>-254644.67</v>
      </c>
    </row>
    <row r="333" spans="1:15" x14ac:dyDescent="0.3">
      <c r="A333" s="35" t="s">
        <v>124</v>
      </c>
      <c r="B333" s="36" t="s">
        <v>451</v>
      </c>
      <c r="C333" s="36"/>
      <c r="D333" s="36"/>
      <c r="E333" s="36"/>
      <c r="F333" s="31">
        <v>-9838.17</v>
      </c>
      <c r="G333" s="37">
        <v>-9887.7900000000009</v>
      </c>
      <c r="H333" s="37">
        <v>-9937.41</v>
      </c>
      <c r="I333" s="37">
        <v>-9987.0300000000007</v>
      </c>
      <c r="J333" s="37">
        <v>-10036.65</v>
      </c>
      <c r="K333" s="37">
        <v>-10086.27</v>
      </c>
      <c r="L333" s="37">
        <v>-10135.89</v>
      </c>
      <c r="M333" s="37">
        <v>-10185.51</v>
      </c>
      <c r="N333" s="37">
        <v>-10235.130000000001</v>
      </c>
      <c r="O333" s="37">
        <v>-10284.75</v>
      </c>
    </row>
    <row r="334" spans="1:15" x14ac:dyDescent="0.3">
      <c r="A334" s="35" t="s">
        <v>124</v>
      </c>
      <c r="B334" s="36" t="s">
        <v>452</v>
      </c>
      <c r="C334" s="36"/>
      <c r="D334" s="36"/>
      <c r="E334" s="36"/>
      <c r="F334" s="31">
        <v>-216.33</v>
      </c>
      <c r="G334" s="37">
        <v>-216.93</v>
      </c>
      <c r="H334" s="37">
        <v>-217.53</v>
      </c>
      <c r="I334" s="37">
        <v>-218.13</v>
      </c>
      <c r="J334" s="37">
        <v>-218.73000000000002</v>
      </c>
      <c r="K334" s="37">
        <v>-219.33</v>
      </c>
      <c r="L334" s="37">
        <v>-219.93</v>
      </c>
      <c r="M334" s="37">
        <v>-220.53</v>
      </c>
      <c r="N334" s="37">
        <v>-221.13</v>
      </c>
      <c r="O334" s="37">
        <v>-221.73000000000002</v>
      </c>
    </row>
    <row r="335" spans="1:15" x14ac:dyDescent="0.3">
      <c r="A335" s="35" t="s">
        <v>124</v>
      </c>
      <c r="B335" s="36" t="s">
        <v>453</v>
      </c>
      <c r="C335" s="36"/>
      <c r="D335" s="36"/>
      <c r="E335" s="36"/>
      <c r="F335" s="31">
        <v>-87496.290000000008</v>
      </c>
      <c r="G335" s="37">
        <v>-88106.39</v>
      </c>
      <c r="H335" s="37">
        <v>-88716.49</v>
      </c>
      <c r="I335" s="37">
        <v>-89326.59</v>
      </c>
      <c r="J335" s="37">
        <v>-89936.69</v>
      </c>
      <c r="K335" s="37">
        <v>-90546.790000000008</v>
      </c>
      <c r="L335" s="37">
        <v>-91156.89</v>
      </c>
      <c r="M335" s="37">
        <v>-91766.99</v>
      </c>
      <c r="N335" s="37">
        <v>-92377.09</v>
      </c>
      <c r="O335" s="37">
        <v>-92987.19</v>
      </c>
    </row>
    <row r="336" spans="1:15" x14ac:dyDescent="0.3">
      <c r="A336" s="35" t="s">
        <v>124</v>
      </c>
      <c r="B336" s="36" t="s">
        <v>454</v>
      </c>
      <c r="C336" s="36"/>
      <c r="D336" s="36"/>
      <c r="E336" s="36"/>
      <c r="F336" s="31">
        <v>-63773.700000000004</v>
      </c>
      <c r="G336" s="37">
        <v>-63934.630000000005</v>
      </c>
      <c r="H336" s="37">
        <v>-64095.560000000005</v>
      </c>
      <c r="I336" s="37">
        <v>-64256.49</v>
      </c>
      <c r="J336" s="37">
        <v>-64417.42</v>
      </c>
      <c r="K336" s="37">
        <v>-64578.35</v>
      </c>
      <c r="L336" s="37">
        <v>-64739.28</v>
      </c>
      <c r="M336" s="37">
        <v>-64900.21</v>
      </c>
      <c r="N336" s="37">
        <v>-65061.14</v>
      </c>
      <c r="O336" s="37">
        <v>-65222.07</v>
      </c>
    </row>
    <row r="337" spans="1:15" x14ac:dyDescent="0.3">
      <c r="A337" s="35" t="s">
        <v>124</v>
      </c>
      <c r="B337" s="36" t="s">
        <v>455</v>
      </c>
      <c r="C337" s="36"/>
      <c r="D337" s="36"/>
      <c r="E337" s="36"/>
      <c r="F337" s="31">
        <v>-32896.15</v>
      </c>
      <c r="G337" s="37">
        <v>-33125.9</v>
      </c>
      <c r="H337" s="37">
        <v>-33355.65</v>
      </c>
      <c r="I337" s="37">
        <v>-33585.4</v>
      </c>
      <c r="J337" s="37">
        <v>-33815.15</v>
      </c>
      <c r="K337" s="37">
        <v>-34044.9</v>
      </c>
      <c r="L337" s="37">
        <v>-34274.65</v>
      </c>
      <c r="M337" s="37">
        <v>-34504.400000000001</v>
      </c>
      <c r="N337" s="37">
        <v>-34734.15</v>
      </c>
      <c r="O337" s="37">
        <v>-34963.9</v>
      </c>
    </row>
    <row r="338" spans="1:15" x14ac:dyDescent="0.3">
      <c r="A338" s="35" t="s">
        <v>124</v>
      </c>
      <c r="B338" s="36" t="s">
        <v>456</v>
      </c>
      <c r="C338" s="36"/>
      <c r="D338" s="36"/>
      <c r="E338" s="36"/>
      <c r="F338" s="31">
        <v>-131060.2</v>
      </c>
      <c r="G338" s="37">
        <v>-131450.83000000002</v>
      </c>
      <c r="H338" s="37">
        <v>-131841.46</v>
      </c>
      <c r="I338" s="37">
        <v>-132232.09</v>
      </c>
      <c r="J338" s="37">
        <v>-132622.72</v>
      </c>
      <c r="K338" s="37">
        <v>-133013.35</v>
      </c>
      <c r="L338" s="37">
        <v>-133403.98000000001</v>
      </c>
      <c r="M338" s="37">
        <v>-133794.61000000002</v>
      </c>
      <c r="N338" s="37">
        <v>-134185.24</v>
      </c>
      <c r="O338" s="37">
        <v>-134575.87</v>
      </c>
    </row>
    <row r="339" spans="1:15" x14ac:dyDescent="0.3">
      <c r="A339" s="35" t="s">
        <v>124</v>
      </c>
      <c r="B339" s="36" t="s">
        <v>457</v>
      </c>
      <c r="C339" s="36"/>
      <c r="D339" s="36"/>
      <c r="E339" s="36"/>
      <c r="F339" s="31">
        <v>-368961.84</v>
      </c>
      <c r="G339" s="37">
        <v>-371938.42</v>
      </c>
      <c r="H339" s="37">
        <v>-374915</v>
      </c>
      <c r="I339" s="37">
        <v>-377891.58</v>
      </c>
      <c r="J339" s="37">
        <v>-380868.16000000003</v>
      </c>
      <c r="K339" s="37">
        <v>-383844.74</v>
      </c>
      <c r="L339" s="37">
        <v>-386821.32</v>
      </c>
      <c r="M339" s="37">
        <v>-389797.9</v>
      </c>
      <c r="N339" s="37">
        <v>-392774.48</v>
      </c>
      <c r="O339" s="37">
        <v>-395751.06</v>
      </c>
    </row>
    <row r="340" spans="1:15" x14ac:dyDescent="0.3">
      <c r="A340" s="35" t="s">
        <v>124</v>
      </c>
      <c r="B340" s="36" t="s">
        <v>458</v>
      </c>
      <c r="C340" s="36"/>
      <c r="D340" s="36"/>
      <c r="E340" s="36"/>
      <c r="F340" s="31">
        <v>-1117895.6399999999</v>
      </c>
      <c r="G340" s="37">
        <v>-1129571.49</v>
      </c>
      <c r="H340" s="37">
        <v>-1141247.3400000001</v>
      </c>
      <c r="I340" s="37">
        <v>-1152923.19</v>
      </c>
      <c r="J340" s="37">
        <v>-1164599.04</v>
      </c>
      <c r="K340" s="37">
        <v>-1176274.8900000001</v>
      </c>
      <c r="L340" s="37">
        <v>-1187950.74</v>
      </c>
      <c r="M340" s="37">
        <v>-1199626.5900000001</v>
      </c>
      <c r="N340" s="37">
        <v>-1211302.44</v>
      </c>
      <c r="O340" s="37">
        <v>-1222978.29</v>
      </c>
    </row>
    <row r="341" spans="1:15" x14ac:dyDescent="0.3">
      <c r="A341" s="35" t="s">
        <v>124</v>
      </c>
      <c r="B341" s="36" t="s">
        <v>459</v>
      </c>
      <c r="C341" s="36"/>
      <c r="D341" s="36"/>
      <c r="E341" s="36"/>
      <c r="F341" s="31">
        <v>-13858714.09</v>
      </c>
      <c r="G341" s="37">
        <v>-13884127.82</v>
      </c>
      <c r="H341" s="37">
        <v>-13909541.550000001</v>
      </c>
      <c r="I341" s="37">
        <v>-13934955.279999999</v>
      </c>
      <c r="J341" s="37">
        <v>-13960369.01</v>
      </c>
      <c r="K341" s="37">
        <v>-13985782.74</v>
      </c>
      <c r="L341" s="37">
        <v>-14011196.470000001</v>
      </c>
      <c r="M341" s="37">
        <v>-14036610.199999999</v>
      </c>
      <c r="N341" s="37">
        <v>-14062023.93</v>
      </c>
      <c r="O341" s="37">
        <v>-14087437.66</v>
      </c>
    </row>
    <row r="342" spans="1:15" x14ac:dyDescent="0.3">
      <c r="A342" s="35" t="s">
        <v>124</v>
      </c>
      <c r="B342" s="36" t="s">
        <v>460</v>
      </c>
      <c r="C342" s="36"/>
      <c r="D342" s="36"/>
      <c r="E342" s="36"/>
      <c r="F342" s="31">
        <v>-10957082.65</v>
      </c>
      <c r="G342" s="37">
        <v>-10970954.17</v>
      </c>
      <c r="H342" s="37">
        <v>-10984825.689999999</v>
      </c>
      <c r="I342" s="37">
        <v>-10998697.210000001</v>
      </c>
      <c r="J342" s="37">
        <v>-11012568.73</v>
      </c>
      <c r="K342" s="37">
        <v>-11026440.25</v>
      </c>
      <c r="L342" s="37">
        <v>-11040311.77</v>
      </c>
      <c r="M342" s="37">
        <v>-11054183.289999999</v>
      </c>
      <c r="N342" s="37">
        <v>-11068054.810000001</v>
      </c>
      <c r="O342" s="37">
        <v>-11081926.33</v>
      </c>
    </row>
    <row r="343" spans="1:15" x14ac:dyDescent="0.3">
      <c r="A343" s="35" t="s">
        <v>124</v>
      </c>
      <c r="B343" s="36" t="s">
        <v>461</v>
      </c>
      <c r="C343" s="36"/>
      <c r="D343" s="36"/>
      <c r="E343" s="36"/>
      <c r="F343" s="31">
        <v>-16479097.689999999</v>
      </c>
      <c r="G343" s="37">
        <v>-16500309.890000001</v>
      </c>
      <c r="H343" s="37">
        <v>-16521522.09</v>
      </c>
      <c r="I343" s="37">
        <v>-16542734.289999999</v>
      </c>
      <c r="J343" s="37">
        <v>-16563946.49</v>
      </c>
      <c r="K343" s="37">
        <v>-16585158.689999999</v>
      </c>
      <c r="L343" s="37">
        <v>-16606370.890000001</v>
      </c>
      <c r="M343" s="37">
        <v>-16627583.09</v>
      </c>
      <c r="N343" s="37">
        <v>-16648795.289999999</v>
      </c>
      <c r="O343" s="37">
        <v>-16670007.49</v>
      </c>
    </row>
    <row r="344" spans="1:15" x14ac:dyDescent="0.3">
      <c r="A344" s="35" t="s">
        <v>124</v>
      </c>
      <c r="B344" s="36" t="s">
        <v>462</v>
      </c>
      <c r="C344" s="36"/>
      <c r="D344" s="36"/>
      <c r="E344" s="36"/>
      <c r="F344" s="31">
        <v>-6429220.4000000004</v>
      </c>
      <c r="G344" s="37">
        <v>-6442873.8300000001</v>
      </c>
      <c r="H344" s="37">
        <v>-6456527.2599999998</v>
      </c>
      <c r="I344" s="37">
        <v>-6470180.6900000004</v>
      </c>
      <c r="J344" s="37">
        <v>-6483834.1200000001</v>
      </c>
      <c r="K344" s="37">
        <v>-6497487.5499999998</v>
      </c>
      <c r="L344" s="37">
        <v>-6511140.9800000004</v>
      </c>
      <c r="M344" s="37">
        <v>-6524794.4100000001</v>
      </c>
      <c r="N344" s="37">
        <v>-6538447.8399999999</v>
      </c>
      <c r="O344" s="37">
        <v>-6552101.2699999996</v>
      </c>
    </row>
    <row r="345" spans="1:15" x14ac:dyDescent="0.3">
      <c r="A345" s="35" t="s">
        <v>124</v>
      </c>
      <c r="B345" s="36" t="s">
        <v>463</v>
      </c>
      <c r="C345" s="36"/>
      <c r="D345" s="36"/>
      <c r="E345" s="36"/>
      <c r="F345" s="31">
        <v>-74284.87</v>
      </c>
      <c r="G345" s="37">
        <v>-74591.850000000006</v>
      </c>
      <c r="H345" s="37">
        <v>-74898.83</v>
      </c>
      <c r="I345" s="37">
        <v>-75205.81</v>
      </c>
      <c r="J345" s="37">
        <v>-75512.790000000008</v>
      </c>
      <c r="K345" s="37">
        <v>-75819.77</v>
      </c>
      <c r="L345" s="37">
        <v>-76126.75</v>
      </c>
      <c r="M345" s="37">
        <v>-76433.73</v>
      </c>
      <c r="N345" s="37">
        <v>-76740.710000000006</v>
      </c>
      <c r="O345" s="37">
        <v>-77047.69</v>
      </c>
    </row>
    <row r="346" spans="1:15" x14ac:dyDescent="0.3">
      <c r="A346" s="35" t="s">
        <v>124</v>
      </c>
      <c r="B346" s="36" t="s">
        <v>464</v>
      </c>
      <c r="C346" s="36"/>
      <c r="D346" s="36"/>
      <c r="E346" s="36"/>
      <c r="F346" s="31">
        <v>-2118400.12</v>
      </c>
      <c r="G346" s="37">
        <v>-2124205.4300000002</v>
      </c>
      <c r="H346" s="37">
        <v>-2130010.7400000002</v>
      </c>
      <c r="I346" s="37">
        <v>-2135816.0499999998</v>
      </c>
      <c r="J346" s="37">
        <v>-2141621.36</v>
      </c>
      <c r="K346" s="37">
        <v>-2147426.67</v>
      </c>
      <c r="L346" s="37">
        <v>-2153231.98</v>
      </c>
      <c r="M346" s="37">
        <v>-2159037.29</v>
      </c>
      <c r="N346" s="37">
        <v>-2164842.6</v>
      </c>
      <c r="O346" s="37">
        <v>-2170647.91</v>
      </c>
    </row>
    <row r="347" spans="1:15" x14ac:dyDescent="0.3">
      <c r="A347" s="35" t="s">
        <v>124</v>
      </c>
      <c r="B347" s="36" t="s">
        <v>465</v>
      </c>
      <c r="C347" s="36"/>
      <c r="D347" s="36"/>
      <c r="E347" s="36"/>
      <c r="F347" s="31">
        <v>-24450374.199999999</v>
      </c>
      <c r="G347" s="37">
        <v>-24520797.280000001</v>
      </c>
      <c r="H347" s="37">
        <v>-24591220.84</v>
      </c>
      <c r="I347" s="37">
        <v>-24664053.559999999</v>
      </c>
      <c r="J347" s="37">
        <v>-24739367.800000001</v>
      </c>
      <c r="K347" s="37">
        <v>-24814790.629999999</v>
      </c>
      <c r="L347" s="37">
        <v>-24890340.579999998</v>
      </c>
      <c r="M347" s="37">
        <v>-24966589.239999998</v>
      </c>
      <c r="N347" s="37">
        <v>-25043449.350000001</v>
      </c>
      <c r="O347" s="37">
        <v>-25120334.059999999</v>
      </c>
    </row>
    <row r="348" spans="1:15" x14ac:dyDescent="0.3">
      <c r="A348" s="35" t="s">
        <v>124</v>
      </c>
      <c r="B348" s="36" t="s">
        <v>466</v>
      </c>
      <c r="C348" s="36"/>
      <c r="D348" s="36"/>
      <c r="E348" s="36"/>
      <c r="F348" s="31">
        <v>-2707845.7199999997</v>
      </c>
      <c r="G348" s="37">
        <v>-2759168.88</v>
      </c>
      <c r="H348" s="37">
        <v>-2810578.12</v>
      </c>
      <c r="I348" s="37">
        <v>-2861988.9699999997</v>
      </c>
      <c r="J348" s="37">
        <v>-2913567.5700000003</v>
      </c>
      <c r="K348" s="37">
        <v>-2965626.5</v>
      </c>
      <c r="L348" s="37">
        <v>-3017963.71</v>
      </c>
      <c r="M348" s="37">
        <v>-3070411.16</v>
      </c>
      <c r="N348" s="37">
        <v>-3122992.86</v>
      </c>
      <c r="O348" s="37">
        <v>-3175602.32</v>
      </c>
    </row>
    <row r="349" spans="1:15" x14ac:dyDescent="0.3">
      <c r="A349" s="35" t="s">
        <v>124</v>
      </c>
      <c r="B349" s="36" t="s">
        <v>467</v>
      </c>
      <c r="C349" s="36"/>
      <c r="D349" s="36"/>
      <c r="E349" s="36"/>
      <c r="F349" s="31">
        <v>-52125.630000000005</v>
      </c>
      <c r="G349" s="37">
        <v>-52125.630000000005</v>
      </c>
      <c r="H349" s="37">
        <v>-52125.630000000005</v>
      </c>
      <c r="I349" s="37">
        <v>-52125.630000000005</v>
      </c>
      <c r="J349" s="37">
        <v>-52125.630000000005</v>
      </c>
      <c r="K349" s="37">
        <v>-52125.630000000005</v>
      </c>
      <c r="L349" s="37">
        <v>-52125.630000000005</v>
      </c>
      <c r="M349" s="37">
        <v>-52125.630000000005</v>
      </c>
      <c r="N349" s="37">
        <v>-52125.630000000005</v>
      </c>
      <c r="O349" s="37">
        <v>-52125.630000000005</v>
      </c>
    </row>
    <row r="350" spans="1:15" x14ac:dyDescent="0.3">
      <c r="A350" s="35" t="s">
        <v>124</v>
      </c>
      <c r="B350" s="36" t="s">
        <v>468</v>
      </c>
      <c r="C350" s="36"/>
      <c r="D350" s="36"/>
      <c r="E350" s="36"/>
      <c r="F350" s="31">
        <v>-1180971.8999999999</v>
      </c>
      <c r="G350" s="37">
        <v>-1187628.4099999999</v>
      </c>
      <c r="H350" s="37">
        <v>-1194284.92</v>
      </c>
      <c r="I350" s="37">
        <v>-1200941.43</v>
      </c>
      <c r="J350" s="37">
        <v>-1207597.94</v>
      </c>
      <c r="K350" s="37">
        <v>-1214254.45</v>
      </c>
      <c r="L350" s="37">
        <v>-1220910.96</v>
      </c>
      <c r="M350" s="37">
        <v>-1227567.47</v>
      </c>
      <c r="N350" s="37">
        <v>-1234223.98</v>
      </c>
      <c r="O350" s="37">
        <v>-1240880.49</v>
      </c>
    </row>
    <row r="351" spans="1:15" x14ac:dyDescent="0.3">
      <c r="A351" s="35" t="s">
        <v>124</v>
      </c>
      <c r="B351" s="36" t="s">
        <v>469</v>
      </c>
      <c r="C351" s="36"/>
      <c r="D351" s="36"/>
      <c r="E351" s="36"/>
      <c r="F351" s="31">
        <v>-685321.23</v>
      </c>
      <c r="G351" s="37">
        <v>-686067.34</v>
      </c>
      <c r="H351" s="37">
        <v>-686813.45000000007</v>
      </c>
      <c r="I351" s="37">
        <v>-687559.56</v>
      </c>
      <c r="J351" s="37">
        <v>-688305.67</v>
      </c>
      <c r="K351" s="37">
        <v>-689051.78</v>
      </c>
      <c r="L351" s="37">
        <v>-689797.89</v>
      </c>
      <c r="M351" s="37">
        <v>-690544</v>
      </c>
      <c r="N351" s="37">
        <v>-691290.11</v>
      </c>
      <c r="O351" s="37">
        <v>-692036.22</v>
      </c>
    </row>
    <row r="352" spans="1:15" x14ac:dyDescent="0.3">
      <c r="A352" s="35" t="s">
        <v>124</v>
      </c>
      <c r="B352" s="36" t="s">
        <v>470</v>
      </c>
      <c r="C352" s="36"/>
      <c r="D352" s="36"/>
      <c r="E352" s="36"/>
      <c r="F352" s="31">
        <v>-72973946.700000003</v>
      </c>
      <c r="G352" s="37">
        <v>-73110654.700000003</v>
      </c>
      <c r="H352" s="37">
        <v>-73247418.439999998</v>
      </c>
      <c r="I352" s="37">
        <v>-73384182.180000007</v>
      </c>
      <c r="J352" s="37">
        <v>-73520945.920000002</v>
      </c>
      <c r="K352" s="37">
        <v>-73639803.900000006</v>
      </c>
      <c r="L352" s="37">
        <v>-73776610.159999996</v>
      </c>
      <c r="M352" s="37">
        <v>-73906847.629999995</v>
      </c>
      <c r="N352" s="37">
        <v>-74043652.25</v>
      </c>
      <c r="O352" s="37">
        <v>-74180456.870000005</v>
      </c>
    </row>
    <row r="353" spans="1:15" x14ac:dyDescent="0.3">
      <c r="A353" s="35" t="s">
        <v>124</v>
      </c>
      <c r="B353" s="36" t="s">
        <v>471</v>
      </c>
      <c r="C353" s="36"/>
      <c r="D353" s="36"/>
      <c r="E353" s="36"/>
      <c r="F353" s="31">
        <v>-180440.61000000002</v>
      </c>
      <c r="G353" s="37">
        <v>-180779.83000000002</v>
      </c>
      <c r="H353" s="37">
        <v>-181119.05000000002</v>
      </c>
      <c r="I353" s="37">
        <v>-181458.27</v>
      </c>
      <c r="J353" s="37">
        <v>-181797.49</v>
      </c>
      <c r="K353" s="37">
        <v>-182136.71</v>
      </c>
      <c r="L353" s="37">
        <v>-182475.93</v>
      </c>
      <c r="M353" s="37">
        <v>-182815.15</v>
      </c>
      <c r="N353" s="37">
        <v>-183154.37</v>
      </c>
      <c r="O353" s="37">
        <v>-183493.59</v>
      </c>
    </row>
    <row r="354" spans="1:15" x14ac:dyDescent="0.3">
      <c r="A354" s="35" t="s">
        <v>124</v>
      </c>
      <c r="B354" s="36" t="s">
        <v>472</v>
      </c>
      <c r="C354" s="36"/>
      <c r="D354" s="36"/>
      <c r="E354" s="36"/>
      <c r="F354" s="31">
        <v>-195190.78</v>
      </c>
      <c r="G354" s="37">
        <v>-195548.82</v>
      </c>
      <c r="H354" s="37">
        <v>-195906.86000000002</v>
      </c>
      <c r="I354" s="37">
        <v>-196264.9</v>
      </c>
      <c r="J354" s="37">
        <v>-196622.94</v>
      </c>
      <c r="K354" s="37">
        <v>-196980.98</v>
      </c>
      <c r="L354" s="37">
        <v>-197339.02000000002</v>
      </c>
      <c r="M354" s="37">
        <v>-197697.06</v>
      </c>
      <c r="N354" s="37">
        <v>-198055.1</v>
      </c>
      <c r="O354" s="37">
        <v>-198413.14</v>
      </c>
    </row>
    <row r="355" spans="1:15" x14ac:dyDescent="0.3">
      <c r="A355" s="35" t="s">
        <v>124</v>
      </c>
      <c r="B355" s="36" t="s">
        <v>473</v>
      </c>
      <c r="C355" s="36"/>
      <c r="D355" s="36"/>
      <c r="E355" s="36"/>
      <c r="F355" s="31">
        <v>-615600.9</v>
      </c>
      <c r="G355" s="37">
        <v>-617820.63</v>
      </c>
      <c r="H355" s="37">
        <v>-620040.36</v>
      </c>
      <c r="I355" s="37">
        <v>-622260.09</v>
      </c>
      <c r="J355" s="37">
        <v>-624479.82000000007</v>
      </c>
      <c r="K355" s="37">
        <v>-626699.55000000005</v>
      </c>
      <c r="L355" s="37">
        <v>-628919.28</v>
      </c>
      <c r="M355" s="37">
        <v>-631139.01</v>
      </c>
      <c r="N355" s="37">
        <v>-633358.74</v>
      </c>
      <c r="O355" s="37">
        <v>-635578.47</v>
      </c>
    </row>
    <row r="356" spans="1:15" x14ac:dyDescent="0.3">
      <c r="A356" s="35" t="s">
        <v>124</v>
      </c>
      <c r="B356" s="36" t="s">
        <v>474</v>
      </c>
      <c r="C356" s="36"/>
      <c r="D356" s="36"/>
      <c r="E356" s="36"/>
      <c r="F356" s="31">
        <v>-4454.22</v>
      </c>
      <c r="G356" s="37">
        <v>-4458.66</v>
      </c>
      <c r="H356" s="37">
        <v>-4463.1000000000004</v>
      </c>
      <c r="I356" s="37">
        <v>-4467.54</v>
      </c>
      <c r="J356" s="37">
        <v>-4471.9800000000005</v>
      </c>
      <c r="K356" s="37">
        <v>-4476.42</v>
      </c>
      <c r="L356" s="37">
        <v>-4480.8599999999997</v>
      </c>
      <c r="M356" s="37">
        <v>-4485.3</v>
      </c>
      <c r="N356" s="37">
        <v>-4489.74</v>
      </c>
      <c r="O356" s="37">
        <v>-4494.18</v>
      </c>
    </row>
    <row r="357" spans="1:15" x14ac:dyDescent="0.3">
      <c r="A357" s="35" t="s">
        <v>124</v>
      </c>
      <c r="B357" s="36" t="s">
        <v>475</v>
      </c>
      <c r="C357" s="36"/>
      <c r="D357" s="36"/>
      <c r="E357" s="36"/>
      <c r="F357" s="31">
        <v>-64569.86</v>
      </c>
      <c r="G357" s="37">
        <v>-64905.279999999999</v>
      </c>
      <c r="H357" s="37">
        <v>-65240.700000000004</v>
      </c>
      <c r="I357" s="37">
        <v>-65576.12</v>
      </c>
      <c r="J357" s="37">
        <v>-65911.540000000008</v>
      </c>
      <c r="K357" s="37">
        <v>-66246.960000000006</v>
      </c>
      <c r="L357" s="37">
        <v>-66582.38</v>
      </c>
      <c r="M357" s="37">
        <v>-66917.8</v>
      </c>
      <c r="N357" s="37">
        <v>-67253.22</v>
      </c>
      <c r="O357" s="37">
        <v>-67588.639999999999</v>
      </c>
    </row>
    <row r="358" spans="1:15" x14ac:dyDescent="0.3">
      <c r="A358" s="35" t="s">
        <v>124</v>
      </c>
      <c r="B358" s="36" t="s">
        <v>476</v>
      </c>
      <c r="C358" s="36"/>
      <c r="D358" s="36"/>
      <c r="E358" s="36"/>
      <c r="F358" s="31">
        <v>-5392.16</v>
      </c>
      <c r="G358" s="37">
        <v>-5404.67</v>
      </c>
      <c r="H358" s="37">
        <v>-5417.18</v>
      </c>
      <c r="I358" s="37">
        <v>-5429.6900000000005</v>
      </c>
      <c r="J358" s="37">
        <v>-5442.2</v>
      </c>
      <c r="K358" s="37">
        <v>-5454.71</v>
      </c>
      <c r="L358" s="37">
        <v>-5467.22</v>
      </c>
      <c r="M358" s="37">
        <v>-5479.7300000000005</v>
      </c>
      <c r="N358" s="37">
        <v>-5492.24</v>
      </c>
      <c r="O358" s="37">
        <v>-5504.75</v>
      </c>
    </row>
    <row r="359" spans="1:15" x14ac:dyDescent="0.3">
      <c r="A359" s="35" t="s">
        <v>124</v>
      </c>
      <c r="B359" s="36" t="s">
        <v>477</v>
      </c>
      <c r="C359" s="36"/>
      <c r="D359" s="36"/>
      <c r="E359" s="36"/>
      <c r="F359" s="31">
        <v>-17293.04</v>
      </c>
      <c r="G359" s="37">
        <v>-17511.93</v>
      </c>
      <c r="H359" s="37">
        <v>-17730.82</v>
      </c>
      <c r="I359" s="37">
        <v>-17949.71</v>
      </c>
      <c r="J359" s="37">
        <v>-18168.600000000002</v>
      </c>
      <c r="K359" s="37">
        <v>-18387.490000000002</v>
      </c>
      <c r="L359" s="37">
        <v>-18606.38</v>
      </c>
      <c r="M359" s="37">
        <v>-18825.27</v>
      </c>
      <c r="N359" s="37">
        <v>-19044.16</v>
      </c>
      <c r="O359" s="37">
        <v>-19263.05</v>
      </c>
    </row>
    <row r="360" spans="1:15" x14ac:dyDescent="0.3">
      <c r="A360" s="35" t="s">
        <v>124</v>
      </c>
      <c r="B360" s="36" t="s">
        <v>478</v>
      </c>
      <c r="C360" s="36"/>
      <c r="D360" s="36"/>
      <c r="E360" s="36"/>
      <c r="F360" s="31">
        <v>-63665.8</v>
      </c>
      <c r="G360" s="37">
        <v>-63803.67</v>
      </c>
      <c r="H360" s="37">
        <v>-63941.54</v>
      </c>
      <c r="I360" s="37">
        <v>-64079.41</v>
      </c>
      <c r="J360" s="37">
        <v>-64217.279999999999</v>
      </c>
      <c r="K360" s="37">
        <v>-64355.15</v>
      </c>
      <c r="L360" s="37">
        <v>-64493.020000000004</v>
      </c>
      <c r="M360" s="37">
        <v>-64630.89</v>
      </c>
      <c r="N360" s="37">
        <v>-64768.76</v>
      </c>
      <c r="O360" s="37">
        <v>-64906.630000000005</v>
      </c>
    </row>
    <row r="361" spans="1:15" x14ac:dyDescent="0.3">
      <c r="A361" s="35" t="s">
        <v>124</v>
      </c>
      <c r="B361" s="36" t="s">
        <v>479</v>
      </c>
      <c r="C361" s="36"/>
      <c r="D361" s="36"/>
      <c r="E361" s="36"/>
      <c r="F361" s="31">
        <v>-59508.93</v>
      </c>
      <c r="G361" s="37">
        <v>-59592.26</v>
      </c>
      <c r="H361" s="37">
        <v>-59675.590000000004</v>
      </c>
      <c r="I361" s="37">
        <v>-59758.92</v>
      </c>
      <c r="J361" s="37">
        <v>-59842.25</v>
      </c>
      <c r="K361" s="37">
        <v>-59925.58</v>
      </c>
      <c r="L361" s="37">
        <v>-60008.91</v>
      </c>
      <c r="M361" s="37">
        <v>-60092.24</v>
      </c>
      <c r="N361" s="37">
        <v>-60175.57</v>
      </c>
      <c r="O361" s="37">
        <v>-60258.9</v>
      </c>
    </row>
    <row r="362" spans="1:15" x14ac:dyDescent="0.3">
      <c r="A362" s="35" t="s">
        <v>124</v>
      </c>
      <c r="B362" s="36" t="s">
        <v>480</v>
      </c>
      <c r="C362" s="36"/>
      <c r="D362" s="36"/>
      <c r="E362" s="36"/>
      <c r="F362" s="31">
        <v>-10544.29</v>
      </c>
      <c r="G362" s="37">
        <v>-10634.800000000001</v>
      </c>
      <c r="H362" s="37">
        <v>-10725.31</v>
      </c>
      <c r="I362" s="37">
        <v>-10815.82</v>
      </c>
      <c r="J362" s="37">
        <v>-10906.33</v>
      </c>
      <c r="K362" s="37">
        <v>-10996.84</v>
      </c>
      <c r="L362" s="37">
        <v>-11087.35</v>
      </c>
      <c r="M362" s="37">
        <v>-11177.86</v>
      </c>
      <c r="N362" s="37">
        <v>-11268.37</v>
      </c>
      <c r="O362" s="37">
        <v>-11358.880000000001</v>
      </c>
    </row>
    <row r="363" spans="1:15" x14ac:dyDescent="0.3">
      <c r="A363" s="35" t="s">
        <v>124</v>
      </c>
      <c r="B363" s="36" t="s">
        <v>481</v>
      </c>
      <c r="C363" s="36"/>
      <c r="D363" s="36"/>
      <c r="E363" s="36"/>
      <c r="F363" s="31">
        <v>-49503.37</v>
      </c>
      <c r="G363" s="37">
        <v>-49582.25</v>
      </c>
      <c r="H363" s="37">
        <v>-49661.130000000005</v>
      </c>
      <c r="I363" s="37">
        <v>-49740.01</v>
      </c>
      <c r="J363" s="37">
        <v>-49818.89</v>
      </c>
      <c r="K363" s="37">
        <v>-49897.770000000004</v>
      </c>
      <c r="L363" s="37">
        <v>-49976.65</v>
      </c>
      <c r="M363" s="37">
        <v>-50055.53</v>
      </c>
      <c r="N363" s="37">
        <v>-50134.41</v>
      </c>
      <c r="O363" s="37">
        <v>-50213.29</v>
      </c>
    </row>
    <row r="364" spans="1:15" x14ac:dyDescent="0.3">
      <c r="A364" s="35" t="s">
        <v>124</v>
      </c>
      <c r="B364" s="36" t="s">
        <v>482</v>
      </c>
      <c r="C364" s="36"/>
      <c r="D364" s="36"/>
      <c r="E364" s="36"/>
      <c r="F364" s="31">
        <v>-95220.41</v>
      </c>
      <c r="G364" s="37">
        <v>-95724.040000000008</v>
      </c>
      <c r="H364" s="37">
        <v>-96227.67</v>
      </c>
      <c r="I364" s="37">
        <v>-96731.3</v>
      </c>
      <c r="J364" s="37">
        <v>-97234.930000000008</v>
      </c>
      <c r="K364" s="37">
        <v>-97738.559999999998</v>
      </c>
      <c r="L364" s="37">
        <v>-98242.19</v>
      </c>
      <c r="M364" s="37">
        <v>-98745.82</v>
      </c>
      <c r="N364" s="37">
        <v>-99249.45</v>
      </c>
      <c r="O364" s="37">
        <v>-99753.08</v>
      </c>
    </row>
    <row r="365" spans="1:15" x14ac:dyDescent="0.3">
      <c r="A365" s="35" t="s">
        <v>124</v>
      </c>
      <c r="B365" s="36" t="s">
        <v>483</v>
      </c>
      <c r="C365" s="36"/>
      <c r="D365" s="36"/>
      <c r="E365" s="36"/>
      <c r="F365" s="31">
        <v>-585000.71</v>
      </c>
      <c r="G365" s="37">
        <v>-589031.21</v>
      </c>
      <c r="H365" s="37">
        <v>-593061.71</v>
      </c>
      <c r="I365" s="37">
        <v>-597092.21</v>
      </c>
      <c r="J365" s="37">
        <v>-601122.71</v>
      </c>
      <c r="K365" s="37">
        <v>-605153.21</v>
      </c>
      <c r="L365" s="37">
        <v>-609183.71</v>
      </c>
      <c r="M365" s="37">
        <v>-613214.21</v>
      </c>
      <c r="N365" s="37">
        <v>-617244.71</v>
      </c>
      <c r="O365" s="37">
        <v>-621275.21</v>
      </c>
    </row>
    <row r="366" spans="1:15" x14ac:dyDescent="0.3">
      <c r="A366" s="35" t="s">
        <v>124</v>
      </c>
      <c r="B366" s="36" t="s">
        <v>484</v>
      </c>
      <c r="C366" s="36"/>
      <c r="D366" s="36"/>
      <c r="E366" s="36"/>
      <c r="F366" s="31">
        <v>-408726.56</v>
      </c>
      <c r="G366" s="37">
        <v>-410215.28</v>
      </c>
      <c r="H366" s="37">
        <v>-411704</v>
      </c>
      <c r="I366" s="37">
        <v>-413192.72000000003</v>
      </c>
      <c r="J366" s="37">
        <v>-414681.44</v>
      </c>
      <c r="K366" s="37">
        <v>-416170.16000000003</v>
      </c>
      <c r="L366" s="37">
        <v>-417658.88</v>
      </c>
      <c r="M366" s="37">
        <v>-419147.60000000003</v>
      </c>
      <c r="N366" s="37">
        <v>-420636.32</v>
      </c>
      <c r="O366" s="37">
        <v>-422125.04000000004</v>
      </c>
    </row>
    <row r="367" spans="1:15" x14ac:dyDescent="0.3">
      <c r="A367" s="35" t="s">
        <v>124</v>
      </c>
      <c r="B367" s="36" t="s">
        <v>485</v>
      </c>
      <c r="C367" s="36"/>
      <c r="D367" s="36"/>
      <c r="E367" s="36"/>
      <c r="F367" s="31">
        <v>-135428.79999999999</v>
      </c>
      <c r="G367" s="37">
        <v>-136164.46</v>
      </c>
      <c r="H367" s="37">
        <v>-136900.12</v>
      </c>
      <c r="I367" s="37">
        <v>-137635.78</v>
      </c>
      <c r="J367" s="37">
        <v>-138371.44</v>
      </c>
      <c r="K367" s="37">
        <v>-139107.1</v>
      </c>
      <c r="L367" s="37">
        <v>-139842.76</v>
      </c>
      <c r="M367" s="37">
        <v>-140578.42000000001</v>
      </c>
      <c r="N367" s="37">
        <v>-141314.08000000002</v>
      </c>
      <c r="O367" s="37">
        <v>-142049.74</v>
      </c>
    </row>
    <row r="368" spans="1:15" x14ac:dyDescent="0.3">
      <c r="A368" s="35" t="s">
        <v>124</v>
      </c>
      <c r="B368" s="36" t="s">
        <v>486</v>
      </c>
      <c r="C368" s="36"/>
      <c r="D368" s="36"/>
      <c r="E368" s="36"/>
      <c r="F368" s="31">
        <v>-2658688.4900000002</v>
      </c>
      <c r="G368" s="37">
        <v>-2660497.1</v>
      </c>
      <c r="H368" s="37">
        <v>-2662305.71</v>
      </c>
      <c r="I368" s="37">
        <v>-2664114.3200000003</v>
      </c>
      <c r="J368" s="37">
        <v>-2665922.9300000002</v>
      </c>
      <c r="K368" s="37">
        <v>-2667731.54</v>
      </c>
      <c r="L368" s="37">
        <v>-2669540.15</v>
      </c>
      <c r="M368" s="37">
        <v>-2671348.7599999998</v>
      </c>
      <c r="N368" s="37">
        <v>-2673157.37</v>
      </c>
      <c r="O368" s="37">
        <v>-2674965.98</v>
      </c>
    </row>
    <row r="369" spans="1:15" x14ac:dyDescent="0.3">
      <c r="A369" s="35" t="s">
        <v>124</v>
      </c>
      <c r="B369" s="36" t="s">
        <v>487</v>
      </c>
      <c r="C369" s="36"/>
      <c r="D369" s="36"/>
      <c r="E369" s="36"/>
      <c r="F369" s="31">
        <v>-1157967.29</v>
      </c>
      <c r="G369" s="37">
        <v>-1162455.96</v>
      </c>
      <c r="H369" s="37">
        <v>-1166944.6299999999</v>
      </c>
      <c r="I369" s="37">
        <v>-1171433.3</v>
      </c>
      <c r="J369" s="37">
        <v>-1175921.97</v>
      </c>
      <c r="K369" s="37">
        <v>-1180410.6400000001</v>
      </c>
      <c r="L369" s="37">
        <v>-1184899.31</v>
      </c>
      <c r="M369" s="37">
        <v>-1189387.98</v>
      </c>
      <c r="N369" s="37">
        <v>-1193876.6499999999</v>
      </c>
      <c r="O369" s="37">
        <v>-1198365.32</v>
      </c>
    </row>
    <row r="370" spans="1:15" x14ac:dyDescent="0.3">
      <c r="A370" s="35" t="s">
        <v>124</v>
      </c>
      <c r="B370" s="36" t="s">
        <v>488</v>
      </c>
      <c r="C370" s="36"/>
      <c r="D370" s="36"/>
      <c r="E370" s="36"/>
      <c r="F370" s="31">
        <v>-6188130.0999999996</v>
      </c>
      <c r="G370" s="37">
        <v>-6217251.6699999999</v>
      </c>
      <c r="H370" s="37">
        <v>-6246373.2400000002</v>
      </c>
      <c r="I370" s="37">
        <v>-6275494.8099999996</v>
      </c>
      <c r="J370" s="37">
        <v>-6304616.3799999999</v>
      </c>
      <c r="K370" s="37">
        <v>-6333737.9500000002</v>
      </c>
      <c r="L370" s="37">
        <v>-6362859.5199999996</v>
      </c>
      <c r="M370" s="37">
        <v>-6391981.0899999999</v>
      </c>
      <c r="N370" s="37">
        <v>-6421102.6600000001</v>
      </c>
      <c r="O370" s="37">
        <v>-6450224.2300000004</v>
      </c>
    </row>
    <row r="371" spans="1:15" x14ac:dyDescent="0.3">
      <c r="A371" s="35" t="s">
        <v>124</v>
      </c>
      <c r="B371" s="36" t="s">
        <v>489</v>
      </c>
      <c r="C371" s="36"/>
      <c r="D371" s="36"/>
      <c r="E371" s="36"/>
      <c r="F371" s="31">
        <v>-1627335.92</v>
      </c>
      <c r="G371" s="37">
        <v>-1632291.63</v>
      </c>
      <c r="H371" s="37">
        <v>-1637247.3399999999</v>
      </c>
      <c r="I371" s="37">
        <v>-1642203.05</v>
      </c>
      <c r="J371" s="37">
        <v>-1647158.76</v>
      </c>
      <c r="K371" s="37">
        <v>-1652114.47</v>
      </c>
      <c r="L371" s="37">
        <v>-1657070.1800000002</v>
      </c>
      <c r="M371" s="37">
        <v>-1662025.8900000001</v>
      </c>
      <c r="N371" s="37">
        <v>-1666981.6</v>
      </c>
      <c r="O371" s="37">
        <v>-1671937.31</v>
      </c>
    </row>
    <row r="372" spans="1:15" x14ac:dyDescent="0.3">
      <c r="A372" s="35" t="s">
        <v>124</v>
      </c>
      <c r="B372" s="36" t="s">
        <v>490</v>
      </c>
      <c r="C372" s="36"/>
      <c r="D372" s="36"/>
      <c r="E372" s="36"/>
      <c r="F372" s="31">
        <v>-388035.63</v>
      </c>
      <c r="G372" s="37">
        <v>-389430.63</v>
      </c>
      <c r="H372" s="37">
        <v>-390825.63</v>
      </c>
      <c r="I372" s="37">
        <v>-392220.63</v>
      </c>
      <c r="J372" s="37">
        <v>-393615.63</v>
      </c>
      <c r="K372" s="37">
        <v>-395010.63</v>
      </c>
      <c r="L372" s="37">
        <v>-396405.63</v>
      </c>
      <c r="M372" s="37">
        <v>-397800.63</v>
      </c>
      <c r="N372" s="37">
        <v>-399195.63</v>
      </c>
      <c r="O372" s="37">
        <v>-400590.63</v>
      </c>
    </row>
    <row r="373" spans="1:15" x14ac:dyDescent="0.3">
      <c r="A373" s="35" t="s">
        <v>124</v>
      </c>
      <c r="B373" s="36" t="s">
        <v>491</v>
      </c>
      <c r="C373" s="36"/>
      <c r="D373" s="36"/>
      <c r="E373" s="36"/>
      <c r="F373" s="31">
        <v>-815744.97</v>
      </c>
      <c r="G373" s="37">
        <v>-819731.51</v>
      </c>
      <c r="H373" s="37">
        <v>-823718.05</v>
      </c>
      <c r="I373" s="37">
        <v>-827704.59</v>
      </c>
      <c r="J373" s="37">
        <v>-831691.13</v>
      </c>
      <c r="K373" s="37">
        <v>-835677.67</v>
      </c>
      <c r="L373" s="37">
        <v>-839664.21</v>
      </c>
      <c r="M373" s="37">
        <v>-843650.75</v>
      </c>
      <c r="N373" s="37">
        <v>-847637.29</v>
      </c>
      <c r="O373" s="37">
        <v>-851623.83000000007</v>
      </c>
    </row>
    <row r="374" spans="1:15" x14ac:dyDescent="0.3">
      <c r="A374" s="35" t="s">
        <v>124</v>
      </c>
      <c r="B374" s="36" t="s">
        <v>492</v>
      </c>
      <c r="C374" s="36"/>
      <c r="D374" s="36"/>
      <c r="E374" s="36"/>
      <c r="F374" s="31">
        <v>-104084.82</v>
      </c>
      <c r="G374" s="37">
        <v>-105041.21</v>
      </c>
      <c r="H374" s="37">
        <v>-105997.6</v>
      </c>
      <c r="I374" s="37">
        <v>-106953.99</v>
      </c>
      <c r="J374" s="37">
        <v>-107910.38</v>
      </c>
      <c r="K374" s="37">
        <v>-108866.77</v>
      </c>
      <c r="L374" s="37">
        <v>-109823.16</v>
      </c>
      <c r="M374" s="37">
        <v>-110779.55</v>
      </c>
      <c r="N374" s="37">
        <v>-111735.94</v>
      </c>
      <c r="O374" s="37">
        <v>-112692.33</v>
      </c>
    </row>
    <row r="375" spans="1:15" x14ac:dyDescent="0.3">
      <c r="A375" s="35" t="s">
        <v>124</v>
      </c>
      <c r="B375" s="36" t="s">
        <v>493</v>
      </c>
      <c r="C375" s="36"/>
      <c r="D375" s="36"/>
      <c r="E375" s="36"/>
      <c r="F375" s="31">
        <v>-17915.37</v>
      </c>
      <c r="G375" s="37">
        <v>-18002.7</v>
      </c>
      <c r="H375" s="37">
        <v>-18090.03</v>
      </c>
      <c r="I375" s="37">
        <v>-18177.36</v>
      </c>
      <c r="J375" s="37">
        <v>-18492.14</v>
      </c>
      <c r="K375" s="37">
        <v>-19034.38</v>
      </c>
      <c r="L375" s="37">
        <v>-19576.62</v>
      </c>
      <c r="M375" s="37">
        <v>-20118.86</v>
      </c>
      <c r="N375" s="37">
        <v>-20661.100000000002</v>
      </c>
      <c r="O375" s="37">
        <v>-21203.34</v>
      </c>
    </row>
    <row r="376" spans="1:15" x14ac:dyDescent="0.3">
      <c r="A376" s="35" t="s">
        <v>124</v>
      </c>
      <c r="B376" s="36" t="s">
        <v>494</v>
      </c>
      <c r="C376" s="36"/>
      <c r="D376" s="36"/>
      <c r="E376" s="36"/>
      <c r="F376" s="31">
        <v>-81006.430000000008</v>
      </c>
      <c r="G376" s="37">
        <v>-81139.39</v>
      </c>
      <c r="H376" s="37">
        <v>-81272.350000000006</v>
      </c>
      <c r="I376" s="37">
        <v>-81405.31</v>
      </c>
      <c r="J376" s="37">
        <v>-81538.27</v>
      </c>
      <c r="K376" s="37">
        <v>-81671.23</v>
      </c>
      <c r="L376" s="37">
        <v>-81804.19</v>
      </c>
      <c r="M376" s="37">
        <v>-81937.150000000009</v>
      </c>
      <c r="N376" s="37">
        <v>-82070.11</v>
      </c>
      <c r="O376" s="37">
        <v>-82203.070000000007</v>
      </c>
    </row>
    <row r="377" spans="1:15" x14ac:dyDescent="0.3">
      <c r="A377" s="35" t="s">
        <v>124</v>
      </c>
      <c r="B377" s="36" t="s">
        <v>495</v>
      </c>
      <c r="C377" s="36"/>
      <c r="D377" s="36"/>
      <c r="E377" s="36"/>
      <c r="F377" s="31">
        <v>-233165.73</v>
      </c>
      <c r="G377" s="37">
        <v>-233552.4</v>
      </c>
      <c r="H377" s="37">
        <v>-233939.07</v>
      </c>
      <c r="I377" s="37">
        <v>-234325.74</v>
      </c>
      <c r="J377" s="37">
        <v>-234712.41</v>
      </c>
      <c r="K377" s="37">
        <v>-235099.08000000002</v>
      </c>
      <c r="L377" s="37">
        <v>-235485.75</v>
      </c>
      <c r="M377" s="37">
        <v>-235872.42</v>
      </c>
      <c r="N377" s="37">
        <v>-236259.09</v>
      </c>
      <c r="O377" s="37">
        <v>-236645.76000000001</v>
      </c>
    </row>
    <row r="378" spans="1:15" x14ac:dyDescent="0.3">
      <c r="A378" s="35" t="s">
        <v>124</v>
      </c>
      <c r="B378" s="36" t="s">
        <v>496</v>
      </c>
      <c r="C378" s="36"/>
      <c r="D378" s="36"/>
      <c r="E378" s="36"/>
      <c r="F378" s="31">
        <v>-308492.05</v>
      </c>
      <c r="G378" s="37">
        <v>-309287.51</v>
      </c>
      <c r="H378" s="37">
        <v>-310082.97000000003</v>
      </c>
      <c r="I378" s="37">
        <v>-310878.43</v>
      </c>
      <c r="J378" s="37">
        <v>-311673.89</v>
      </c>
      <c r="K378" s="37">
        <v>-312469.35000000003</v>
      </c>
      <c r="L378" s="37">
        <v>-313264.81</v>
      </c>
      <c r="M378" s="37">
        <v>-314060.27</v>
      </c>
      <c r="N378" s="37">
        <v>-314855.73</v>
      </c>
      <c r="O378" s="37">
        <v>-315651.19</v>
      </c>
    </row>
    <row r="379" spans="1:15" x14ac:dyDescent="0.3">
      <c r="A379" s="35" t="s">
        <v>124</v>
      </c>
      <c r="B379" s="36" t="s">
        <v>497</v>
      </c>
      <c r="C379" s="36"/>
      <c r="D379" s="36"/>
      <c r="E379" s="36"/>
      <c r="F379" s="31">
        <v>-292487.67</v>
      </c>
      <c r="G379" s="37">
        <v>-299393.90000000002</v>
      </c>
      <c r="H379" s="37">
        <v>-306300.15000000002</v>
      </c>
      <c r="I379" s="37">
        <v>-313709.02</v>
      </c>
      <c r="J379" s="37">
        <v>-321782.45</v>
      </c>
      <c r="K379" s="37">
        <v>-329855.89</v>
      </c>
      <c r="L379" s="37">
        <v>-337929.32</v>
      </c>
      <c r="M379" s="37">
        <v>-346002.76</v>
      </c>
      <c r="N379" s="37">
        <v>-354076.19</v>
      </c>
      <c r="O379" s="37">
        <v>-362149.59</v>
      </c>
    </row>
    <row r="380" spans="1:15" x14ac:dyDescent="0.3">
      <c r="A380" s="35" t="s">
        <v>124</v>
      </c>
      <c r="B380" s="36" t="s">
        <v>498</v>
      </c>
      <c r="C380" s="36"/>
      <c r="D380" s="36"/>
      <c r="E380" s="36"/>
      <c r="F380" s="31">
        <v>-3708.09</v>
      </c>
      <c r="G380" s="37">
        <v>-3717.85</v>
      </c>
      <c r="H380" s="37">
        <v>-3727.61</v>
      </c>
      <c r="I380" s="37">
        <v>-3737.37</v>
      </c>
      <c r="J380" s="37">
        <v>-3747.13</v>
      </c>
      <c r="K380" s="37">
        <v>-3756.89</v>
      </c>
      <c r="L380" s="37">
        <v>-3766.65</v>
      </c>
      <c r="M380" s="37">
        <v>-3776.41</v>
      </c>
      <c r="N380" s="37">
        <v>-3786.17</v>
      </c>
      <c r="O380" s="37">
        <v>-3795.9300000000003</v>
      </c>
    </row>
    <row r="381" spans="1:15" x14ac:dyDescent="0.3">
      <c r="A381" s="35" t="s">
        <v>124</v>
      </c>
      <c r="B381" s="36" t="s">
        <v>499</v>
      </c>
      <c r="C381" s="36"/>
      <c r="D381" s="36"/>
      <c r="E381" s="36"/>
      <c r="F381" s="31">
        <v>-9.25</v>
      </c>
      <c r="G381" s="37">
        <v>-9.25</v>
      </c>
      <c r="H381" s="37">
        <v>-9.25</v>
      </c>
      <c r="I381" s="37">
        <v>-9.25</v>
      </c>
      <c r="J381" s="37">
        <v>-9.25</v>
      </c>
      <c r="K381" s="37">
        <v>-9.25</v>
      </c>
      <c r="L381" s="37">
        <v>-9.25</v>
      </c>
      <c r="M381" s="37">
        <v>-9.25</v>
      </c>
      <c r="N381" s="37">
        <v>-9.25</v>
      </c>
      <c r="O381" s="37">
        <v>-9.25</v>
      </c>
    </row>
    <row r="382" spans="1:15" x14ac:dyDescent="0.3">
      <c r="A382" s="35" t="s">
        <v>124</v>
      </c>
      <c r="B382" s="36" t="s">
        <v>500</v>
      </c>
      <c r="C382" s="36"/>
      <c r="D382" s="36"/>
      <c r="E382" s="36"/>
      <c r="F382" s="31">
        <v>-3380027.54</v>
      </c>
      <c r="G382" s="37">
        <v>-3385992.72</v>
      </c>
      <c r="H382" s="37">
        <v>-3391957.9</v>
      </c>
      <c r="I382" s="37">
        <v>-3397923.08</v>
      </c>
      <c r="J382" s="37">
        <v>-3403888.26</v>
      </c>
      <c r="K382" s="37">
        <v>-3409853.44</v>
      </c>
      <c r="L382" s="37">
        <v>-3415818.62</v>
      </c>
      <c r="M382" s="37">
        <v>-3421783.8</v>
      </c>
      <c r="N382" s="37">
        <v>-3427748.98</v>
      </c>
      <c r="O382" s="37">
        <v>-3433714.16</v>
      </c>
    </row>
    <row r="383" spans="1:15" x14ac:dyDescent="0.3">
      <c r="A383" s="35" t="s">
        <v>124</v>
      </c>
      <c r="B383" s="36" t="s">
        <v>501</v>
      </c>
      <c r="C383" s="36"/>
      <c r="D383" s="36"/>
      <c r="E383" s="36"/>
      <c r="F383" s="31">
        <v>-2548734.1</v>
      </c>
      <c r="G383" s="37">
        <v>-2560618.04</v>
      </c>
      <c r="H383" s="37">
        <v>-2572501.98</v>
      </c>
      <c r="I383" s="37">
        <v>-2584385.92</v>
      </c>
      <c r="J383" s="37">
        <v>-2596269.86</v>
      </c>
      <c r="K383" s="37">
        <v>-2608153.7999999998</v>
      </c>
      <c r="L383" s="37">
        <v>-2620037.7400000002</v>
      </c>
      <c r="M383" s="37">
        <v>-2631921.6800000002</v>
      </c>
      <c r="N383" s="37">
        <v>-2643805.62</v>
      </c>
      <c r="O383" s="37">
        <v>-2655689.56</v>
      </c>
    </row>
    <row r="384" spans="1:15" x14ac:dyDescent="0.3">
      <c r="A384" s="35" t="s">
        <v>124</v>
      </c>
      <c r="B384" s="36" t="s">
        <v>502</v>
      </c>
      <c r="C384" s="36"/>
      <c r="D384" s="36"/>
      <c r="E384" s="36"/>
      <c r="F384" s="31">
        <v>-40959.200000000004</v>
      </c>
      <c r="G384" s="37">
        <v>-41266.36</v>
      </c>
      <c r="H384" s="37">
        <v>-41573.520000000004</v>
      </c>
      <c r="I384" s="37">
        <v>-41880.68</v>
      </c>
      <c r="J384" s="37">
        <v>-42187.840000000004</v>
      </c>
      <c r="K384" s="37">
        <v>-42495</v>
      </c>
      <c r="L384" s="37">
        <v>-42802.16</v>
      </c>
      <c r="M384" s="37">
        <v>-43109.32</v>
      </c>
      <c r="N384" s="37">
        <v>-43416.480000000003</v>
      </c>
      <c r="O384" s="37">
        <v>-43723.64</v>
      </c>
    </row>
    <row r="385" spans="1:15" x14ac:dyDescent="0.3">
      <c r="A385" s="35" t="s">
        <v>124</v>
      </c>
      <c r="B385" s="36" t="s">
        <v>503</v>
      </c>
      <c r="C385" s="36"/>
      <c r="D385" s="36"/>
      <c r="E385" s="36"/>
      <c r="F385" s="31">
        <v>-135665907.91</v>
      </c>
      <c r="G385" s="37">
        <v>-135702423.75</v>
      </c>
      <c r="H385" s="37">
        <v>-136070324.40000001</v>
      </c>
      <c r="I385" s="37">
        <v>-136867839.28</v>
      </c>
      <c r="J385" s="37">
        <v>-137299789.50999999</v>
      </c>
      <c r="K385" s="37">
        <v>-137955795.52000001</v>
      </c>
      <c r="L385" s="37">
        <v>-138751027.30000001</v>
      </c>
      <c r="M385" s="37">
        <v>-139521343.08000001</v>
      </c>
      <c r="N385" s="37">
        <v>-139833031.97</v>
      </c>
      <c r="O385" s="37">
        <v>-140562714.28999999</v>
      </c>
    </row>
    <row r="386" spans="1:15" x14ac:dyDescent="0.3">
      <c r="A386" s="35" t="s">
        <v>124</v>
      </c>
      <c r="B386" s="36" t="s">
        <v>504</v>
      </c>
      <c r="C386" s="36"/>
      <c r="D386" s="36"/>
      <c r="E386" s="36"/>
      <c r="F386" s="31">
        <v>-109845.63</v>
      </c>
      <c r="G386" s="37">
        <v>-114424.87</v>
      </c>
      <c r="H386" s="37">
        <v>-119004.11</v>
      </c>
      <c r="I386" s="37">
        <v>-123583.35</v>
      </c>
      <c r="J386" s="37">
        <v>-128162.59</v>
      </c>
      <c r="K386" s="37">
        <v>-132741.83000000002</v>
      </c>
      <c r="L386" s="37">
        <v>-137321.07</v>
      </c>
      <c r="M386" s="37">
        <v>-141900.31</v>
      </c>
      <c r="N386" s="37">
        <v>-146479.55000000002</v>
      </c>
      <c r="O386" s="37">
        <v>-151058.79</v>
      </c>
    </row>
    <row r="387" spans="1:15" x14ac:dyDescent="0.3">
      <c r="A387" s="35" t="s">
        <v>124</v>
      </c>
      <c r="B387" s="36" t="s">
        <v>505</v>
      </c>
      <c r="C387" s="36"/>
      <c r="D387" s="36"/>
      <c r="E387" s="36"/>
      <c r="F387" s="31">
        <v>0</v>
      </c>
      <c r="G387" s="37">
        <v>0</v>
      </c>
      <c r="H387" s="37">
        <v>0</v>
      </c>
      <c r="I387" s="37">
        <v>0</v>
      </c>
      <c r="J387" s="37">
        <v>0</v>
      </c>
      <c r="K387" s="37">
        <v>0</v>
      </c>
      <c r="L387" s="37">
        <v>0</v>
      </c>
      <c r="M387" s="37">
        <v>0</v>
      </c>
      <c r="N387" s="37">
        <v>0</v>
      </c>
      <c r="O387" s="37">
        <v>0</v>
      </c>
    </row>
    <row r="388" spans="1:15" x14ac:dyDescent="0.3">
      <c r="A388" s="35" t="s">
        <v>124</v>
      </c>
      <c r="B388" s="36" t="s">
        <v>506</v>
      </c>
      <c r="C388" s="36"/>
      <c r="D388" s="36"/>
      <c r="E388" s="36"/>
      <c r="F388" s="31">
        <v>-20742.760000000002</v>
      </c>
      <c r="G388" s="37">
        <v>-20929.36</v>
      </c>
      <c r="H388" s="37">
        <v>-21115.96</v>
      </c>
      <c r="I388" s="37">
        <v>-21302.560000000001</v>
      </c>
      <c r="J388" s="37">
        <v>-21489.16</v>
      </c>
      <c r="K388" s="37">
        <v>-21675.760000000002</v>
      </c>
      <c r="L388" s="37">
        <v>-21862.36</v>
      </c>
      <c r="M388" s="37">
        <v>-22048.959999999999</v>
      </c>
      <c r="N388" s="37">
        <v>-22235.56</v>
      </c>
      <c r="O388" s="37">
        <v>-22422.16</v>
      </c>
    </row>
    <row r="389" spans="1:15" x14ac:dyDescent="0.3">
      <c r="A389" s="35" t="s">
        <v>124</v>
      </c>
      <c r="B389" s="36" t="s">
        <v>507</v>
      </c>
      <c r="C389" s="36"/>
      <c r="D389" s="36"/>
      <c r="E389" s="36"/>
      <c r="F389" s="31">
        <v>-160305642.87</v>
      </c>
      <c r="G389" s="37">
        <v>-160631297.55000001</v>
      </c>
      <c r="H389" s="37">
        <v>-161240090.34</v>
      </c>
      <c r="I389" s="37">
        <v>-161569145.15000001</v>
      </c>
      <c r="J389" s="37">
        <v>-162319127.11000001</v>
      </c>
      <c r="K389" s="37">
        <v>-162937293.72999999</v>
      </c>
      <c r="L389" s="37">
        <v>-163502098.31999999</v>
      </c>
      <c r="M389" s="37">
        <v>-164276597.62</v>
      </c>
      <c r="N389" s="37">
        <v>-165056227.43000001</v>
      </c>
      <c r="O389" s="37">
        <v>-165690319.97</v>
      </c>
    </row>
    <row r="390" spans="1:15" x14ac:dyDescent="0.3">
      <c r="A390" s="35" t="s">
        <v>124</v>
      </c>
      <c r="B390" s="36" t="s">
        <v>508</v>
      </c>
      <c r="C390" s="36"/>
      <c r="D390" s="36"/>
      <c r="E390" s="36"/>
      <c r="F390" s="31">
        <v>-17232.47</v>
      </c>
      <c r="G390" s="37">
        <v>-17467.420000000002</v>
      </c>
      <c r="H390" s="37">
        <v>-17702.37</v>
      </c>
      <c r="I390" s="37">
        <v>-17937.32</v>
      </c>
      <c r="J390" s="37">
        <v>-18172.27</v>
      </c>
      <c r="K390" s="37">
        <v>-18407.22</v>
      </c>
      <c r="L390" s="37">
        <v>-18642.170000000002</v>
      </c>
      <c r="M390" s="37">
        <v>-18877.12</v>
      </c>
      <c r="N390" s="37">
        <v>-19112.07</v>
      </c>
      <c r="O390" s="37">
        <v>-19347.02</v>
      </c>
    </row>
    <row r="391" spans="1:15" x14ac:dyDescent="0.3">
      <c r="A391" s="35" t="s">
        <v>124</v>
      </c>
      <c r="B391" s="36" t="s">
        <v>509</v>
      </c>
      <c r="C391" s="36"/>
      <c r="D391" s="36"/>
      <c r="E391" s="36"/>
      <c r="F391" s="31">
        <v>-130448795.43000001</v>
      </c>
      <c r="G391" s="37">
        <v>-130737655.53</v>
      </c>
      <c r="H391" s="37">
        <v>-131367728.58</v>
      </c>
      <c r="I391" s="37">
        <v>-132098533.13</v>
      </c>
      <c r="J391" s="37">
        <v>-132915662.66</v>
      </c>
      <c r="K391" s="37">
        <v>-133998818.61</v>
      </c>
      <c r="L391" s="37">
        <v>-134967897.19</v>
      </c>
      <c r="M391" s="37">
        <v>-135879359.00999999</v>
      </c>
      <c r="N391" s="37">
        <v>-137016325.30000001</v>
      </c>
      <c r="O391" s="37">
        <v>-137642853.41</v>
      </c>
    </row>
    <row r="392" spans="1:15" x14ac:dyDescent="0.3">
      <c r="A392" s="35" t="s">
        <v>124</v>
      </c>
      <c r="B392" s="36" t="s">
        <v>510</v>
      </c>
      <c r="C392" s="36"/>
      <c r="D392" s="36"/>
      <c r="E392" s="36"/>
      <c r="F392" s="31">
        <v>-287466790.82999998</v>
      </c>
      <c r="G392" s="37">
        <v>-288191881.06999999</v>
      </c>
      <c r="H392" s="37">
        <v>-289147009.23000002</v>
      </c>
      <c r="I392" s="37">
        <v>-290126895.32999998</v>
      </c>
      <c r="J392" s="37">
        <v>-291080796.04000002</v>
      </c>
      <c r="K392" s="37">
        <v>-292069251.26999998</v>
      </c>
      <c r="L392" s="37">
        <v>-293015349.61000001</v>
      </c>
      <c r="M392" s="37">
        <v>-293961898.73000002</v>
      </c>
      <c r="N392" s="37">
        <v>-294866388.17000002</v>
      </c>
      <c r="O392" s="37">
        <v>-295832148.92000002</v>
      </c>
    </row>
    <row r="393" spans="1:15" x14ac:dyDescent="0.3">
      <c r="A393" s="35" t="s">
        <v>124</v>
      </c>
      <c r="B393" s="36" t="s">
        <v>511</v>
      </c>
      <c r="C393" s="36"/>
      <c r="D393" s="36"/>
      <c r="E393" s="36"/>
      <c r="F393" s="31">
        <v>-238.53</v>
      </c>
      <c r="G393" s="37">
        <v>-238.53</v>
      </c>
      <c r="H393" s="37">
        <v>-238.53</v>
      </c>
      <c r="I393" s="37">
        <v>-238.53</v>
      </c>
      <c r="J393" s="37">
        <v>-238.53</v>
      </c>
      <c r="K393" s="37">
        <v>-238.53</v>
      </c>
      <c r="L393" s="37">
        <v>-238.53</v>
      </c>
      <c r="M393" s="37">
        <v>-238.53</v>
      </c>
      <c r="N393" s="37">
        <v>-238.53</v>
      </c>
      <c r="O393" s="37">
        <v>-238.53</v>
      </c>
    </row>
    <row r="394" spans="1:15" x14ac:dyDescent="0.3">
      <c r="A394" s="35" t="s">
        <v>124</v>
      </c>
      <c r="B394" s="36" t="s">
        <v>512</v>
      </c>
      <c r="C394" s="36"/>
      <c r="D394" s="36"/>
      <c r="E394" s="36"/>
      <c r="F394" s="31">
        <v>-381867946.70999998</v>
      </c>
      <c r="G394" s="37">
        <v>-381847895.92000002</v>
      </c>
      <c r="H394" s="37">
        <v>-383213784.25</v>
      </c>
      <c r="I394" s="37">
        <v>-385223389.29000002</v>
      </c>
      <c r="J394" s="37">
        <v>-386235289.36000001</v>
      </c>
      <c r="K394" s="37">
        <v>-387968066.10000002</v>
      </c>
      <c r="L394" s="37">
        <v>-389228694.23000002</v>
      </c>
      <c r="M394" s="37">
        <v>-391300395.37</v>
      </c>
      <c r="N394" s="37">
        <v>-393776732.43000001</v>
      </c>
      <c r="O394" s="37">
        <v>-396328455.98000002</v>
      </c>
    </row>
    <row r="395" spans="1:15" x14ac:dyDescent="0.3">
      <c r="A395" s="35" t="s">
        <v>124</v>
      </c>
      <c r="B395" s="36" t="s">
        <v>513</v>
      </c>
      <c r="C395" s="36"/>
      <c r="D395" s="36"/>
      <c r="E395" s="36"/>
      <c r="F395" s="31">
        <v>-204620706.80000001</v>
      </c>
      <c r="G395" s="37">
        <v>-205986880.63999999</v>
      </c>
      <c r="H395" s="37">
        <v>-207357312.09999999</v>
      </c>
      <c r="I395" s="37">
        <v>-208865651.49000001</v>
      </c>
      <c r="J395" s="37">
        <v>-210547928.22</v>
      </c>
      <c r="K395" s="37">
        <v>-211356233.09999999</v>
      </c>
      <c r="L395" s="37">
        <v>-212667399.71000001</v>
      </c>
      <c r="M395" s="37">
        <v>-214038145.34</v>
      </c>
      <c r="N395" s="37">
        <v>-215329739.90000001</v>
      </c>
      <c r="O395" s="37">
        <v>-216676447.33000001</v>
      </c>
    </row>
    <row r="396" spans="1:15" x14ac:dyDescent="0.3">
      <c r="A396" s="35" t="s">
        <v>124</v>
      </c>
      <c r="B396" s="36" t="s">
        <v>514</v>
      </c>
      <c r="C396" s="36"/>
      <c r="D396" s="36"/>
      <c r="E396" s="36"/>
      <c r="F396" s="31">
        <v>-125393666.53</v>
      </c>
      <c r="G396" s="37">
        <v>-125796897.38</v>
      </c>
      <c r="H396" s="37">
        <v>-126246074.7</v>
      </c>
      <c r="I396" s="37">
        <v>-126693680.39</v>
      </c>
      <c r="J396" s="37">
        <v>-127150739.18000001</v>
      </c>
      <c r="K396" s="37">
        <v>-127612289.18000001</v>
      </c>
      <c r="L396" s="37">
        <v>-128065841.81999999</v>
      </c>
      <c r="M396" s="37">
        <v>-128507745.48</v>
      </c>
      <c r="N396" s="37">
        <v>-128955974.81</v>
      </c>
      <c r="O396" s="37">
        <v>-129409222.72</v>
      </c>
    </row>
    <row r="397" spans="1:15" x14ac:dyDescent="0.3">
      <c r="A397" s="35" t="s">
        <v>124</v>
      </c>
      <c r="B397" s="36" t="s">
        <v>515</v>
      </c>
      <c r="C397" s="36"/>
      <c r="D397" s="36"/>
      <c r="E397" s="36"/>
      <c r="F397" s="31">
        <v>-36516335.100000001</v>
      </c>
      <c r="G397" s="37">
        <v>-35938545.57</v>
      </c>
      <c r="H397" s="37">
        <v>-35618413.030000001</v>
      </c>
      <c r="I397" s="37">
        <v>-35599744.409999996</v>
      </c>
      <c r="J397" s="37">
        <v>-36635884</v>
      </c>
      <c r="K397" s="37">
        <v>-35401422.939999998</v>
      </c>
      <c r="L397" s="37">
        <v>-35484922.07</v>
      </c>
      <c r="M397" s="37">
        <v>-35557676.509999998</v>
      </c>
      <c r="N397" s="37">
        <v>-35333329.670000002</v>
      </c>
      <c r="O397" s="37">
        <v>-35469082.18</v>
      </c>
    </row>
    <row r="398" spans="1:15" x14ac:dyDescent="0.3">
      <c r="A398" s="35" t="s">
        <v>124</v>
      </c>
      <c r="B398" s="36" t="s">
        <v>516</v>
      </c>
      <c r="C398" s="36"/>
      <c r="D398" s="36"/>
      <c r="E398" s="36"/>
      <c r="F398" s="31">
        <v>-522966.48000000004</v>
      </c>
      <c r="G398" s="37">
        <v>-647791.69000000006</v>
      </c>
      <c r="H398" s="37">
        <v>-790493.25</v>
      </c>
      <c r="I398" s="37">
        <v>-936469.23</v>
      </c>
      <c r="J398" s="37">
        <v>-1092782.29</v>
      </c>
      <c r="K398" s="37">
        <v>-1265772.27</v>
      </c>
      <c r="L398" s="37">
        <v>-1459675.42</v>
      </c>
      <c r="M398" s="37">
        <v>-1666399.4500000002</v>
      </c>
      <c r="N398" s="37">
        <v>-1874146.56</v>
      </c>
      <c r="O398" s="37">
        <v>-2108970.8199999998</v>
      </c>
    </row>
    <row r="399" spans="1:15" x14ac:dyDescent="0.3">
      <c r="A399" s="35" t="s">
        <v>124</v>
      </c>
      <c r="B399" s="36" t="s">
        <v>517</v>
      </c>
      <c r="C399" s="36"/>
      <c r="D399" s="36"/>
      <c r="E399" s="36"/>
      <c r="F399" s="31">
        <v>0</v>
      </c>
      <c r="G399" s="37">
        <v>0</v>
      </c>
      <c r="H399" s="37">
        <v>0</v>
      </c>
      <c r="I399" s="37">
        <v>0</v>
      </c>
      <c r="J399" s="37">
        <v>0</v>
      </c>
      <c r="K399" s="37">
        <v>0</v>
      </c>
      <c r="L399" s="37">
        <v>0</v>
      </c>
      <c r="M399" s="37">
        <v>0</v>
      </c>
      <c r="N399" s="37">
        <v>0</v>
      </c>
      <c r="O399" s="37">
        <v>0</v>
      </c>
    </row>
    <row r="400" spans="1:15" x14ac:dyDescent="0.3">
      <c r="A400" s="35" t="s">
        <v>124</v>
      </c>
      <c r="B400" s="38" t="s">
        <v>518</v>
      </c>
      <c r="C400" s="38"/>
      <c r="D400" s="38"/>
      <c r="E400" s="38"/>
      <c r="F400" s="31">
        <v>-19313877.390000001</v>
      </c>
      <c r="G400" s="39">
        <v>-19525831.93</v>
      </c>
      <c r="H400" s="39">
        <v>-19744199.77</v>
      </c>
      <c r="I400" s="39">
        <v>-19966058.82</v>
      </c>
      <c r="J400" s="39">
        <v>-20192104.82</v>
      </c>
      <c r="K400" s="39">
        <v>-20416813.41</v>
      </c>
      <c r="L400" s="39">
        <v>-20643236.02</v>
      </c>
      <c r="M400" s="39">
        <v>-20868284.629999999</v>
      </c>
      <c r="N400" s="39">
        <v>-21094826.57</v>
      </c>
      <c r="O400" s="39">
        <v>-21319553.809999999</v>
      </c>
    </row>
    <row r="401" spans="1:15" x14ac:dyDescent="0.3">
      <c r="A401" s="35" t="s">
        <v>124</v>
      </c>
      <c r="B401" s="36" t="s">
        <v>519</v>
      </c>
      <c r="C401" s="36"/>
      <c r="D401" s="36"/>
      <c r="E401" s="36"/>
      <c r="F401" s="31">
        <v>-440217.68</v>
      </c>
      <c r="G401" s="37">
        <v>-445701.23</v>
      </c>
      <c r="H401" s="37">
        <v>-451184.78</v>
      </c>
      <c r="I401" s="37">
        <v>-455580.13</v>
      </c>
      <c r="J401" s="37">
        <v>-459004.76</v>
      </c>
      <c r="K401" s="37">
        <v>-462429.39</v>
      </c>
      <c r="L401" s="37">
        <v>-465854.01</v>
      </c>
      <c r="M401" s="37">
        <v>-469278.64</v>
      </c>
      <c r="N401" s="37">
        <v>-472703.26</v>
      </c>
      <c r="O401" s="37">
        <v>-476127.89</v>
      </c>
    </row>
    <row r="402" spans="1:15" x14ac:dyDescent="0.3">
      <c r="A402" s="35" t="s">
        <v>124</v>
      </c>
      <c r="B402" s="36" t="s">
        <v>520</v>
      </c>
      <c r="C402" s="36"/>
      <c r="D402" s="36"/>
      <c r="E402" s="36"/>
      <c r="F402" s="31">
        <v>-10041970.119999999</v>
      </c>
      <c r="G402" s="37">
        <v>-10073172.199999999</v>
      </c>
      <c r="H402" s="37">
        <v>-10104374.279999999</v>
      </c>
      <c r="I402" s="37">
        <v>-10135576.359999999</v>
      </c>
      <c r="J402" s="37">
        <v>-10166778.439999999</v>
      </c>
      <c r="K402" s="37">
        <v>-10197980.52</v>
      </c>
      <c r="L402" s="37">
        <v>-10229182.6</v>
      </c>
      <c r="M402" s="37">
        <v>-10260384.68</v>
      </c>
      <c r="N402" s="37">
        <v>-10291586.76</v>
      </c>
      <c r="O402" s="37">
        <v>-10322788.84</v>
      </c>
    </row>
    <row r="403" spans="1:15" x14ac:dyDescent="0.3">
      <c r="A403" s="35" t="s">
        <v>124</v>
      </c>
      <c r="B403" s="36" t="s">
        <v>521</v>
      </c>
      <c r="C403" s="36"/>
      <c r="D403" s="36"/>
      <c r="E403" s="36"/>
      <c r="F403" s="31">
        <v>-588882.02</v>
      </c>
      <c r="G403" s="37">
        <v>-589308.96</v>
      </c>
      <c r="H403" s="37">
        <v>-589735.9</v>
      </c>
      <c r="I403" s="37">
        <v>-590162.84</v>
      </c>
      <c r="J403" s="37">
        <v>-590589.78</v>
      </c>
      <c r="K403" s="37">
        <v>-591016.72</v>
      </c>
      <c r="L403" s="37">
        <v>-591443.66</v>
      </c>
      <c r="M403" s="37">
        <v>-591870.6</v>
      </c>
      <c r="N403" s="37">
        <v>-592297.54</v>
      </c>
      <c r="O403" s="37">
        <v>-592724.47999999998</v>
      </c>
    </row>
    <row r="404" spans="1:15" x14ac:dyDescent="0.3">
      <c r="A404" s="35" t="s">
        <v>124</v>
      </c>
      <c r="B404" s="36" t="s">
        <v>522</v>
      </c>
      <c r="C404" s="36"/>
      <c r="D404" s="36"/>
      <c r="E404" s="36"/>
      <c r="F404" s="31">
        <v>-492559.49</v>
      </c>
      <c r="G404" s="37">
        <v>-493141.58</v>
      </c>
      <c r="H404" s="37">
        <v>-493723.67</v>
      </c>
      <c r="I404" s="37">
        <v>-494305.76</v>
      </c>
      <c r="J404" s="37">
        <v>-494887.85000000003</v>
      </c>
      <c r="K404" s="37">
        <v>-495469.94</v>
      </c>
      <c r="L404" s="37">
        <v>-496052.03</v>
      </c>
      <c r="M404" s="37">
        <v>-496634.12</v>
      </c>
      <c r="N404" s="37">
        <v>-497216.21</v>
      </c>
      <c r="O404" s="37">
        <v>-497798.3</v>
      </c>
    </row>
    <row r="405" spans="1:15" x14ac:dyDescent="0.3">
      <c r="A405" s="35" t="s">
        <v>124</v>
      </c>
      <c r="B405" s="36" t="s">
        <v>523</v>
      </c>
      <c r="C405" s="36"/>
      <c r="D405" s="36"/>
      <c r="E405" s="36"/>
      <c r="F405" s="31">
        <v>-20929740.420000002</v>
      </c>
      <c r="G405" s="37">
        <v>-20967260.579999998</v>
      </c>
      <c r="H405" s="37">
        <v>-21004775.48</v>
      </c>
      <c r="I405" s="37">
        <v>-21042570.140000001</v>
      </c>
      <c r="J405" s="37">
        <v>-21081787.690000001</v>
      </c>
      <c r="K405" s="37">
        <v>-21121020.350000001</v>
      </c>
      <c r="L405" s="37">
        <v>-21158410.960000001</v>
      </c>
      <c r="M405" s="37">
        <v>-21195086.550000001</v>
      </c>
      <c r="N405" s="37">
        <v>-21231762.879999999</v>
      </c>
      <c r="O405" s="37">
        <v>-21268439.329999998</v>
      </c>
    </row>
    <row r="406" spans="1:15" x14ac:dyDescent="0.3">
      <c r="A406" s="35" t="s">
        <v>124</v>
      </c>
      <c r="B406" s="36" t="s">
        <v>524</v>
      </c>
      <c r="C406" s="36"/>
      <c r="D406" s="36"/>
      <c r="E406" s="36"/>
      <c r="F406" s="31">
        <v>-161357.89000000001</v>
      </c>
      <c r="G406" s="37">
        <v>-163318.45000000001</v>
      </c>
      <c r="H406" s="37">
        <v>-165279.01</v>
      </c>
      <c r="I406" s="37">
        <v>-167239.57</v>
      </c>
      <c r="J406" s="37">
        <v>-169200.13</v>
      </c>
      <c r="K406" s="37">
        <v>-171160.69</v>
      </c>
      <c r="L406" s="37">
        <v>-173121.25</v>
      </c>
      <c r="M406" s="37">
        <v>-175081.81</v>
      </c>
      <c r="N406" s="37">
        <v>-177042.37</v>
      </c>
      <c r="O406" s="37">
        <v>-179002.93</v>
      </c>
    </row>
    <row r="407" spans="1:15" x14ac:dyDescent="0.3">
      <c r="A407" s="35" t="s">
        <v>124</v>
      </c>
      <c r="B407" s="36" t="s">
        <v>525</v>
      </c>
      <c r="C407" s="36"/>
      <c r="D407" s="36"/>
      <c r="E407" s="36"/>
      <c r="F407" s="31">
        <v>-1277.54</v>
      </c>
      <c r="G407" s="37">
        <v>-1289.5899999999999</v>
      </c>
      <c r="H407" s="37">
        <v>-1301.6400000000001</v>
      </c>
      <c r="I407" s="37">
        <v>-1313.69</v>
      </c>
      <c r="J407" s="37">
        <v>-1325.74</v>
      </c>
      <c r="K407" s="37">
        <v>-1337.79</v>
      </c>
      <c r="L407" s="37">
        <v>-1349.84</v>
      </c>
      <c r="M407" s="37">
        <v>-1361.89</v>
      </c>
      <c r="N407" s="37">
        <v>-1373.94</v>
      </c>
      <c r="O407" s="37">
        <v>-1385.99</v>
      </c>
    </row>
    <row r="408" spans="1:15" x14ac:dyDescent="0.3">
      <c r="A408" s="35" t="s">
        <v>124</v>
      </c>
      <c r="B408" s="36" t="s">
        <v>526</v>
      </c>
      <c r="C408" s="36"/>
      <c r="D408" s="36"/>
      <c r="E408" s="36"/>
      <c r="F408" s="31">
        <v>-2093.36</v>
      </c>
      <c r="G408" s="37">
        <v>-2121.79</v>
      </c>
      <c r="H408" s="37">
        <v>-2150.2200000000003</v>
      </c>
      <c r="I408" s="37">
        <v>-2178.65</v>
      </c>
      <c r="J408" s="37">
        <v>-2207.08</v>
      </c>
      <c r="K408" s="37">
        <v>-2235.5100000000002</v>
      </c>
      <c r="L408" s="37">
        <v>-2263.94</v>
      </c>
      <c r="M408" s="37">
        <v>-2292.37</v>
      </c>
      <c r="N408" s="37">
        <v>-2320.8000000000002</v>
      </c>
      <c r="O408" s="37">
        <v>-2349.23</v>
      </c>
    </row>
    <row r="409" spans="1:15" x14ac:dyDescent="0.3">
      <c r="A409" s="35" t="s">
        <v>124</v>
      </c>
      <c r="B409" s="36" t="s">
        <v>527</v>
      </c>
      <c r="C409" s="36"/>
      <c r="D409" s="36"/>
      <c r="E409" s="36"/>
      <c r="F409" s="31">
        <v>-93408.83</v>
      </c>
      <c r="G409" s="37">
        <v>-93846.33</v>
      </c>
      <c r="H409" s="37">
        <v>-94283.83</v>
      </c>
      <c r="I409" s="37">
        <v>-94721.33</v>
      </c>
      <c r="J409" s="37">
        <v>-95158.83</v>
      </c>
      <c r="K409" s="37">
        <v>-95596.33</v>
      </c>
      <c r="L409" s="37">
        <v>-96033.83</v>
      </c>
      <c r="M409" s="37">
        <v>-96471.33</v>
      </c>
      <c r="N409" s="37">
        <v>-96908.83</v>
      </c>
      <c r="O409" s="37">
        <v>-97346.33</v>
      </c>
    </row>
    <row r="410" spans="1:15" x14ac:dyDescent="0.3">
      <c r="A410" s="35" t="s">
        <v>124</v>
      </c>
      <c r="B410" s="36" t="s">
        <v>528</v>
      </c>
      <c r="C410" s="36"/>
      <c r="D410" s="36"/>
      <c r="E410" s="36"/>
      <c r="F410" s="31">
        <v>-13650.76</v>
      </c>
      <c r="G410" s="37">
        <v>-13840.36</v>
      </c>
      <c r="H410" s="37">
        <v>-14029.960000000001</v>
      </c>
      <c r="I410" s="37">
        <v>-14219.56</v>
      </c>
      <c r="J410" s="37">
        <v>-14409.16</v>
      </c>
      <c r="K410" s="37">
        <v>-14598.76</v>
      </c>
      <c r="L410" s="37">
        <v>-14788.36</v>
      </c>
      <c r="M410" s="37">
        <v>-14977.960000000001</v>
      </c>
      <c r="N410" s="37">
        <v>-15167.56</v>
      </c>
      <c r="O410" s="37">
        <v>-15357.16</v>
      </c>
    </row>
    <row r="411" spans="1:15" x14ac:dyDescent="0.3">
      <c r="A411" s="35" t="s">
        <v>124</v>
      </c>
      <c r="B411" s="36" t="s">
        <v>529</v>
      </c>
      <c r="C411" s="36"/>
      <c r="D411" s="36"/>
      <c r="E411" s="36"/>
      <c r="F411" s="31">
        <v>-8212.2900000000009</v>
      </c>
      <c r="G411" s="37">
        <v>-9094.36</v>
      </c>
      <c r="H411" s="37">
        <v>-9976.43</v>
      </c>
      <c r="I411" s="37">
        <v>-10858.5</v>
      </c>
      <c r="J411" s="37">
        <v>-11740.57</v>
      </c>
      <c r="K411" s="37">
        <v>-12622.64</v>
      </c>
      <c r="L411" s="37">
        <v>-13504.710000000001</v>
      </c>
      <c r="M411" s="37">
        <v>-14386.78</v>
      </c>
      <c r="N411" s="37">
        <v>-15268.85</v>
      </c>
      <c r="O411" s="37">
        <v>-16150.92</v>
      </c>
    </row>
    <row r="412" spans="1:15" x14ac:dyDescent="0.3">
      <c r="A412" s="35" t="s">
        <v>124</v>
      </c>
      <c r="B412" s="36" t="s">
        <v>530</v>
      </c>
      <c r="C412" s="36"/>
      <c r="D412" s="36"/>
      <c r="E412" s="36"/>
      <c r="F412" s="31">
        <v>-19504.850000000002</v>
      </c>
      <c r="G412" s="37">
        <v>-19694.100000000002</v>
      </c>
      <c r="H412" s="37">
        <v>-19883.350000000002</v>
      </c>
      <c r="I412" s="37">
        <v>-20072.600000000002</v>
      </c>
      <c r="J412" s="37">
        <v>-20261.850000000002</v>
      </c>
      <c r="K412" s="37">
        <v>-20451.100000000002</v>
      </c>
      <c r="L412" s="37">
        <v>-20640.350000000002</v>
      </c>
      <c r="M412" s="37">
        <v>-20829.600000000002</v>
      </c>
      <c r="N412" s="37">
        <v>-21018.850000000002</v>
      </c>
      <c r="O412" s="37">
        <v>-21208.100000000002</v>
      </c>
    </row>
    <row r="413" spans="1:15" x14ac:dyDescent="0.3">
      <c r="A413" s="35" t="s">
        <v>124</v>
      </c>
      <c r="B413" s="36" t="s">
        <v>531</v>
      </c>
      <c r="C413" s="36"/>
      <c r="D413" s="36"/>
      <c r="E413" s="36"/>
      <c r="F413" s="31">
        <v>363397.91000000003</v>
      </c>
      <c r="G413" s="37">
        <v>345613.27</v>
      </c>
      <c r="H413" s="37">
        <v>327828.63</v>
      </c>
      <c r="I413" s="37">
        <v>310043.99</v>
      </c>
      <c r="J413" s="37">
        <v>292259.35000000003</v>
      </c>
      <c r="K413" s="37">
        <v>274474.71000000002</v>
      </c>
      <c r="L413" s="37">
        <v>256690.07</v>
      </c>
      <c r="M413" s="37">
        <v>238905.43</v>
      </c>
      <c r="N413" s="37">
        <v>221120.79</v>
      </c>
      <c r="O413" s="37">
        <v>203336.15</v>
      </c>
    </row>
    <row r="414" spans="1:15" x14ac:dyDescent="0.3">
      <c r="A414" s="35" t="s">
        <v>124</v>
      </c>
      <c r="B414" s="36" t="s">
        <v>532</v>
      </c>
      <c r="C414" s="36"/>
      <c r="D414" s="36"/>
      <c r="E414" s="36"/>
      <c r="F414" s="31">
        <v>0.03</v>
      </c>
      <c r="G414" s="37">
        <v>0.03</v>
      </c>
      <c r="H414" s="37">
        <v>0</v>
      </c>
      <c r="I414" s="37">
        <v>0</v>
      </c>
      <c r="J414" s="37">
        <v>0</v>
      </c>
      <c r="K414" s="37">
        <v>0</v>
      </c>
      <c r="L414" s="37">
        <v>0</v>
      </c>
      <c r="M414" s="37">
        <v>0</v>
      </c>
      <c r="N414" s="37">
        <v>0</v>
      </c>
      <c r="O414" s="37">
        <v>0</v>
      </c>
    </row>
    <row r="415" spans="1:15" x14ac:dyDescent="0.3">
      <c r="A415" s="35" t="s">
        <v>124</v>
      </c>
      <c r="B415" s="36" t="s">
        <v>533</v>
      </c>
      <c r="C415" s="36"/>
      <c r="D415" s="36"/>
      <c r="E415" s="36"/>
      <c r="F415" s="31">
        <v>-6197.63</v>
      </c>
      <c r="G415" s="37">
        <v>-6300.07</v>
      </c>
      <c r="H415" s="37">
        <v>-6402.51</v>
      </c>
      <c r="I415" s="37">
        <v>-6504.95</v>
      </c>
      <c r="J415" s="37">
        <v>-6607.39</v>
      </c>
      <c r="K415" s="37">
        <v>-6709.83</v>
      </c>
      <c r="L415" s="37">
        <v>-6812.27</v>
      </c>
      <c r="M415" s="37">
        <v>-6914.71</v>
      </c>
      <c r="N415" s="37">
        <v>-7017.1500000000005</v>
      </c>
      <c r="O415" s="37">
        <v>-7119.59</v>
      </c>
    </row>
    <row r="416" spans="1:15" x14ac:dyDescent="0.3">
      <c r="A416" s="35" t="s">
        <v>124</v>
      </c>
      <c r="B416" s="36" t="s">
        <v>534</v>
      </c>
      <c r="C416" s="36"/>
      <c r="D416" s="36"/>
      <c r="E416" s="36"/>
      <c r="F416" s="31">
        <v>-1898614.9500000002</v>
      </c>
      <c r="G416" s="37">
        <v>-1929533.73</v>
      </c>
      <c r="H416" s="37">
        <v>-1960452.51</v>
      </c>
      <c r="I416" s="37">
        <v>-120785.25</v>
      </c>
      <c r="J416" s="37">
        <v>-120785.25</v>
      </c>
      <c r="K416" s="37">
        <v>-120785.25</v>
      </c>
      <c r="L416" s="37">
        <v>-120785.25</v>
      </c>
      <c r="M416" s="37">
        <v>-120785.25</v>
      </c>
      <c r="N416" s="37">
        <v>-120785.25</v>
      </c>
      <c r="O416" s="37">
        <v>-120785.25</v>
      </c>
    </row>
    <row r="417" spans="1:15" x14ac:dyDescent="0.3">
      <c r="A417" s="35" t="s">
        <v>124</v>
      </c>
      <c r="B417" s="36" t="s">
        <v>535</v>
      </c>
      <c r="C417" s="36"/>
      <c r="D417" s="36"/>
      <c r="E417" s="36"/>
      <c r="F417" s="31">
        <v>-56237.66</v>
      </c>
      <c r="G417" s="37">
        <v>-57631.89</v>
      </c>
      <c r="H417" s="37">
        <v>-59026.12</v>
      </c>
      <c r="I417" s="37">
        <v>-60420.35</v>
      </c>
      <c r="J417" s="37">
        <v>-61814.58</v>
      </c>
      <c r="K417" s="37">
        <v>-63208.810000000005</v>
      </c>
      <c r="L417" s="37">
        <v>-64603.040000000001</v>
      </c>
      <c r="M417" s="37">
        <v>-65997.27</v>
      </c>
      <c r="N417" s="37">
        <v>-67391.5</v>
      </c>
      <c r="O417" s="37">
        <v>-68785.73</v>
      </c>
    </row>
    <row r="418" spans="1:15" x14ac:dyDescent="0.3">
      <c r="A418" s="35" t="s">
        <v>124</v>
      </c>
      <c r="B418" s="36" t="s">
        <v>536</v>
      </c>
      <c r="C418" s="36"/>
      <c r="D418" s="36"/>
      <c r="E418" s="36"/>
      <c r="F418" s="31">
        <v>30116.799999999999</v>
      </c>
      <c r="G418" s="37">
        <v>30116.799999999999</v>
      </c>
      <c r="H418" s="37">
        <v>30116.799999999999</v>
      </c>
      <c r="I418" s="37">
        <v>30116.799999999999</v>
      </c>
      <c r="J418" s="37">
        <v>30116.799999999999</v>
      </c>
      <c r="K418" s="37">
        <v>30116.799999999999</v>
      </c>
      <c r="L418" s="37">
        <v>30116.799999999999</v>
      </c>
      <c r="M418" s="37">
        <v>30116.799999999999</v>
      </c>
      <c r="N418" s="37">
        <v>0</v>
      </c>
      <c r="O418" s="37">
        <v>0</v>
      </c>
    </row>
    <row r="419" spans="1:15" x14ac:dyDescent="0.3">
      <c r="A419" s="35" t="s">
        <v>124</v>
      </c>
      <c r="B419" s="36" t="s">
        <v>537</v>
      </c>
      <c r="C419" s="36"/>
      <c r="D419" s="36"/>
      <c r="E419" s="36"/>
      <c r="F419" s="31">
        <v>-206644.04</v>
      </c>
      <c r="G419" s="37">
        <v>-210562.21</v>
      </c>
      <c r="H419" s="37">
        <v>-214480.38</v>
      </c>
      <c r="I419" s="37">
        <v>-173726.29</v>
      </c>
      <c r="J419" s="37">
        <v>-176906.08000000002</v>
      </c>
      <c r="K419" s="37">
        <v>-180085.87</v>
      </c>
      <c r="L419" s="37">
        <v>-183265.66</v>
      </c>
      <c r="M419" s="37">
        <v>-186445.45</v>
      </c>
      <c r="N419" s="37">
        <v>-189625.24</v>
      </c>
      <c r="O419" s="37">
        <v>-192805.03</v>
      </c>
    </row>
    <row r="420" spans="1:15" x14ac:dyDescent="0.3">
      <c r="A420" s="35" t="s">
        <v>124</v>
      </c>
      <c r="B420" s="36" t="s">
        <v>538</v>
      </c>
      <c r="C420" s="36"/>
      <c r="D420" s="36"/>
      <c r="E420" s="36"/>
      <c r="F420" s="31">
        <v>-15146.6</v>
      </c>
      <c r="G420" s="37">
        <v>-15726.960000000001</v>
      </c>
      <c r="H420" s="37">
        <v>-16307.32</v>
      </c>
      <c r="I420" s="37">
        <v>-16887.68</v>
      </c>
      <c r="J420" s="37">
        <v>-17468.04</v>
      </c>
      <c r="K420" s="37">
        <v>-18048.400000000001</v>
      </c>
      <c r="L420" s="37">
        <v>-18628.760000000002</v>
      </c>
      <c r="M420" s="37">
        <v>-19209.12</v>
      </c>
      <c r="N420" s="37">
        <v>-19789.48</v>
      </c>
      <c r="O420" s="37">
        <v>-20369.84</v>
      </c>
    </row>
    <row r="421" spans="1:15" x14ac:dyDescent="0.3">
      <c r="A421" s="35" t="s">
        <v>124</v>
      </c>
      <c r="B421" s="36" t="s">
        <v>539</v>
      </c>
      <c r="C421" s="36"/>
      <c r="D421" s="36"/>
      <c r="E421" s="36"/>
      <c r="F421" s="31">
        <v>21597.59</v>
      </c>
      <c r="G421" s="37">
        <v>21597.59</v>
      </c>
      <c r="H421" s="37">
        <v>21597.59</v>
      </c>
      <c r="I421" s="37">
        <v>21597.59</v>
      </c>
      <c r="J421" s="37">
        <v>21597.59</v>
      </c>
      <c r="K421" s="37">
        <v>21597.59</v>
      </c>
      <c r="L421" s="37">
        <v>21597.59</v>
      </c>
      <c r="M421" s="37">
        <v>21597.59</v>
      </c>
      <c r="N421" s="37">
        <v>0</v>
      </c>
      <c r="O421" s="37">
        <v>0</v>
      </c>
    </row>
    <row r="422" spans="1:15" x14ac:dyDescent="0.3">
      <c r="A422" s="35" t="s">
        <v>124</v>
      </c>
      <c r="B422" s="36" t="s">
        <v>540</v>
      </c>
      <c r="C422" s="36"/>
      <c r="D422" s="36"/>
      <c r="E422" s="36"/>
      <c r="F422" s="31">
        <v>2082.11</v>
      </c>
      <c r="G422" s="37">
        <v>2085.41</v>
      </c>
      <c r="H422" s="37">
        <v>2085.41</v>
      </c>
      <c r="I422" s="37">
        <v>2085.41</v>
      </c>
      <c r="J422" s="37">
        <v>2085.41</v>
      </c>
      <c r="K422" s="37">
        <v>2085.41</v>
      </c>
      <c r="L422" s="37">
        <v>2085.41</v>
      </c>
      <c r="M422" s="37">
        <v>2085.41</v>
      </c>
      <c r="N422" s="37">
        <v>0</v>
      </c>
      <c r="O422" s="37">
        <v>0</v>
      </c>
    </row>
    <row r="423" spans="1:15" x14ac:dyDescent="0.3">
      <c r="A423" s="35" t="s">
        <v>124</v>
      </c>
      <c r="B423" s="36" t="s">
        <v>541</v>
      </c>
      <c r="C423" s="36"/>
      <c r="D423" s="36"/>
      <c r="E423" s="36"/>
      <c r="F423" s="31">
        <v>-666.79</v>
      </c>
      <c r="G423" s="37">
        <v>-666.79</v>
      </c>
      <c r="H423" s="37">
        <v>-666.79</v>
      </c>
      <c r="I423" s="37">
        <v>-666.79</v>
      </c>
      <c r="J423" s="37">
        <v>-666.79</v>
      </c>
      <c r="K423" s="37">
        <v>-666.79</v>
      </c>
      <c r="L423" s="37">
        <v>-666.79</v>
      </c>
      <c r="M423" s="37">
        <v>-666.79</v>
      </c>
      <c r="N423" s="37">
        <v>-666.79</v>
      </c>
      <c r="O423" s="37">
        <v>-666.79</v>
      </c>
    </row>
    <row r="424" spans="1:15" x14ac:dyDescent="0.3">
      <c r="A424" s="35" t="s">
        <v>124</v>
      </c>
      <c r="B424" s="36" t="s">
        <v>542</v>
      </c>
      <c r="C424" s="36"/>
      <c r="D424" s="36"/>
      <c r="E424" s="36"/>
      <c r="F424" s="31">
        <v>-8790.01</v>
      </c>
      <c r="G424" s="37">
        <v>-8790.01</v>
      </c>
      <c r="H424" s="37">
        <v>-8790.01</v>
      </c>
      <c r="I424" s="37">
        <v>-8790.01</v>
      </c>
      <c r="J424" s="37">
        <v>-8790.01</v>
      </c>
      <c r="K424" s="37">
        <v>-8790.01</v>
      </c>
      <c r="L424" s="37">
        <v>-8790.01</v>
      </c>
      <c r="M424" s="37">
        <v>-8790.01</v>
      </c>
      <c r="N424" s="37">
        <v>-8790.01</v>
      </c>
      <c r="O424" s="37">
        <v>-8790.01</v>
      </c>
    </row>
    <row r="425" spans="1:15" x14ac:dyDescent="0.3">
      <c r="A425" s="35" t="s">
        <v>124</v>
      </c>
      <c r="B425" s="36" t="s">
        <v>543</v>
      </c>
      <c r="C425" s="36"/>
      <c r="D425" s="36"/>
      <c r="E425" s="36"/>
      <c r="F425" s="31">
        <v>-5767401.8499999996</v>
      </c>
      <c r="G425" s="37">
        <v>-5738308.2800000003</v>
      </c>
      <c r="H425" s="37">
        <v>-5983107.9699999997</v>
      </c>
      <c r="I425" s="37">
        <v>-4255408.5599999996</v>
      </c>
      <c r="J425" s="37">
        <v>-3514941.11</v>
      </c>
      <c r="K425" s="37">
        <v>-3706489.89</v>
      </c>
      <c r="L425" s="37">
        <v>-3967620.4</v>
      </c>
      <c r="M425" s="37">
        <v>-4232105.5999999996</v>
      </c>
      <c r="N425" s="37">
        <v>-4443263.3</v>
      </c>
      <c r="O425" s="37">
        <v>-4613604.78</v>
      </c>
    </row>
    <row r="426" spans="1:15" x14ac:dyDescent="0.3">
      <c r="A426" s="35" t="s">
        <v>124</v>
      </c>
      <c r="B426" s="36" t="s">
        <v>544</v>
      </c>
      <c r="C426" s="36"/>
      <c r="D426" s="36"/>
      <c r="E426" s="36"/>
      <c r="F426" s="31">
        <v>-63586.55</v>
      </c>
      <c r="G426" s="37">
        <v>-64619.8</v>
      </c>
      <c r="H426" s="37">
        <v>-65653.05</v>
      </c>
      <c r="I426" s="37">
        <v>-4174.6900000000005</v>
      </c>
      <c r="J426" s="37">
        <v>-4174.6900000000005</v>
      </c>
      <c r="K426" s="37">
        <v>-4174.6900000000005</v>
      </c>
      <c r="L426" s="37">
        <v>-4174.6900000000005</v>
      </c>
      <c r="M426" s="37">
        <v>-4174.6900000000005</v>
      </c>
      <c r="N426" s="37">
        <v>-4174.6900000000005</v>
      </c>
      <c r="O426" s="37">
        <v>-4174.6900000000005</v>
      </c>
    </row>
    <row r="427" spans="1:15" x14ac:dyDescent="0.3">
      <c r="A427" s="35" t="s">
        <v>124</v>
      </c>
      <c r="B427" s="36" t="s">
        <v>545</v>
      </c>
      <c r="C427" s="36"/>
      <c r="D427" s="36"/>
      <c r="E427" s="36"/>
      <c r="F427" s="31">
        <v>-47968.83</v>
      </c>
      <c r="G427" s="37">
        <v>-48748.3</v>
      </c>
      <c r="H427" s="37">
        <v>-49527.770000000004</v>
      </c>
      <c r="I427" s="37">
        <v>-3149.38</v>
      </c>
      <c r="J427" s="37">
        <v>-3149.38</v>
      </c>
      <c r="K427" s="37">
        <v>-3149.38</v>
      </c>
      <c r="L427" s="37">
        <v>-3149.38</v>
      </c>
      <c r="M427" s="37">
        <v>-3149.38</v>
      </c>
      <c r="N427" s="37">
        <v>-3149.38</v>
      </c>
      <c r="O427" s="37">
        <v>-3149.38</v>
      </c>
    </row>
    <row r="428" spans="1:15" x14ac:dyDescent="0.3">
      <c r="A428" s="35" t="s">
        <v>124</v>
      </c>
      <c r="B428" s="36" t="s">
        <v>546</v>
      </c>
      <c r="C428" s="36"/>
      <c r="D428" s="36"/>
      <c r="E428" s="36"/>
      <c r="F428" s="31">
        <v>-60817.07</v>
      </c>
      <c r="G428" s="37">
        <v>-60817.07</v>
      </c>
      <c r="H428" s="37">
        <v>-60817.07</v>
      </c>
      <c r="I428" s="37">
        <v>-60817.07</v>
      </c>
      <c r="J428" s="37">
        <v>-60817.07</v>
      </c>
      <c r="K428" s="37">
        <v>-60817.07</v>
      </c>
      <c r="L428" s="37">
        <v>-60817.07</v>
      </c>
      <c r="M428" s="37">
        <v>-60817.07</v>
      </c>
      <c r="N428" s="37">
        <v>-60817.07</v>
      </c>
      <c r="O428" s="37">
        <v>-60817.07</v>
      </c>
    </row>
    <row r="429" spans="1:15" x14ac:dyDescent="0.3">
      <c r="A429" s="35" t="s">
        <v>124</v>
      </c>
      <c r="B429" s="36" t="s">
        <v>547</v>
      </c>
      <c r="C429" s="36"/>
      <c r="D429" s="36"/>
      <c r="E429" s="36"/>
      <c r="F429" s="31">
        <v>-61018.630000000005</v>
      </c>
      <c r="G429" s="37">
        <v>-62214.36</v>
      </c>
      <c r="H429" s="37">
        <v>-63410.090000000004</v>
      </c>
      <c r="I429" s="37">
        <v>-64605.82</v>
      </c>
      <c r="J429" s="37">
        <v>-65801.55</v>
      </c>
      <c r="K429" s="37">
        <v>-66997.279999999999</v>
      </c>
      <c r="L429" s="37">
        <v>-68193.009999999995</v>
      </c>
      <c r="M429" s="37">
        <v>-69388.740000000005</v>
      </c>
      <c r="N429" s="37">
        <v>-70584.47</v>
      </c>
      <c r="O429" s="37">
        <v>-71780.2</v>
      </c>
    </row>
    <row r="430" spans="1:15" x14ac:dyDescent="0.3">
      <c r="A430" s="35" t="s">
        <v>124</v>
      </c>
      <c r="B430" s="36" t="s">
        <v>548</v>
      </c>
      <c r="C430" s="36"/>
      <c r="D430" s="36"/>
      <c r="E430" s="36"/>
      <c r="F430" s="31">
        <v>-3215.42</v>
      </c>
      <c r="G430" s="37">
        <v>-3296.77</v>
      </c>
      <c r="H430" s="37">
        <v>-3378.12</v>
      </c>
      <c r="I430" s="37">
        <v>-3459.4700000000003</v>
      </c>
      <c r="J430" s="37">
        <v>-3540.82</v>
      </c>
      <c r="K430" s="37">
        <v>-3622.17</v>
      </c>
      <c r="L430" s="37">
        <v>-3703.52</v>
      </c>
      <c r="M430" s="37">
        <v>-3784.87</v>
      </c>
      <c r="N430" s="37">
        <v>-3866.2200000000003</v>
      </c>
      <c r="O430" s="37">
        <v>-3947.57</v>
      </c>
    </row>
    <row r="431" spans="1:15" x14ac:dyDescent="0.3">
      <c r="A431" s="35" t="s">
        <v>124</v>
      </c>
      <c r="B431" s="36" t="s">
        <v>549</v>
      </c>
      <c r="C431" s="36"/>
      <c r="D431" s="36"/>
      <c r="E431" s="36"/>
      <c r="F431" s="31">
        <v>-28236.41</v>
      </c>
      <c r="G431" s="37">
        <v>-29123.48</v>
      </c>
      <c r="H431" s="37">
        <v>-30010.55</v>
      </c>
      <c r="I431" s="37">
        <v>-30897.62</v>
      </c>
      <c r="J431" s="37">
        <v>-31784.690000000002</v>
      </c>
      <c r="K431" s="37">
        <v>-32671.760000000002</v>
      </c>
      <c r="L431" s="37">
        <v>-33558.83</v>
      </c>
      <c r="M431" s="37">
        <v>-34445.9</v>
      </c>
      <c r="N431" s="37">
        <v>-35332.97</v>
      </c>
      <c r="O431" s="37">
        <v>-36220.04</v>
      </c>
    </row>
    <row r="432" spans="1:15" x14ac:dyDescent="0.3">
      <c r="A432" s="35" t="s">
        <v>124</v>
      </c>
      <c r="B432" s="36" t="s">
        <v>550</v>
      </c>
      <c r="C432" s="36"/>
      <c r="D432" s="36"/>
      <c r="E432" s="36"/>
      <c r="F432" s="31">
        <v>-392652.21</v>
      </c>
      <c r="G432" s="37">
        <v>-401907.99</v>
      </c>
      <c r="H432" s="37">
        <v>-411163.77</v>
      </c>
      <c r="I432" s="37">
        <v>-420419.55</v>
      </c>
      <c r="J432" s="37">
        <v>-429675.33</v>
      </c>
      <c r="K432" s="37">
        <v>-438931.11</v>
      </c>
      <c r="L432" s="37">
        <v>-448186.89</v>
      </c>
      <c r="M432" s="37">
        <v>-457442.67</v>
      </c>
      <c r="N432" s="37">
        <v>-466698.45</v>
      </c>
      <c r="O432" s="37">
        <v>-475954.23</v>
      </c>
    </row>
    <row r="433" spans="1:15" x14ac:dyDescent="0.3">
      <c r="A433" s="35" t="s">
        <v>124</v>
      </c>
      <c r="B433" s="36" t="s">
        <v>551</v>
      </c>
      <c r="C433" s="36"/>
      <c r="D433" s="36"/>
      <c r="E433" s="36"/>
      <c r="F433" s="31">
        <v>-59421.07</v>
      </c>
      <c r="G433" s="37">
        <v>-60077.67</v>
      </c>
      <c r="H433" s="37">
        <v>-60741.26</v>
      </c>
      <c r="I433" s="37">
        <v>-61404.85</v>
      </c>
      <c r="J433" s="37">
        <v>-62083.41</v>
      </c>
      <c r="K433" s="37">
        <v>-62778.14</v>
      </c>
      <c r="L433" s="37">
        <v>-63474.080000000002</v>
      </c>
      <c r="M433" s="37">
        <v>-64170.020000000004</v>
      </c>
      <c r="N433" s="37">
        <v>-64865.96</v>
      </c>
      <c r="O433" s="37">
        <v>-65561.899999999994</v>
      </c>
    </row>
    <row r="434" spans="1:15" x14ac:dyDescent="0.3">
      <c r="A434" s="35" t="s">
        <v>124</v>
      </c>
      <c r="B434" s="36" t="s">
        <v>552</v>
      </c>
      <c r="C434" s="36"/>
      <c r="D434" s="36"/>
      <c r="E434" s="36"/>
      <c r="F434" s="31">
        <v>-56171.78</v>
      </c>
      <c r="G434" s="37">
        <v>-56828.380000000005</v>
      </c>
      <c r="H434" s="37">
        <v>-57491.97</v>
      </c>
      <c r="I434" s="37">
        <v>-58155.56</v>
      </c>
      <c r="J434" s="37">
        <v>-58834.12</v>
      </c>
      <c r="K434" s="37">
        <v>-59528.85</v>
      </c>
      <c r="L434" s="37">
        <v>-60224.79</v>
      </c>
      <c r="M434" s="37">
        <v>-60920.73</v>
      </c>
      <c r="N434" s="37">
        <v>-61616.67</v>
      </c>
      <c r="O434" s="37">
        <v>-62312.61</v>
      </c>
    </row>
    <row r="435" spans="1:15" x14ac:dyDescent="0.3">
      <c r="A435" s="35" t="s">
        <v>124</v>
      </c>
      <c r="B435" s="36" t="s">
        <v>553</v>
      </c>
      <c r="C435" s="36"/>
      <c r="D435" s="36"/>
      <c r="E435" s="36"/>
      <c r="F435" s="31">
        <v>-37629.379999999997</v>
      </c>
      <c r="G435" s="37">
        <v>-38069.03</v>
      </c>
      <c r="H435" s="37">
        <v>-38513.129999999997</v>
      </c>
      <c r="I435" s="37">
        <v>-38957.230000000003</v>
      </c>
      <c r="J435" s="37">
        <v>-39410.85</v>
      </c>
      <c r="K435" s="37">
        <v>-39874.53</v>
      </c>
      <c r="L435" s="37">
        <v>-40338.75</v>
      </c>
      <c r="M435" s="37">
        <v>-40802.97</v>
      </c>
      <c r="N435" s="37">
        <v>-41267.19</v>
      </c>
      <c r="O435" s="37">
        <v>-41731.410000000003</v>
      </c>
    </row>
    <row r="436" spans="1:15" x14ac:dyDescent="0.3">
      <c r="A436" s="35" t="s">
        <v>124</v>
      </c>
      <c r="B436" s="36" t="s">
        <v>554</v>
      </c>
      <c r="C436" s="36"/>
      <c r="D436" s="36"/>
      <c r="E436" s="36"/>
      <c r="F436" s="31">
        <v>-35744.340000000004</v>
      </c>
      <c r="G436" s="37">
        <v>-36160.11</v>
      </c>
      <c r="H436" s="37">
        <v>-36580.32</v>
      </c>
      <c r="I436" s="37">
        <v>-37000.53</v>
      </c>
      <c r="J436" s="37">
        <v>-37430.270000000004</v>
      </c>
      <c r="K436" s="37">
        <v>-37870.07</v>
      </c>
      <c r="L436" s="37">
        <v>-38310.410000000003</v>
      </c>
      <c r="M436" s="37">
        <v>-38750.75</v>
      </c>
      <c r="N436" s="37">
        <v>-39191.090000000004</v>
      </c>
      <c r="O436" s="37">
        <v>-39631.43</v>
      </c>
    </row>
    <row r="437" spans="1:15" x14ac:dyDescent="0.3">
      <c r="A437" s="35" t="s">
        <v>124</v>
      </c>
      <c r="B437" s="36" t="s">
        <v>555</v>
      </c>
      <c r="C437" s="36"/>
      <c r="D437" s="36"/>
      <c r="E437" s="36"/>
      <c r="F437" s="31">
        <v>-7369129.2300000004</v>
      </c>
      <c r="G437" s="37">
        <v>-7415098.4400000004</v>
      </c>
      <c r="H437" s="37">
        <v>-7461337.8300000001</v>
      </c>
      <c r="I437" s="37">
        <v>-7507935.7800000003</v>
      </c>
      <c r="J437" s="37">
        <v>-7554656.9000000004</v>
      </c>
      <c r="K437" s="37">
        <v>-7601378.0199999996</v>
      </c>
      <c r="L437" s="37">
        <v>-7648099.1399999997</v>
      </c>
      <c r="M437" s="37">
        <v>-7694820.2599999998</v>
      </c>
      <c r="N437" s="37">
        <v>-7741541.3799999999</v>
      </c>
      <c r="O437" s="37">
        <v>-7788262.5</v>
      </c>
    </row>
    <row r="438" spans="1:15" x14ac:dyDescent="0.3">
      <c r="A438" s="35" t="s">
        <v>124</v>
      </c>
      <c r="B438" s="36" t="s">
        <v>556</v>
      </c>
      <c r="C438" s="36"/>
      <c r="D438" s="36"/>
      <c r="E438" s="36"/>
      <c r="F438" s="31">
        <v>-5359.08</v>
      </c>
      <c r="G438" s="37">
        <v>-5459.68</v>
      </c>
      <c r="H438" s="37">
        <v>-5560.28</v>
      </c>
      <c r="I438" s="37">
        <v>-5660.88</v>
      </c>
      <c r="J438" s="37">
        <v>-5761.4800000000005</v>
      </c>
      <c r="K438" s="37">
        <v>-5862.08</v>
      </c>
      <c r="L438" s="37">
        <v>-5962.68</v>
      </c>
      <c r="M438" s="37">
        <v>-6063.28</v>
      </c>
      <c r="N438" s="37">
        <v>-6163.88</v>
      </c>
      <c r="O438" s="37">
        <v>-6264.4800000000005</v>
      </c>
    </row>
    <row r="439" spans="1:15" x14ac:dyDescent="0.3">
      <c r="A439" s="35" t="s">
        <v>124</v>
      </c>
      <c r="B439" s="36" t="s">
        <v>557</v>
      </c>
      <c r="C439" s="36"/>
      <c r="D439" s="36"/>
      <c r="E439" s="36"/>
      <c r="F439" s="31">
        <v>4079.11</v>
      </c>
      <c r="G439" s="37">
        <v>3999.13</v>
      </c>
      <c r="H439" s="37">
        <v>3919.15</v>
      </c>
      <c r="I439" s="37">
        <v>3839.17</v>
      </c>
      <c r="J439" s="37">
        <v>3759.19</v>
      </c>
      <c r="K439" s="37">
        <v>3679.21</v>
      </c>
      <c r="L439" s="37">
        <v>3599.23</v>
      </c>
      <c r="M439" s="37">
        <v>3519.25</v>
      </c>
      <c r="N439" s="37">
        <v>3439.27</v>
      </c>
      <c r="O439" s="37">
        <v>3359.29</v>
      </c>
    </row>
    <row r="440" spans="1:15" x14ac:dyDescent="0.3">
      <c r="A440" s="35" t="s">
        <v>124</v>
      </c>
      <c r="B440" s="36" t="s">
        <v>558</v>
      </c>
      <c r="C440" s="36"/>
      <c r="D440" s="36"/>
      <c r="E440" s="36"/>
      <c r="F440" s="31">
        <v>-43127.54</v>
      </c>
      <c r="G440" s="37">
        <v>-43971.85</v>
      </c>
      <c r="H440" s="37">
        <v>-44816.160000000003</v>
      </c>
      <c r="I440" s="37">
        <v>-45660.47</v>
      </c>
      <c r="J440" s="37">
        <v>-46504.78</v>
      </c>
      <c r="K440" s="37">
        <v>-47349.090000000004</v>
      </c>
      <c r="L440" s="37">
        <v>-48193.4</v>
      </c>
      <c r="M440" s="37">
        <v>-49037.71</v>
      </c>
      <c r="N440" s="37">
        <v>-49882.020000000004</v>
      </c>
      <c r="O440" s="37">
        <v>-50726.33</v>
      </c>
    </row>
    <row r="441" spans="1:15" x14ac:dyDescent="0.3">
      <c r="A441" s="35" t="s">
        <v>124</v>
      </c>
      <c r="B441" s="36" t="s">
        <v>559</v>
      </c>
      <c r="C441" s="36"/>
      <c r="D441" s="36"/>
      <c r="E441" s="36"/>
      <c r="F441" s="31">
        <v>287798.05</v>
      </c>
      <c r="G441" s="37">
        <v>282154.95</v>
      </c>
      <c r="H441" s="37">
        <v>276511.84999999998</v>
      </c>
      <c r="I441" s="37">
        <v>270868.75</v>
      </c>
      <c r="J441" s="37">
        <v>265225.65000000002</v>
      </c>
      <c r="K441" s="37">
        <v>259582.55000000002</v>
      </c>
      <c r="L441" s="37">
        <v>253939.45</v>
      </c>
      <c r="M441" s="37">
        <v>248296.35</v>
      </c>
      <c r="N441" s="37">
        <v>242653.25</v>
      </c>
      <c r="O441" s="37">
        <v>237010.15</v>
      </c>
    </row>
    <row r="442" spans="1:15" x14ac:dyDescent="0.3">
      <c r="A442" s="35" t="s">
        <v>124</v>
      </c>
      <c r="B442" s="36" t="s">
        <v>560</v>
      </c>
      <c r="C442" s="36"/>
      <c r="D442" s="36"/>
      <c r="E442" s="36"/>
      <c r="F442" s="31">
        <v>-11817.02</v>
      </c>
      <c r="G442" s="37">
        <v>-11916.130000000001</v>
      </c>
      <c r="H442" s="37">
        <v>-12015.24</v>
      </c>
      <c r="I442" s="37">
        <v>-12114.35</v>
      </c>
      <c r="J442" s="37">
        <v>-12213.460000000001</v>
      </c>
      <c r="K442" s="37">
        <v>-12312.57</v>
      </c>
      <c r="L442" s="37">
        <v>-12411.68</v>
      </c>
      <c r="M442" s="37">
        <v>-12510.79</v>
      </c>
      <c r="N442" s="37">
        <v>-12609.9</v>
      </c>
      <c r="O442" s="37">
        <v>-12709.01</v>
      </c>
    </row>
    <row r="443" spans="1:15" x14ac:dyDescent="0.3">
      <c r="A443" s="35" t="s">
        <v>124</v>
      </c>
      <c r="B443" s="36" t="s">
        <v>561</v>
      </c>
      <c r="C443" s="36"/>
      <c r="D443" s="36"/>
      <c r="E443" s="36"/>
      <c r="F443" s="31">
        <v>-59903.96</v>
      </c>
      <c r="G443" s="37">
        <v>-61206.22</v>
      </c>
      <c r="H443" s="37">
        <v>-62508.480000000003</v>
      </c>
      <c r="I443" s="37">
        <v>-63810.74</v>
      </c>
      <c r="J443" s="37">
        <v>-65113</v>
      </c>
      <c r="K443" s="37">
        <v>-66415.259999999995</v>
      </c>
      <c r="L443" s="37">
        <v>-67717.52</v>
      </c>
      <c r="M443" s="37">
        <v>-69019.78</v>
      </c>
      <c r="N443" s="37">
        <v>-70322.040000000008</v>
      </c>
      <c r="O443" s="37">
        <v>-71624.3</v>
      </c>
    </row>
    <row r="444" spans="1:15" x14ac:dyDescent="0.3">
      <c r="A444" s="35" t="s">
        <v>124</v>
      </c>
      <c r="B444" s="36" t="s">
        <v>562</v>
      </c>
      <c r="C444" s="36"/>
      <c r="D444" s="36"/>
      <c r="E444" s="36"/>
      <c r="F444" s="31">
        <v>-53260.72</v>
      </c>
      <c r="G444" s="37">
        <v>-54112.67</v>
      </c>
      <c r="H444" s="37">
        <v>-54964.62</v>
      </c>
      <c r="I444" s="37">
        <v>-55816.57</v>
      </c>
      <c r="J444" s="37">
        <v>-56668.520000000004</v>
      </c>
      <c r="K444" s="37">
        <v>-57520.47</v>
      </c>
      <c r="L444" s="37">
        <v>-58372.42</v>
      </c>
      <c r="M444" s="37">
        <v>-59224.37</v>
      </c>
      <c r="N444" s="37">
        <v>-60076.32</v>
      </c>
      <c r="O444" s="37">
        <v>-60947.83</v>
      </c>
    </row>
    <row r="445" spans="1:15" x14ac:dyDescent="0.3">
      <c r="A445" s="35" t="s">
        <v>124</v>
      </c>
      <c r="B445" s="36" t="s">
        <v>563</v>
      </c>
      <c r="C445" s="36"/>
      <c r="D445" s="36"/>
      <c r="E445" s="36"/>
      <c r="F445" s="31">
        <v>-47417.41</v>
      </c>
      <c r="G445" s="37">
        <v>-48212.63</v>
      </c>
      <c r="H445" s="37">
        <v>-49007.85</v>
      </c>
      <c r="I445" s="37">
        <v>-49803.07</v>
      </c>
      <c r="J445" s="37">
        <v>-50598.29</v>
      </c>
      <c r="K445" s="37">
        <v>-51393.51</v>
      </c>
      <c r="L445" s="37">
        <v>-52188.73</v>
      </c>
      <c r="M445" s="37">
        <v>-52983.950000000004</v>
      </c>
      <c r="N445" s="37">
        <v>-53779.17</v>
      </c>
      <c r="O445" s="37">
        <v>-54593.94</v>
      </c>
    </row>
    <row r="446" spans="1:15" x14ac:dyDescent="0.3">
      <c r="A446" s="35" t="s">
        <v>124</v>
      </c>
      <c r="B446" s="36" t="s">
        <v>564</v>
      </c>
      <c r="C446" s="36"/>
      <c r="D446" s="36"/>
      <c r="E446" s="36"/>
      <c r="F446" s="31">
        <v>-39041.919999999998</v>
      </c>
      <c r="G446" s="37">
        <v>-39654.47</v>
      </c>
      <c r="H446" s="37">
        <v>-40267.020000000004</v>
      </c>
      <c r="I446" s="37">
        <v>-40879.57</v>
      </c>
      <c r="J446" s="37">
        <v>-41492.120000000003</v>
      </c>
      <c r="K446" s="37">
        <v>-42104.67</v>
      </c>
      <c r="L446" s="37">
        <v>-42717.22</v>
      </c>
      <c r="M446" s="37">
        <v>-43329.770000000004</v>
      </c>
      <c r="N446" s="37">
        <v>-43942.32</v>
      </c>
      <c r="O446" s="37">
        <v>-44568.33</v>
      </c>
    </row>
    <row r="447" spans="1:15" x14ac:dyDescent="0.3">
      <c r="A447" s="35" t="s">
        <v>124</v>
      </c>
      <c r="B447" s="36" t="s">
        <v>565</v>
      </c>
      <c r="C447" s="36"/>
      <c r="D447" s="36"/>
      <c r="E447" s="36"/>
      <c r="F447" s="31">
        <v>-36666.83</v>
      </c>
      <c r="G447" s="37">
        <v>-37251.14</v>
      </c>
      <c r="H447" s="37">
        <v>-37835.450000000004</v>
      </c>
      <c r="I447" s="37">
        <v>-38419.760000000002</v>
      </c>
      <c r="J447" s="37">
        <v>-39004.07</v>
      </c>
      <c r="K447" s="37">
        <v>-39588.379999999997</v>
      </c>
      <c r="L447" s="37">
        <v>-40172.69</v>
      </c>
      <c r="M447" s="37">
        <v>-40757</v>
      </c>
      <c r="N447" s="37">
        <v>-41341.31</v>
      </c>
      <c r="O447" s="37">
        <v>-41939.08</v>
      </c>
    </row>
    <row r="448" spans="1:15" x14ac:dyDescent="0.3">
      <c r="A448" s="35" t="s">
        <v>124</v>
      </c>
      <c r="B448" s="36" t="s">
        <v>566</v>
      </c>
      <c r="C448" s="36"/>
      <c r="D448" s="36"/>
      <c r="E448" s="36"/>
      <c r="F448" s="31">
        <v>-26714.59</v>
      </c>
      <c r="G448" s="37">
        <v>-26920.78</v>
      </c>
      <c r="H448" s="37">
        <v>-27126.97</v>
      </c>
      <c r="I448" s="37">
        <v>-27333.16</v>
      </c>
      <c r="J448" s="37">
        <v>-27539.350000000002</v>
      </c>
      <c r="K448" s="37">
        <v>-27745.54</v>
      </c>
      <c r="L448" s="37">
        <v>-27951.73</v>
      </c>
      <c r="M448" s="37">
        <v>-28157.920000000002</v>
      </c>
      <c r="N448" s="37">
        <v>-28364.11</v>
      </c>
      <c r="O448" s="37">
        <v>-28570.3</v>
      </c>
    </row>
    <row r="449" spans="1:15" x14ac:dyDescent="0.3">
      <c r="A449" s="35" t="s">
        <v>124</v>
      </c>
      <c r="B449" s="36" t="s">
        <v>567</v>
      </c>
      <c r="C449" s="36"/>
      <c r="D449" s="36"/>
      <c r="E449" s="36"/>
      <c r="F449" s="31">
        <v>-9524.9</v>
      </c>
      <c r="G449" s="37">
        <v>-19009.100000000002</v>
      </c>
      <c r="H449" s="37">
        <v>-28493.3</v>
      </c>
      <c r="I449" s="37">
        <v>-40.700000000000003</v>
      </c>
      <c r="J449" s="37">
        <v>-40.700000000000003</v>
      </c>
      <c r="K449" s="37">
        <v>-40.700000000000003</v>
      </c>
      <c r="L449" s="37">
        <v>-40.700000000000003</v>
      </c>
      <c r="M449" s="37">
        <v>-40.700000000000003</v>
      </c>
      <c r="N449" s="37">
        <v>-40.700000000000003</v>
      </c>
      <c r="O449" s="37">
        <v>-40.700000000000003</v>
      </c>
    </row>
    <row r="450" spans="1:15" x14ac:dyDescent="0.3">
      <c r="A450" s="35" t="s">
        <v>124</v>
      </c>
      <c r="B450" s="36" t="s">
        <v>568</v>
      </c>
      <c r="C450" s="36"/>
      <c r="D450" s="36"/>
      <c r="E450" s="36"/>
      <c r="F450" s="31">
        <v>-2116859.2200000002</v>
      </c>
      <c r="G450" s="37">
        <v>-2168540.0499999998</v>
      </c>
      <c r="H450" s="37">
        <v>-2220253.2799999998</v>
      </c>
      <c r="I450" s="37">
        <v>-2276205.44</v>
      </c>
      <c r="J450" s="37">
        <v>-2254229.31</v>
      </c>
      <c r="K450" s="37">
        <v>-2319100.4300000002</v>
      </c>
      <c r="L450" s="37">
        <v>-2384225.16</v>
      </c>
      <c r="M450" s="37">
        <v>-2449505.31</v>
      </c>
      <c r="N450" s="37">
        <v>-2514953.31</v>
      </c>
      <c r="O450" s="37">
        <v>-2580964.71</v>
      </c>
    </row>
    <row r="451" spans="1:15" x14ac:dyDescent="0.3">
      <c r="A451" s="35" t="s">
        <v>124</v>
      </c>
      <c r="B451" s="36" t="s">
        <v>569</v>
      </c>
      <c r="C451" s="36"/>
      <c r="D451" s="36"/>
      <c r="E451" s="36"/>
      <c r="F451" s="31">
        <v>-1252747.8</v>
      </c>
      <c r="G451" s="37">
        <v>-1277137.19</v>
      </c>
      <c r="H451" s="37">
        <v>-1301526.58</v>
      </c>
      <c r="I451" s="37">
        <v>-1325915.97</v>
      </c>
      <c r="J451" s="37">
        <v>-1267934.07</v>
      </c>
      <c r="K451" s="37">
        <v>-1291980.96</v>
      </c>
      <c r="L451" s="37">
        <v>-1316027.8500000001</v>
      </c>
      <c r="M451" s="37">
        <v>-1340074.74</v>
      </c>
      <c r="N451" s="37">
        <v>-1364121.63</v>
      </c>
      <c r="O451" s="37">
        <v>-1388168.52</v>
      </c>
    </row>
    <row r="452" spans="1:15" x14ac:dyDescent="0.3">
      <c r="A452" s="35" t="s">
        <v>124</v>
      </c>
      <c r="B452" s="36" t="s">
        <v>570</v>
      </c>
      <c r="C452" s="36"/>
      <c r="D452" s="36"/>
      <c r="E452" s="36"/>
      <c r="F452" s="31">
        <v>-0.01</v>
      </c>
      <c r="G452" s="37">
        <v>-0.01</v>
      </c>
      <c r="H452" s="37">
        <v>-0.01</v>
      </c>
      <c r="I452" s="37">
        <v>-0.01</v>
      </c>
      <c r="J452" s="37">
        <v>-0.01</v>
      </c>
      <c r="K452" s="37">
        <v>-0.01</v>
      </c>
      <c r="L452" s="37">
        <v>-0.01</v>
      </c>
      <c r="M452" s="37">
        <v>-0.01</v>
      </c>
      <c r="N452" s="37">
        <v>-0.01</v>
      </c>
      <c r="O452" s="37">
        <v>-0.01</v>
      </c>
    </row>
    <row r="453" spans="1:15" x14ac:dyDescent="0.3">
      <c r="A453" s="35" t="s">
        <v>124</v>
      </c>
      <c r="B453" s="36" t="s">
        <v>571</v>
      </c>
      <c r="C453" s="36"/>
      <c r="D453" s="36"/>
      <c r="E453" s="36"/>
      <c r="F453" s="31">
        <v>-31705.33</v>
      </c>
      <c r="G453" s="37">
        <v>-32467.97</v>
      </c>
      <c r="H453" s="37">
        <v>-33235.440000000002</v>
      </c>
      <c r="I453" s="37">
        <v>-34007.74</v>
      </c>
      <c r="J453" s="37">
        <v>-34796.620000000003</v>
      </c>
      <c r="K453" s="37">
        <v>-35603.43</v>
      </c>
      <c r="L453" s="37">
        <v>-36411.58</v>
      </c>
      <c r="M453" s="37">
        <v>-37219.730000000003</v>
      </c>
      <c r="N453" s="37">
        <v>-38027.879999999997</v>
      </c>
      <c r="O453" s="37">
        <v>-38864.050000000003</v>
      </c>
    </row>
    <row r="454" spans="1:15" x14ac:dyDescent="0.3">
      <c r="A454" s="35" t="s">
        <v>124</v>
      </c>
      <c r="B454" s="36" t="s">
        <v>572</v>
      </c>
      <c r="C454" s="36"/>
      <c r="D454" s="36"/>
      <c r="E454" s="36"/>
      <c r="F454" s="31">
        <v>-27888.02</v>
      </c>
      <c r="G454" s="37">
        <v>-28650.66</v>
      </c>
      <c r="H454" s="37">
        <v>-29418.13</v>
      </c>
      <c r="I454" s="37">
        <v>-30190.43</v>
      </c>
      <c r="J454" s="37">
        <v>-30979.31</v>
      </c>
      <c r="K454" s="37">
        <v>-31786.12</v>
      </c>
      <c r="L454" s="37">
        <v>-32594.27</v>
      </c>
      <c r="M454" s="37">
        <v>-33402.42</v>
      </c>
      <c r="N454" s="37">
        <v>-34210.57</v>
      </c>
      <c r="O454" s="37">
        <v>-35046.74</v>
      </c>
    </row>
    <row r="455" spans="1:15" x14ac:dyDescent="0.3">
      <c r="A455" s="35" t="s">
        <v>124</v>
      </c>
      <c r="B455" s="36" t="s">
        <v>573</v>
      </c>
      <c r="C455" s="36"/>
      <c r="D455" s="36"/>
      <c r="E455" s="36"/>
      <c r="F455" s="31">
        <v>-17742.080000000002</v>
      </c>
      <c r="G455" s="37">
        <v>-18220.510000000002</v>
      </c>
      <c r="H455" s="37">
        <v>-18698.939999999999</v>
      </c>
      <c r="I455" s="37">
        <v>-19181.34</v>
      </c>
      <c r="J455" s="37">
        <v>-19679.12</v>
      </c>
      <c r="K455" s="37">
        <v>-20188.95</v>
      </c>
      <c r="L455" s="37">
        <v>-20699.43</v>
      </c>
      <c r="M455" s="37">
        <v>-21225.170000000002</v>
      </c>
      <c r="N455" s="37">
        <v>-21766.18</v>
      </c>
      <c r="O455" s="37">
        <v>-22307.19</v>
      </c>
    </row>
    <row r="456" spans="1:15" x14ac:dyDescent="0.3">
      <c r="A456" s="35" t="s">
        <v>124</v>
      </c>
      <c r="B456" s="36" t="s">
        <v>574</v>
      </c>
      <c r="C456" s="36"/>
      <c r="D456" s="36"/>
      <c r="E456" s="36"/>
      <c r="F456" s="31">
        <v>-19070.7</v>
      </c>
      <c r="G456" s="37">
        <v>-19584.87</v>
      </c>
      <c r="H456" s="37">
        <v>-20099.04</v>
      </c>
      <c r="I456" s="37">
        <v>-20617.18</v>
      </c>
      <c r="J456" s="37">
        <v>-21150.69</v>
      </c>
      <c r="K456" s="37">
        <v>-21696.260000000002</v>
      </c>
      <c r="L456" s="37">
        <v>-22242.48</v>
      </c>
      <c r="M456" s="37">
        <v>-22803.96</v>
      </c>
      <c r="N456" s="37">
        <v>-23380.71</v>
      </c>
      <c r="O456" s="37">
        <v>-23996.02</v>
      </c>
    </row>
    <row r="457" spans="1:15" x14ac:dyDescent="0.3">
      <c r="A457" s="35" t="s">
        <v>124</v>
      </c>
      <c r="B457" s="36" t="s">
        <v>575</v>
      </c>
      <c r="C457" s="36"/>
      <c r="D457" s="36"/>
      <c r="E457" s="36"/>
      <c r="F457" s="31">
        <v>-2204964.31</v>
      </c>
      <c r="G457" s="37">
        <v>-2224675.8199999998</v>
      </c>
      <c r="H457" s="37">
        <v>-2244540.4</v>
      </c>
      <c r="I457" s="37">
        <v>-2264704.58</v>
      </c>
      <c r="J457" s="37">
        <v>-2284971.6800000002</v>
      </c>
      <c r="K457" s="37">
        <v>-2305238.7800000003</v>
      </c>
      <c r="L457" s="37">
        <v>-2325505.88</v>
      </c>
      <c r="M457" s="37">
        <v>-2345772.98</v>
      </c>
      <c r="N457" s="37">
        <v>-2366040.08</v>
      </c>
      <c r="O457" s="37">
        <v>-2386307.1800000002</v>
      </c>
    </row>
    <row r="458" spans="1:15" x14ac:dyDescent="0.3">
      <c r="A458" s="35" t="s">
        <v>124</v>
      </c>
      <c r="B458" s="38" t="s">
        <v>576</v>
      </c>
      <c r="C458" s="38"/>
      <c r="D458" s="38"/>
      <c r="E458" s="38"/>
      <c r="F458" s="31">
        <v>-20376987.66</v>
      </c>
      <c r="G458" s="39">
        <v>-20575858.73</v>
      </c>
      <c r="H458" s="39">
        <v>-20755689.18</v>
      </c>
      <c r="I458" s="39">
        <v>-21049859.68</v>
      </c>
      <c r="J458" s="39">
        <v>-21326528.530000001</v>
      </c>
      <c r="K458" s="39">
        <v>-21639653.760000002</v>
      </c>
      <c r="L458" s="39">
        <v>-22000143.98</v>
      </c>
      <c r="M458" s="39">
        <v>-22283596.199999999</v>
      </c>
      <c r="N458" s="39">
        <v>-22632210.84</v>
      </c>
      <c r="O458" s="39">
        <v>-22990119.100000001</v>
      </c>
    </row>
    <row r="459" spans="1:15" x14ac:dyDescent="0.3">
      <c r="A459" s="35" t="s">
        <v>124</v>
      </c>
      <c r="B459" s="36" t="s">
        <v>577</v>
      </c>
      <c r="C459" s="36"/>
      <c r="D459" s="36"/>
      <c r="E459" s="36"/>
      <c r="F459" s="31">
        <v>0.05</v>
      </c>
      <c r="G459" s="37">
        <v>0.05</v>
      </c>
      <c r="H459" s="37">
        <v>0</v>
      </c>
      <c r="I459" s="37">
        <v>0</v>
      </c>
      <c r="J459" s="37">
        <v>0</v>
      </c>
      <c r="K459" s="37">
        <v>0</v>
      </c>
      <c r="L459" s="37">
        <v>0</v>
      </c>
      <c r="M459" s="37">
        <v>0</v>
      </c>
      <c r="N459" s="37">
        <v>0</v>
      </c>
      <c r="O459" s="37">
        <v>0</v>
      </c>
    </row>
    <row r="460" spans="1:15" x14ac:dyDescent="0.3">
      <c r="A460" s="35" t="s">
        <v>124</v>
      </c>
      <c r="B460" s="36" t="s">
        <v>578</v>
      </c>
      <c r="C460" s="36"/>
      <c r="D460" s="36"/>
      <c r="E460" s="36"/>
      <c r="F460" s="31">
        <v>-409078.24</v>
      </c>
      <c r="G460" s="37">
        <v>-413240.89</v>
      </c>
      <c r="H460" s="37">
        <v>-417403.54000000004</v>
      </c>
      <c r="I460" s="37">
        <v>-421566.19</v>
      </c>
      <c r="J460" s="37">
        <v>-425728.84</v>
      </c>
      <c r="K460" s="37">
        <v>-429891.49</v>
      </c>
      <c r="L460" s="37">
        <v>-434054.14</v>
      </c>
      <c r="M460" s="37">
        <v>-438216.79000000004</v>
      </c>
      <c r="N460" s="37">
        <v>-442379.44</v>
      </c>
      <c r="O460" s="37">
        <v>-446542.09</v>
      </c>
    </row>
    <row r="461" spans="1:15" x14ac:dyDescent="0.3">
      <c r="A461" s="35" t="s">
        <v>124</v>
      </c>
      <c r="B461" s="36" t="s">
        <v>579</v>
      </c>
      <c r="C461" s="36"/>
      <c r="D461" s="36"/>
      <c r="E461" s="36"/>
      <c r="F461" s="31">
        <v>-14444.49</v>
      </c>
      <c r="G461" s="37">
        <v>-14918.08</v>
      </c>
      <c r="H461" s="37">
        <v>-15391.67</v>
      </c>
      <c r="I461" s="37">
        <v>-15865.26</v>
      </c>
      <c r="J461" s="37">
        <v>-16338.85</v>
      </c>
      <c r="K461" s="37">
        <v>-16812.439999999999</v>
      </c>
      <c r="L461" s="37">
        <v>-17286.03</v>
      </c>
      <c r="M461" s="37">
        <v>-17759.62</v>
      </c>
      <c r="N461" s="37">
        <v>-18233.21</v>
      </c>
      <c r="O461" s="37">
        <v>-18706.8</v>
      </c>
    </row>
    <row r="462" spans="1:15" x14ac:dyDescent="0.3">
      <c r="A462" s="35" t="s">
        <v>124</v>
      </c>
      <c r="B462" s="36" t="s">
        <v>580</v>
      </c>
      <c r="C462" s="36"/>
      <c r="D462" s="36"/>
      <c r="E462" s="36"/>
      <c r="F462" s="31">
        <v>624153.55000000005</v>
      </c>
      <c r="G462" s="37">
        <v>611915.24</v>
      </c>
      <c r="H462" s="37">
        <v>599676.93000000005</v>
      </c>
      <c r="I462" s="37">
        <v>587438.62</v>
      </c>
      <c r="J462" s="37">
        <v>575200.31000000006</v>
      </c>
      <c r="K462" s="37">
        <v>562962</v>
      </c>
      <c r="L462" s="37">
        <v>550723.69000000006</v>
      </c>
      <c r="M462" s="37">
        <v>538485.39</v>
      </c>
      <c r="N462" s="37">
        <v>526247.07999999996</v>
      </c>
      <c r="O462" s="37">
        <v>514008.78</v>
      </c>
    </row>
    <row r="463" spans="1:15" x14ac:dyDescent="0.3">
      <c r="A463" s="35" t="s">
        <v>124</v>
      </c>
      <c r="B463" s="36" t="s">
        <v>581</v>
      </c>
      <c r="C463" s="36"/>
      <c r="D463" s="36"/>
      <c r="E463" s="36"/>
      <c r="F463" s="31">
        <v>2206.63</v>
      </c>
      <c r="G463" s="37">
        <v>2163.37</v>
      </c>
      <c r="H463" s="37">
        <v>2120.1</v>
      </c>
      <c r="I463" s="37">
        <v>2076.84</v>
      </c>
      <c r="J463" s="37">
        <v>2033.57</v>
      </c>
      <c r="K463" s="37">
        <v>1990.31</v>
      </c>
      <c r="L463" s="37">
        <v>1947.04</v>
      </c>
      <c r="M463" s="37">
        <v>1903.78</v>
      </c>
      <c r="N463" s="37">
        <v>1860.51</v>
      </c>
      <c r="O463" s="37">
        <v>1817.25</v>
      </c>
    </row>
    <row r="464" spans="1:15" x14ac:dyDescent="0.3">
      <c r="A464" s="35" t="s">
        <v>124</v>
      </c>
      <c r="B464" s="36" t="s">
        <v>582</v>
      </c>
      <c r="C464" s="36"/>
      <c r="D464" s="36"/>
      <c r="E464" s="36"/>
      <c r="F464" s="31">
        <v>-877416.61</v>
      </c>
      <c r="G464" s="37">
        <v>-887990.15</v>
      </c>
      <c r="H464" s="37">
        <v>-898563.69000000006</v>
      </c>
      <c r="I464" s="37">
        <v>-909137.23</v>
      </c>
      <c r="J464" s="37">
        <v>-919710.77</v>
      </c>
      <c r="K464" s="37">
        <v>-930284.31</v>
      </c>
      <c r="L464" s="37">
        <v>-940857.85</v>
      </c>
      <c r="M464" s="37">
        <v>-860840.02</v>
      </c>
      <c r="N464" s="37">
        <v>-830444.56</v>
      </c>
      <c r="O464" s="37">
        <v>-779248.76</v>
      </c>
    </row>
    <row r="465" spans="1:15" x14ac:dyDescent="0.3">
      <c r="A465" s="35" t="s">
        <v>124</v>
      </c>
      <c r="B465" s="36" t="s">
        <v>583</v>
      </c>
      <c r="C465" s="36"/>
      <c r="D465" s="36"/>
      <c r="E465" s="36"/>
      <c r="F465" s="31">
        <v>0.08</v>
      </c>
      <c r="G465" s="37">
        <v>0.08</v>
      </c>
      <c r="H465" s="37">
        <v>0</v>
      </c>
      <c r="I465" s="37">
        <v>0</v>
      </c>
      <c r="J465" s="37">
        <v>0</v>
      </c>
      <c r="K465" s="37">
        <v>0</v>
      </c>
      <c r="L465" s="37">
        <v>0</v>
      </c>
      <c r="M465" s="37">
        <v>0</v>
      </c>
      <c r="N465" s="37">
        <v>0</v>
      </c>
      <c r="O465" s="37">
        <v>0</v>
      </c>
    </row>
    <row r="466" spans="1:15" x14ac:dyDescent="0.3">
      <c r="A466" s="35" t="s">
        <v>124</v>
      </c>
      <c r="B466" s="36" t="s">
        <v>584</v>
      </c>
      <c r="C466" s="36"/>
      <c r="D466" s="36"/>
      <c r="E466" s="36"/>
      <c r="F466" s="31">
        <v>-1550.13</v>
      </c>
      <c r="G466" s="37">
        <v>-1550.13</v>
      </c>
      <c r="H466" s="37">
        <v>-1550.13</v>
      </c>
      <c r="I466" s="37">
        <v>-1550.13</v>
      </c>
      <c r="J466" s="37">
        <v>-1550.13</v>
      </c>
      <c r="K466" s="37">
        <v>-1550.13</v>
      </c>
      <c r="L466" s="37">
        <v>-1550.13</v>
      </c>
      <c r="M466" s="37">
        <v>-1550.13</v>
      </c>
      <c r="N466" s="37">
        <v>-1550.13</v>
      </c>
      <c r="O466" s="37">
        <v>-1550.13</v>
      </c>
    </row>
    <row r="467" spans="1:15" x14ac:dyDescent="0.3">
      <c r="A467" s="35" t="s">
        <v>124</v>
      </c>
      <c r="B467" s="36" t="s">
        <v>585</v>
      </c>
      <c r="C467" s="36"/>
      <c r="D467" s="36"/>
      <c r="E467" s="36"/>
      <c r="F467" s="31">
        <v>-14675.83</v>
      </c>
      <c r="G467" s="37">
        <v>-15059.710000000001</v>
      </c>
      <c r="H467" s="37">
        <v>-15443.59</v>
      </c>
      <c r="I467" s="37">
        <v>-15827.470000000001</v>
      </c>
      <c r="J467" s="37">
        <v>-16211.35</v>
      </c>
      <c r="K467" s="37">
        <v>-16595.23</v>
      </c>
      <c r="L467" s="37">
        <v>-16979.11</v>
      </c>
      <c r="M467" s="37">
        <v>-17362.990000000002</v>
      </c>
      <c r="N467" s="37">
        <v>-17746.87</v>
      </c>
      <c r="O467" s="37">
        <v>-18130.75</v>
      </c>
    </row>
    <row r="468" spans="1:15" x14ac:dyDescent="0.3">
      <c r="A468" s="35" t="s">
        <v>124</v>
      </c>
      <c r="B468" s="36" t="s">
        <v>586</v>
      </c>
      <c r="C468" s="36"/>
      <c r="D468" s="36"/>
      <c r="E468" s="36"/>
      <c r="F468" s="31">
        <v>-128513.88</v>
      </c>
      <c r="G468" s="37">
        <v>-129648</v>
      </c>
      <c r="H468" s="37">
        <v>-130782.12000000001</v>
      </c>
      <c r="I468" s="37">
        <v>-131916.24</v>
      </c>
      <c r="J468" s="37">
        <v>-133050.36000000002</v>
      </c>
      <c r="K468" s="37">
        <v>-134184.48000000001</v>
      </c>
      <c r="L468" s="37">
        <v>-135318.6</v>
      </c>
      <c r="M468" s="37">
        <v>-136452.72</v>
      </c>
      <c r="N468" s="37">
        <v>-97365.02</v>
      </c>
      <c r="O468" s="37">
        <v>-98276.19</v>
      </c>
    </row>
    <row r="469" spans="1:15" x14ac:dyDescent="0.3">
      <c r="A469" s="35" t="s">
        <v>124</v>
      </c>
      <c r="B469" s="36" t="s">
        <v>587</v>
      </c>
      <c r="C469" s="36"/>
      <c r="D469" s="36"/>
      <c r="E469" s="36"/>
      <c r="F469" s="31">
        <v>0.01</v>
      </c>
      <c r="G469" s="37">
        <v>0.01</v>
      </c>
      <c r="H469" s="37">
        <v>0</v>
      </c>
      <c r="I469" s="37">
        <v>0</v>
      </c>
      <c r="J469" s="37">
        <v>0</v>
      </c>
      <c r="K469" s="37">
        <v>0</v>
      </c>
      <c r="L469" s="37">
        <v>0</v>
      </c>
      <c r="M469" s="37">
        <v>0</v>
      </c>
      <c r="N469" s="37">
        <v>0</v>
      </c>
      <c r="O469" s="37">
        <v>0</v>
      </c>
    </row>
    <row r="470" spans="1:15" x14ac:dyDescent="0.3">
      <c r="A470" s="35" t="s">
        <v>124</v>
      </c>
      <c r="B470" s="36" t="s">
        <v>588</v>
      </c>
      <c r="C470" s="36"/>
      <c r="D470" s="36"/>
      <c r="E470" s="36"/>
      <c r="F470" s="31">
        <v>-259266.19</v>
      </c>
      <c r="G470" s="37">
        <v>-262360.46000000002</v>
      </c>
      <c r="H470" s="37">
        <v>-265454.73</v>
      </c>
      <c r="I470" s="37">
        <v>-268549</v>
      </c>
      <c r="J470" s="37">
        <v>-271643.27</v>
      </c>
      <c r="K470" s="37">
        <v>-274737.53999999998</v>
      </c>
      <c r="L470" s="37">
        <v>-277831.81</v>
      </c>
      <c r="M470" s="37">
        <v>-280926.08000000002</v>
      </c>
      <c r="N470" s="37">
        <v>-284020.35000000003</v>
      </c>
      <c r="O470" s="37">
        <v>-287114.62</v>
      </c>
    </row>
    <row r="471" spans="1:15" x14ac:dyDescent="0.3">
      <c r="A471" s="35" t="s">
        <v>124</v>
      </c>
      <c r="B471" s="36" t="s">
        <v>589</v>
      </c>
      <c r="C471" s="36"/>
      <c r="D471" s="36"/>
      <c r="E471" s="36"/>
      <c r="F471" s="31">
        <v>0</v>
      </c>
      <c r="G471" s="37">
        <v>0</v>
      </c>
      <c r="H471" s="37">
        <v>0</v>
      </c>
      <c r="I471" s="37">
        <v>0</v>
      </c>
      <c r="J471" s="37">
        <v>0</v>
      </c>
      <c r="K471" s="37">
        <v>0</v>
      </c>
      <c r="L471" s="37">
        <v>0</v>
      </c>
      <c r="M471" s="37">
        <v>0</v>
      </c>
      <c r="N471" s="37">
        <v>0</v>
      </c>
      <c r="O471" s="37">
        <v>0</v>
      </c>
    </row>
    <row r="472" spans="1:15" x14ac:dyDescent="0.3">
      <c r="A472" s="35" t="s">
        <v>124</v>
      </c>
      <c r="B472" s="36" t="s">
        <v>590</v>
      </c>
      <c r="C472" s="36"/>
      <c r="D472" s="36"/>
      <c r="E472" s="36"/>
      <c r="F472" s="31">
        <v>-41335</v>
      </c>
      <c r="G472" s="37">
        <v>-41945.19</v>
      </c>
      <c r="H472" s="37">
        <v>-42555.38</v>
      </c>
      <c r="I472" s="37">
        <v>-43165.57</v>
      </c>
      <c r="J472" s="37">
        <v>-43775.76</v>
      </c>
      <c r="K472" s="37">
        <v>-44385.950000000004</v>
      </c>
      <c r="L472" s="37">
        <v>-44996.14</v>
      </c>
      <c r="M472" s="37">
        <v>-45606.33</v>
      </c>
      <c r="N472" s="37">
        <v>-46216.520000000004</v>
      </c>
      <c r="O472" s="37">
        <v>-46826.71</v>
      </c>
    </row>
    <row r="473" spans="1:15" x14ac:dyDescent="0.3">
      <c r="A473" s="35" t="s">
        <v>124</v>
      </c>
      <c r="B473" s="36" t="s">
        <v>591</v>
      </c>
      <c r="C473" s="36"/>
      <c r="D473" s="36"/>
      <c r="E473" s="36"/>
      <c r="F473" s="31">
        <v>-15186.83</v>
      </c>
      <c r="G473" s="37">
        <v>-15368.08</v>
      </c>
      <c r="H473" s="37">
        <v>-15549.33</v>
      </c>
      <c r="I473" s="37">
        <v>-15730.58</v>
      </c>
      <c r="J473" s="37">
        <v>-15911.83</v>
      </c>
      <c r="K473" s="37">
        <v>-16093.08</v>
      </c>
      <c r="L473" s="37">
        <v>-16274.33</v>
      </c>
      <c r="M473" s="37">
        <v>-16455.580000000002</v>
      </c>
      <c r="N473" s="37">
        <v>-16636.830000000002</v>
      </c>
      <c r="O473" s="37">
        <v>-16818.080000000002</v>
      </c>
    </row>
    <row r="474" spans="1:15" x14ac:dyDescent="0.3">
      <c r="A474" s="35" t="s">
        <v>124</v>
      </c>
      <c r="B474" s="36" t="s">
        <v>592</v>
      </c>
      <c r="C474" s="36"/>
      <c r="D474" s="36"/>
      <c r="E474" s="36"/>
      <c r="F474" s="31">
        <v>-1471619.03</v>
      </c>
      <c r="G474" s="37">
        <v>-1484671.68</v>
      </c>
      <c r="H474" s="37">
        <v>-1497724.33</v>
      </c>
      <c r="I474" s="37">
        <v>-1510776.98</v>
      </c>
      <c r="J474" s="37">
        <v>-1523829.63</v>
      </c>
      <c r="K474" s="37">
        <v>-1536882.28</v>
      </c>
      <c r="L474" s="37">
        <v>-1549934.9300000002</v>
      </c>
      <c r="M474" s="37">
        <v>-1562987.58</v>
      </c>
      <c r="N474" s="37">
        <v>-1576040.23</v>
      </c>
      <c r="O474" s="37">
        <v>-1589092.88</v>
      </c>
    </row>
    <row r="475" spans="1:15" x14ac:dyDescent="0.3">
      <c r="A475" s="35" t="s">
        <v>124</v>
      </c>
      <c r="B475" s="36" t="s">
        <v>593</v>
      </c>
      <c r="C475" s="36"/>
      <c r="D475" s="36"/>
      <c r="E475" s="36"/>
      <c r="F475" s="31">
        <v>-0.01</v>
      </c>
      <c r="G475" s="37">
        <v>-0.01</v>
      </c>
      <c r="H475" s="37">
        <v>-0.01</v>
      </c>
      <c r="I475" s="37">
        <v>-0.01</v>
      </c>
      <c r="J475" s="37">
        <v>-0.01</v>
      </c>
      <c r="K475" s="37">
        <v>-0.01</v>
      </c>
      <c r="L475" s="37">
        <v>-0.01</v>
      </c>
      <c r="M475" s="37">
        <v>-0.01</v>
      </c>
      <c r="N475" s="37">
        <v>-0.01</v>
      </c>
      <c r="O475" s="37">
        <v>-0.01</v>
      </c>
    </row>
    <row r="476" spans="1:15" x14ac:dyDescent="0.3">
      <c r="A476" s="35" t="s">
        <v>124</v>
      </c>
      <c r="B476" s="36" t="s">
        <v>594</v>
      </c>
      <c r="C476" s="36"/>
      <c r="D476" s="36"/>
      <c r="E476" s="36"/>
      <c r="F476" s="31">
        <v>-50854.37</v>
      </c>
      <c r="G476" s="37">
        <v>-51541.58</v>
      </c>
      <c r="H476" s="37">
        <v>-52228.79</v>
      </c>
      <c r="I476" s="37">
        <v>-52916</v>
      </c>
      <c r="J476" s="37">
        <v>-53603.21</v>
      </c>
      <c r="K476" s="37">
        <v>-54290.42</v>
      </c>
      <c r="L476" s="37">
        <v>-54977.630000000005</v>
      </c>
      <c r="M476" s="37">
        <v>-55664.840000000004</v>
      </c>
      <c r="N476" s="37">
        <v>-56352.05</v>
      </c>
      <c r="O476" s="37">
        <v>-57039.26</v>
      </c>
    </row>
    <row r="477" spans="1:15" x14ac:dyDescent="0.3">
      <c r="A477" s="35" t="s">
        <v>124</v>
      </c>
      <c r="B477" s="36" t="s">
        <v>595</v>
      </c>
      <c r="C477" s="36"/>
      <c r="D477" s="36"/>
      <c r="E477" s="36"/>
      <c r="F477" s="31">
        <v>-345775.19</v>
      </c>
      <c r="G477" s="37">
        <v>-354978.88</v>
      </c>
      <c r="H477" s="37">
        <v>-364182.57</v>
      </c>
      <c r="I477" s="37">
        <v>-373386.26</v>
      </c>
      <c r="J477" s="37">
        <v>-382589.95</v>
      </c>
      <c r="K477" s="37">
        <v>-391793.64</v>
      </c>
      <c r="L477" s="37">
        <v>-400997.33</v>
      </c>
      <c r="M477" s="37">
        <v>-410201.02</v>
      </c>
      <c r="N477" s="37">
        <v>-419404.71</v>
      </c>
      <c r="O477" s="37">
        <v>-428608.4</v>
      </c>
    </row>
    <row r="478" spans="1:15" x14ac:dyDescent="0.3">
      <c r="A478" s="35" t="s">
        <v>124</v>
      </c>
      <c r="B478" s="36" t="s">
        <v>596</v>
      </c>
      <c r="C478" s="36"/>
      <c r="D478" s="36"/>
      <c r="E478" s="36"/>
      <c r="F478" s="31">
        <v>-7153632.2800000003</v>
      </c>
      <c r="G478" s="37">
        <v>-7242164.5899999999</v>
      </c>
      <c r="H478" s="37">
        <v>-7330696.9000000004</v>
      </c>
      <c r="I478" s="37">
        <v>-7419229.21</v>
      </c>
      <c r="J478" s="37">
        <v>-7507761.5199999996</v>
      </c>
      <c r="K478" s="37">
        <v>-7596293.8300000001</v>
      </c>
      <c r="L478" s="37">
        <v>-7684826.1399999997</v>
      </c>
      <c r="M478" s="37">
        <v>-7773358.4500000002</v>
      </c>
      <c r="N478" s="37">
        <v>-7861890.7599999998</v>
      </c>
      <c r="O478" s="37">
        <v>-7950423.0700000003</v>
      </c>
    </row>
    <row r="479" spans="1:15" x14ac:dyDescent="0.3">
      <c r="A479" s="35" t="s">
        <v>124</v>
      </c>
      <c r="B479" s="36" t="s">
        <v>597</v>
      </c>
      <c r="C479" s="36"/>
      <c r="D479" s="36"/>
      <c r="E479" s="36"/>
      <c r="F479" s="31">
        <v>-1550.04</v>
      </c>
      <c r="G479" s="37">
        <v>-1564.8</v>
      </c>
      <c r="H479" s="37">
        <v>-1579.56</v>
      </c>
      <c r="I479" s="37">
        <v>-1594.32</v>
      </c>
      <c r="J479" s="37">
        <v>-1609.08</v>
      </c>
      <c r="K479" s="37">
        <v>-1623.8400000000001</v>
      </c>
      <c r="L479" s="37">
        <v>-1638.6000000000001</v>
      </c>
      <c r="M479" s="37">
        <v>-1653.3600000000001</v>
      </c>
      <c r="N479" s="37">
        <v>-1668.1200000000001</v>
      </c>
      <c r="O479" s="37">
        <v>-1682.88</v>
      </c>
    </row>
    <row r="480" spans="1:15" x14ac:dyDescent="0.3">
      <c r="A480" s="35" t="s">
        <v>124</v>
      </c>
      <c r="B480" s="36" t="s">
        <v>598</v>
      </c>
      <c r="C480" s="36"/>
      <c r="D480" s="36"/>
      <c r="E480" s="36"/>
      <c r="F480" s="31">
        <v>-173637.4</v>
      </c>
      <c r="G480" s="37">
        <v>-175296.9</v>
      </c>
      <c r="H480" s="37">
        <v>-176956.4</v>
      </c>
      <c r="I480" s="37">
        <v>-178615.9</v>
      </c>
      <c r="J480" s="37">
        <v>-180275.4</v>
      </c>
      <c r="K480" s="37">
        <v>-181934.9</v>
      </c>
      <c r="L480" s="37">
        <v>-183594.4</v>
      </c>
      <c r="M480" s="37">
        <v>-185253.9</v>
      </c>
      <c r="N480" s="37">
        <v>-186913.4</v>
      </c>
      <c r="O480" s="37">
        <v>-188572.9</v>
      </c>
    </row>
    <row r="481" spans="1:15" x14ac:dyDescent="0.3">
      <c r="A481" s="35" t="s">
        <v>124</v>
      </c>
      <c r="B481" s="36" t="s">
        <v>599</v>
      </c>
      <c r="C481" s="36"/>
      <c r="D481" s="36"/>
      <c r="E481" s="36"/>
      <c r="F481" s="31">
        <v>-92783.78</v>
      </c>
      <c r="G481" s="37">
        <v>-93619.67</v>
      </c>
      <c r="H481" s="37">
        <v>-94455.56</v>
      </c>
      <c r="I481" s="37">
        <v>-95291.45</v>
      </c>
      <c r="J481" s="37">
        <v>-96127.34</v>
      </c>
      <c r="K481" s="37">
        <v>-96963.23</v>
      </c>
      <c r="L481" s="37">
        <v>-97799.12</v>
      </c>
      <c r="M481" s="37">
        <v>-98635.010000000009</v>
      </c>
      <c r="N481" s="37">
        <v>-99470.900000000009</v>
      </c>
      <c r="O481" s="37">
        <v>-100306.79000000001</v>
      </c>
    </row>
    <row r="482" spans="1:15" x14ac:dyDescent="0.3">
      <c r="A482" s="35" t="s">
        <v>124</v>
      </c>
      <c r="B482" s="36" t="s">
        <v>600</v>
      </c>
      <c r="C482" s="36"/>
      <c r="D482" s="36"/>
      <c r="E482" s="36"/>
      <c r="F482" s="31">
        <v>-113895.44</v>
      </c>
      <c r="G482" s="37">
        <v>-116262.82</v>
      </c>
      <c r="H482" s="37">
        <v>-118630.2</v>
      </c>
      <c r="I482" s="37">
        <v>-120997.58</v>
      </c>
      <c r="J482" s="37">
        <v>-123364.96</v>
      </c>
      <c r="K482" s="37">
        <v>-125732.34</v>
      </c>
      <c r="L482" s="37">
        <v>-128099.72</v>
      </c>
      <c r="M482" s="37">
        <v>-130467.1</v>
      </c>
      <c r="N482" s="37">
        <v>-132834.48000000001</v>
      </c>
      <c r="O482" s="37">
        <v>-135201.86000000002</v>
      </c>
    </row>
    <row r="483" spans="1:15" x14ac:dyDescent="0.3">
      <c r="A483" s="35" t="s">
        <v>124</v>
      </c>
      <c r="B483" s="36" t="s">
        <v>601</v>
      </c>
      <c r="C483" s="36"/>
      <c r="D483" s="36"/>
      <c r="E483" s="36"/>
      <c r="F483" s="31">
        <v>-1460440.9</v>
      </c>
      <c r="G483" s="37">
        <v>-1474996.17</v>
      </c>
      <c r="H483" s="37">
        <v>-1489551.44</v>
      </c>
      <c r="I483" s="37">
        <v>-1504106.71</v>
      </c>
      <c r="J483" s="37">
        <v>-1518661.98</v>
      </c>
      <c r="K483" s="37">
        <v>-1533217.25</v>
      </c>
      <c r="L483" s="37">
        <v>-1547772.52</v>
      </c>
      <c r="M483" s="37">
        <v>-1562327.79</v>
      </c>
      <c r="N483" s="37">
        <v>-1576883.06</v>
      </c>
      <c r="O483" s="37">
        <v>-1591438.33</v>
      </c>
    </row>
    <row r="484" spans="1:15" x14ac:dyDescent="0.3">
      <c r="A484" s="35" t="s">
        <v>124</v>
      </c>
      <c r="B484" s="36" t="s">
        <v>602</v>
      </c>
      <c r="C484" s="36"/>
      <c r="D484" s="36"/>
      <c r="E484" s="36"/>
      <c r="F484" s="31">
        <v>0</v>
      </c>
      <c r="G484" s="37">
        <v>0</v>
      </c>
      <c r="H484" s="37">
        <v>0</v>
      </c>
      <c r="I484" s="37">
        <v>0</v>
      </c>
      <c r="J484" s="37">
        <v>0</v>
      </c>
      <c r="K484" s="37">
        <v>0</v>
      </c>
      <c r="L484" s="37">
        <v>0</v>
      </c>
      <c r="M484" s="37">
        <v>0</v>
      </c>
      <c r="N484" s="37">
        <v>0</v>
      </c>
      <c r="O484" s="37">
        <v>0</v>
      </c>
    </row>
    <row r="485" spans="1:15" x14ac:dyDescent="0.3">
      <c r="A485" s="35" t="s">
        <v>124</v>
      </c>
      <c r="B485" s="36" t="s">
        <v>603</v>
      </c>
      <c r="C485" s="36"/>
      <c r="D485" s="36"/>
      <c r="E485" s="36"/>
      <c r="F485" s="31">
        <v>83.83</v>
      </c>
      <c r="G485" s="37">
        <v>80.400000000000006</v>
      </c>
      <c r="H485" s="37">
        <v>76.97</v>
      </c>
      <c r="I485" s="37">
        <v>73.540000000000006</v>
      </c>
      <c r="J485" s="37">
        <v>70.11</v>
      </c>
      <c r="K485" s="37">
        <v>66.680000000000007</v>
      </c>
      <c r="L485" s="37">
        <v>63.25</v>
      </c>
      <c r="M485" s="37">
        <v>59.82</v>
      </c>
      <c r="N485" s="37">
        <v>56.39</v>
      </c>
      <c r="O485" s="37">
        <v>52.96</v>
      </c>
    </row>
    <row r="486" spans="1:15" x14ac:dyDescent="0.3">
      <c r="A486" s="35" t="s">
        <v>124</v>
      </c>
      <c r="B486" s="36" t="s">
        <v>604</v>
      </c>
      <c r="C486" s="36"/>
      <c r="D486" s="36"/>
      <c r="E486" s="36"/>
      <c r="F486" s="31">
        <v>-575.16999999999996</v>
      </c>
      <c r="G486" s="37">
        <v>-582.89</v>
      </c>
      <c r="H486" s="37">
        <v>-590.61</v>
      </c>
      <c r="I486" s="37">
        <v>-598.33000000000004</v>
      </c>
      <c r="J486" s="37">
        <v>-606.05000000000007</v>
      </c>
      <c r="K486" s="37">
        <v>-613.77</v>
      </c>
      <c r="L486" s="37">
        <v>-621.49</v>
      </c>
      <c r="M486" s="37">
        <v>-629.21</v>
      </c>
      <c r="N486" s="37">
        <v>-636.93000000000006</v>
      </c>
      <c r="O486" s="37">
        <v>-644.65</v>
      </c>
    </row>
    <row r="487" spans="1:15" x14ac:dyDescent="0.3">
      <c r="A487" s="35" t="s">
        <v>124</v>
      </c>
      <c r="B487" s="36" t="s">
        <v>605</v>
      </c>
      <c r="C487" s="36"/>
      <c r="D487" s="36"/>
      <c r="E487" s="36"/>
      <c r="F487" s="31">
        <v>-55129.07</v>
      </c>
      <c r="G487" s="37">
        <v>-57149.32</v>
      </c>
      <c r="H487" s="37">
        <v>-59169.57</v>
      </c>
      <c r="I487" s="37">
        <v>-61433.630000000005</v>
      </c>
      <c r="J487" s="37">
        <v>-63453.880000000005</v>
      </c>
      <c r="K487" s="37">
        <v>-65474.130000000005</v>
      </c>
      <c r="L487" s="37">
        <v>-67494.38</v>
      </c>
      <c r="M487" s="37">
        <v>-69514.63</v>
      </c>
      <c r="N487" s="37">
        <v>-71790.09</v>
      </c>
      <c r="O487" s="37">
        <v>-73810.34</v>
      </c>
    </row>
    <row r="488" spans="1:15" x14ac:dyDescent="0.3">
      <c r="A488" s="35" t="s">
        <v>124</v>
      </c>
      <c r="B488" s="36" t="s">
        <v>606</v>
      </c>
      <c r="C488" s="36"/>
      <c r="D488" s="36"/>
      <c r="E488" s="36"/>
      <c r="F488" s="31">
        <v>0</v>
      </c>
      <c r="G488" s="37">
        <v>0</v>
      </c>
      <c r="H488" s="37">
        <v>0</v>
      </c>
      <c r="I488" s="37">
        <v>0</v>
      </c>
      <c r="J488" s="37">
        <v>0</v>
      </c>
      <c r="K488" s="37">
        <v>0</v>
      </c>
      <c r="L488" s="37">
        <v>0</v>
      </c>
      <c r="M488" s="37">
        <v>0</v>
      </c>
      <c r="N488" s="37">
        <v>0</v>
      </c>
      <c r="O488" s="37">
        <v>0</v>
      </c>
    </row>
    <row r="489" spans="1:15" x14ac:dyDescent="0.3">
      <c r="A489" s="35" t="s">
        <v>124</v>
      </c>
      <c r="B489" s="36" t="s">
        <v>607</v>
      </c>
      <c r="C489" s="36"/>
      <c r="D489" s="36"/>
      <c r="E489" s="36"/>
      <c r="F489" s="31">
        <v>-541.87</v>
      </c>
      <c r="G489" s="37">
        <v>-549.13</v>
      </c>
      <c r="H489" s="37">
        <v>-556.39</v>
      </c>
      <c r="I489" s="37">
        <v>-563.65</v>
      </c>
      <c r="J489" s="37">
        <v>-570.91</v>
      </c>
      <c r="K489" s="37">
        <v>-578.16999999999996</v>
      </c>
      <c r="L489" s="37">
        <v>-585.43000000000006</v>
      </c>
      <c r="M489" s="37">
        <v>-592.69000000000005</v>
      </c>
      <c r="N489" s="37">
        <v>-599.95000000000005</v>
      </c>
      <c r="O489" s="37">
        <v>-607.21</v>
      </c>
    </row>
    <row r="490" spans="1:15" x14ac:dyDescent="0.3">
      <c r="A490" s="35" t="s">
        <v>124</v>
      </c>
      <c r="B490" s="36" t="s">
        <v>608</v>
      </c>
      <c r="C490" s="36"/>
      <c r="D490" s="36"/>
      <c r="E490" s="36"/>
      <c r="F490" s="31">
        <v>120.73</v>
      </c>
      <c r="G490" s="37">
        <v>93.37</v>
      </c>
      <c r="H490" s="37">
        <v>66.010000000000005</v>
      </c>
      <c r="I490" s="37">
        <v>38.65</v>
      </c>
      <c r="J490" s="37">
        <v>11.290000000000001</v>
      </c>
      <c r="K490" s="37">
        <v>-16.07</v>
      </c>
      <c r="L490" s="37">
        <v>-43.43</v>
      </c>
      <c r="M490" s="37">
        <v>-70.790000000000006</v>
      </c>
      <c r="N490" s="37">
        <v>-98.15</v>
      </c>
      <c r="O490" s="37">
        <v>-125.51</v>
      </c>
    </row>
    <row r="491" spans="1:15" x14ac:dyDescent="0.3">
      <c r="A491" s="40">
        <v>10800541</v>
      </c>
      <c r="B491" s="41" t="s">
        <v>609</v>
      </c>
      <c r="C491" s="41"/>
      <c r="D491" s="41"/>
      <c r="E491" s="41"/>
      <c r="F491" s="28">
        <v>14576064.18</v>
      </c>
      <c r="G491" s="39">
        <v>13680428.369999999</v>
      </c>
      <c r="H491" s="39">
        <v>14161535.57</v>
      </c>
      <c r="I491" s="39">
        <v>14725291.6</v>
      </c>
      <c r="J491" s="39">
        <v>14890481.390000001</v>
      </c>
      <c r="K491" s="39">
        <v>14462012.25</v>
      </c>
      <c r="L491" s="39">
        <v>14365720.380000001</v>
      </c>
      <c r="M491" s="39">
        <v>15894613.970000001</v>
      </c>
      <c r="N491" s="39">
        <v>16183472.939999999</v>
      </c>
      <c r="O491" s="39">
        <v>17481383.629999999</v>
      </c>
    </row>
    <row r="492" spans="1:15" x14ac:dyDescent="0.3">
      <c r="A492" s="42">
        <v>10800601</v>
      </c>
      <c r="B492" s="42" t="s">
        <v>610</v>
      </c>
      <c r="C492" s="42"/>
      <c r="D492" s="42"/>
      <c r="E492" s="42"/>
      <c r="F492" s="32">
        <v>0</v>
      </c>
      <c r="G492" s="32">
        <v>-12036.45</v>
      </c>
      <c r="H492" s="32">
        <v>-12036.45</v>
      </c>
      <c r="I492" s="32">
        <v>-47351.1</v>
      </c>
      <c r="J492" s="32">
        <v>-52086.28</v>
      </c>
      <c r="K492" s="32">
        <v>0</v>
      </c>
      <c r="L492" s="32">
        <v>0</v>
      </c>
      <c r="M492" s="32">
        <v>0</v>
      </c>
      <c r="N492" s="32">
        <v>0</v>
      </c>
      <c r="O492" s="32">
        <v>0</v>
      </c>
    </row>
    <row r="493" spans="1:15" x14ac:dyDescent="0.3">
      <c r="A493" s="42" t="s">
        <v>611</v>
      </c>
      <c r="B493" s="38" t="s">
        <v>108</v>
      </c>
      <c r="C493" s="38"/>
      <c r="D493" s="38"/>
      <c r="E493" s="38"/>
      <c r="F493" s="25">
        <v>-112840928.37</v>
      </c>
      <c r="G493" s="39">
        <v>-114992035.51000001</v>
      </c>
      <c r="H493" s="39">
        <v>-117077454.26000001</v>
      </c>
      <c r="I493" s="39">
        <v>-118981538.26000001</v>
      </c>
      <c r="J493" s="39">
        <v>-117508063.90000001</v>
      </c>
      <c r="K493" s="39">
        <v>-119386840.48</v>
      </c>
      <c r="L493" s="39">
        <v>-121268664.89</v>
      </c>
      <c r="M493" s="39">
        <v>-121839425.58</v>
      </c>
      <c r="N493" s="39">
        <v>-123697865.11</v>
      </c>
      <c r="O493" s="39">
        <v>-126228840.03</v>
      </c>
    </row>
    <row r="494" spans="1:15" x14ac:dyDescent="0.3">
      <c r="A494" s="40">
        <v>10800543</v>
      </c>
      <c r="B494" s="41" t="s">
        <v>109</v>
      </c>
      <c r="C494" s="41"/>
      <c r="D494" s="41"/>
      <c r="E494" s="41"/>
      <c r="F494" s="25">
        <v>159369.39000000001</v>
      </c>
      <c r="G494" s="39">
        <v>53718.51</v>
      </c>
      <c r="H494" s="39">
        <v>-26488.71</v>
      </c>
      <c r="I494" s="39">
        <v>201429.96</v>
      </c>
      <c r="J494" s="39">
        <v>258640.8</v>
      </c>
      <c r="K494" s="39">
        <v>312136.48</v>
      </c>
      <c r="L494" s="39">
        <v>634645.28</v>
      </c>
      <c r="M494" s="39">
        <v>817321.17</v>
      </c>
      <c r="N494" s="39">
        <v>1114235.99</v>
      </c>
      <c r="O494" s="39">
        <v>1498570.97</v>
      </c>
    </row>
    <row r="495" spans="1:15" x14ac:dyDescent="0.3">
      <c r="A495" s="44" t="s">
        <v>612</v>
      </c>
      <c r="B495" s="36" t="s">
        <v>613</v>
      </c>
      <c r="C495" s="36"/>
      <c r="D495" s="36"/>
      <c r="E495" s="36"/>
      <c r="F495" s="27">
        <v>-1188041.58</v>
      </c>
      <c r="G495" s="37">
        <v>-1246658.5900000001</v>
      </c>
      <c r="H495" s="37">
        <v>-1305019.3</v>
      </c>
      <c r="I495" s="37">
        <v>-1363327.76</v>
      </c>
      <c r="J495" s="37">
        <v>-1379627.23</v>
      </c>
      <c r="K495" s="37">
        <v>-1417434.23</v>
      </c>
      <c r="L495" s="37">
        <v>-1460458.01</v>
      </c>
      <c r="M495" s="37">
        <v>-377859.22000000003</v>
      </c>
      <c r="N495" s="37">
        <v>-395244.7</v>
      </c>
      <c r="O495" s="37">
        <v>-411976.92</v>
      </c>
    </row>
    <row r="496" spans="1:15" x14ac:dyDescent="0.3">
      <c r="A496" s="44" t="s">
        <v>612</v>
      </c>
      <c r="B496" s="36" t="s">
        <v>614</v>
      </c>
      <c r="C496" s="36"/>
      <c r="D496" s="36"/>
      <c r="E496" s="36"/>
      <c r="F496" s="31">
        <v>-7826687.8499999996</v>
      </c>
      <c r="G496" s="37">
        <v>-7893526.25</v>
      </c>
      <c r="H496" s="37">
        <v>-7960364.9000000004</v>
      </c>
      <c r="I496" s="37">
        <v>-8027203.54</v>
      </c>
      <c r="J496" s="37">
        <v>-8094041.9100000001</v>
      </c>
      <c r="K496" s="37">
        <v>-8160880.3899999997</v>
      </c>
      <c r="L496" s="37">
        <v>-8227719.0199999996</v>
      </c>
      <c r="M496" s="37">
        <v>-8294673.71</v>
      </c>
      <c r="N496" s="37">
        <v>-8361749.9900000002</v>
      </c>
      <c r="O496" s="37">
        <v>-8428831.5</v>
      </c>
    </row>
    <row r="497" spans="1:15" x14ac:dyDescent="0.3">
      <c r="A497" s="44" t="s">
        <v>612</v>
      </c>
      <c r="B497" s="36" t="s">
        <v>615</v>
      </c>
      <c r="C497" s="36"/>
      <c r="D497" s="36"/>
      <c r="E497" s="36"/>
      <c r="F497" s="31">
        <v>-5056227.96</v>
      </c>
      <c r="G497" s="37">
        <v>-5088163.0599999996</v>
      </c>
      <c r="H497" s="37">
        <v>-5120098.25</v>
      </c>
      <c r="I497" s="37">
        <v>-5152033.4400000004</v>
      </c>
      <c r="J497" s="37">
        <v>-5183968.5599999996</v>
      </c>
      <c r="K497" s="37">
        <v>-5215903.72</v>
      </c>
      <c r="L497" s="37">
        <v>-5247838.82</v>
      </c>
      <c r="M497" s="37">
        <v>-5279773.99</v>
      </c>
      <c r="N497" s="37">
        <v>-5311709.09</v>
      </c>
      <c r="O497" s="37">
        <v>-5343644.24</v>
      </c>
    </row>
    <row r="498" spans="1:15" x14ac:dyDescent="0.3">
      <c r="A498" s="44" t="s">
        <v>612</v>
      </c>
      <c r="B498" s="36" t="s">
        <v>616</v>
      </c>
      <c r="C498" s="36"/>
      <c r="D498" s="36"/>
      <c r="E498" s="36"/>
      <c r="F498" s="31">
        <v>-47871661.369999997</v>
      </c>
      <c r="G498" s="37">
        <v>-48338192.909999996</v>
      </c>
      <c r="H498" s="37">
        <v>-49498165.890000001</v>
      </c>
      <c r="I498" s="37">
        <v>-50647506.810000002</v>
      </c>
      <c r="J498" s="37">
        <v>-50533074.869999997</v>
      </c>
      <c r="K498" s="37">
        <v>-51766156.960000001</v>
      </c>
      <c r="L498" s="37">
        <v>-53248868.460000001</v>
      </c>
      <c r="M498" s="37">
        <v>-54663965.200000003</v>
      </c>
      <c r="N498" s="37">
        <v>-56083575.299999997</v>
      </c>
      <c r="O498" s="37">
        <v>-57508594.200000003</v>
      </c>
    </row>
    <row r="499" spans="1:15" x14ac:dyDescent="0.3">
      <c r="A499" s="44" t="s">
        <v>612</v>
      </c>
      <c r="B499" s="36" t="s">
        <v>617</v>
      </c>
      <c r="C499" s="36"/>
      <c r="D499" s="36"/>
      <c r="E499" s="36"/>
      <c r="F499" s="31">
        <v>-74788.600000000006</v>
      </c>
      <c r="G499" s="37">
        <v>-76432.3</v>
      </c>
      <c r="H499" s="37">
        <v>-78076.009999999995</v>
      </c>
      <c r="I499" s="37">
        <v>-79719.710000000006</v>
      </c>
      <c r="J499" s="37">
        <v>-81363.42</v>
      </c>
      <c r="K499" s="37">
        <v>-83007.12</v>
      </c>
      <c r="L499" s="37">
        <v>-84650.83</v>
      </c>
      <c r="M499" s="37">
        <v>-86294.53</v>
      </c>
      <c r="N499" s="37">
        <v>-87938.240000000005</v>
      </c>
      <c r="O499" s="37">
        <v>-89581.94</v>
      </c>
    </row>
    <row r="500" spans="1:15" x14ac:dyDescent="0.3">
      <c r="A500" s="44" t="s">
        <v>612</v>
      </c>
      <c r="B500" s="36" t="s">
        <v>618</v>
      </c>
      <c r="C500" s="36"/>
      <c r="D500" s="36"/>
      <c r="E500" s="36"/>
      <c r="F500" s="31">
        <v>-169459.99</v>
      </c>
      <c r="G500" s="37">
        <v>-169951.26</v>
      </c>
      <c r="H500" s="37">
        <v>-170442.52</v>
      </c>
      <c r="I500" s="37">
        <v>-170442.52</v>
      </c>
      <c r="J500" s="37">
        <v>-170442.52</v>
      </c>
      <c r="K500" s="37">
        <v>-170442.52</v>
      </c>
      <c r="L500" s="37">
        <v>-170442.52</v>
      </c>
      <c r="M500" s="37">
        <v>-170442.52</v>
      </c>
      <c r="N500" s="37">
        <v>-170442.52</v>
      </c>
      <c r="O500" s="37">
        <v>-170442.52</v>
      </c>
    </row>
    <row r="501" spans="1:15" x14ac:dyDescent="0.3">
      <c r="A501" s="44" t="s">
        <v>612</v>
      </c>
      <c r="B501" s="36" t="s">
        <v>619</v>
      </c>
      <c r="C501" s="36"/>
      <c r="D501" s="36"/>
      <c r="E501" s="38"/>
      <c r="F501" s="28">
        <v>-14333.33</v>
      </c>
      <c r="G501" s="37">
        <v>-14333.33</v>
      </c>
      <c r="H501" s="37">
        <v>-14333.33</v>
      </c>
      <c r="I501" s="37">
        <v>-14333.33</v>
      </c>
      <c r="J501" s="37">
        <v>-14333.33</v>
      </c>
      <c r="K501" s="37">
        <v>-14333.33</v>
      </c>
      <c r="L501" s="37">
        <v>-14333.33</v>
      </c>
      <c r="M501" s="37">
        <v>-14333.33</v>
      </c>
      <c r="N501" s="37">
        <v>-14333.33</v>
      </c>
      <c r="O501" s="37">
        <v>-14333.33</v>
      </c>
    </row>
    <row r="502" spans="1:15" x14ac:dyDescent="0.3">
      <c r="A502" s="42" t="s">
        <v>110</v>
      </c>
      <c r="B502" s="38" t="s">
        <v>111</v>
      </c>
      <c r="C502" s="38"/>
      <c r="D502" s="38"/>
      <c r="E502" s="39"/>
      <c r="F502" s="57">
        <f>+F528</f>
        <v>-36634.1</v>
      </c>
      <c r="G502" s="39">
        <f t="shared" ref="G502:O502" si="0">+G528</f>
        <v>-38141.56</v>
      </c>
      <c r="H502" s="39">
        <f t="shared" si="0"/>
        <v>-39649.01</v>
      </c>
      <c r="I502" s="39">
        <f t="shared" si="0"/>
        <v>-41126.879999999997</v>
      </c>
      <c r="J502" s="39">
        <f t="shared" si="0"/>
        <v>-44566.36</v>
      </c>
      <c r="K502" s="39">
        <f t="shared" si="0"/>
        <v>-36922.79</v>
      </c>
      <c r="L502" s="39">
        <f t="shared" si="0"/>
        <v>-38371.06</v>
      </c>
      <c r="M502" s="39">
        <f t="shared" si="0"/>
        <v>-39819.340000000004</v>
      </c>
      <c r="N502" s="39">
        <f t="shared" si="0"/>
        <v>-41267.61</v>
      </c>
      <c r="O502" s="39">
        <f t="shared" si="0"/>
        <v>-42715.89</v>
      </c>
    </row>
    <row r="503" spans="1:15" x14ac:dyDescent="0.3">
      <c r="A503" s="42" t="s">
        <v>110</v>
      </c>
      <c r="B503" s="38" t="s">
        <v>112</v>
      </c>
      <c r="C503" s="38"/>
      <c r="D503" s="38"/>
      <c r="E503" s="39"/>
      <c r="F503" s="58">
        <f t="shared" ref="F503:O509" si="1">+F529</f>
        <v>-119349540.01000001</v>
      </c>
      <c r="G503" s="39">
        <f t="shared" si="1"/>
        <v>-119867786.89</v>
      </c>
      <c r="H503" s="39">
        <f t="shared" si="1"/>
        <v>-127264618.75</v>
      </c>
      <c r="I503" s="39">
        <f t="shared" si="1"/>
        <v>-134588818.90000001</v>
      </c>
      <c r="J503" s="39">
        <f t="shared" si="1"/>
        <v>-137092079.13</v>
      </c>
      <c r="K503" s="39">
        <f t="shared" si="1"/>
        <v>-135043066.75999999</v>
      </c>
      <c r="L503" s="39">
        <f t="shared" si="1"/>
        <v>-142833534.25999999</v>
      </c>
      <c r="M503" s="39">
        <f t="shared" si="1"/>
        <v>-150403119.34</v>
      </c>
      <c r="N503" s="39">
        <f t="shared" si="1"/>
        <v>-158472287.84999999</v>
      </c>
      <c r="O503" s="39">
        <f t="shared" si="1"/>
        <v>-161649950.96000001</v>
      </c>
    </row>
    <row r="504" spans="1:15" x14ac:dyDescent="0.3">
      <c r="A504" s="42" t="s">
        <v>110</v>
      </c>
      <c r="B504" s="38" t="s">
        <v>113</v>
      </c>
      <c r="C504" s="71"/>
      <c r="D504" s="71"/>
      <c r="E504" s="72" t="s">
        <v>644</v>
      </c>
      <c r="F504" s="58">
        <f t="shared" si="1"/>
        <v>-686489</v>
      </c>
      <c r="G504" s="43">
        <f t="shared" si="1"/>
        <v>-701282.74</v>
      </c>
      <c r="H504" s="43">
        <f t="shared" si="1"/>
        <v>-716076.48</v>
      </c>
      <c r="I504" s="43">
        <f t="shared" si="1"/>
        <v>-730870.23</v>
      </c>
      <c r="J504" s="43">
        <f t="shared" si="1"/>
        <v>-745663.98</v>
      </c>
      <c r="K504" s="43">
        <f t="shared" si="1"/>
        <v>-760457.72</v>
      </c>
      <c r="L504" s="43">
        <f t="shared" si="1"/>
        <v>-775251.47</v>
      </c>
      <c r="M504" s="43">
        <f t="shared" si="1"/>
        <v>-790045.21</v>
      </c>
      <c r="N504" s="43">
        <f t="shared" si="1"/>
        <v>-804838.96</v>
      </c>
      <c r="O504" s="43">
        <f t="shared" si="1"/>
        <v>-819632.71</v>
      </c>
    </row>
    <row r="505" spans="1:15" x14ac:dyDescent="0.3">
      <c r="A505" s="42" t="s">
        <v>110</v>
      </c>
      <c r="B505" s="38" t="s">
        <v>114</v>
      </c>
      <c r="C505" s="71"/>
      <c r="D505" s="71"/>
      <c r="E505" s="72" t="s">
        <v>644</v>
      </c>
      <c r="F505" s="58">
        <f t="shared" si="1"/>
        <v>-6404902.5199999996</v>
      </c>
      <c r="G505" s="43">
        <f t="shared" si="1"/>
        <v>-6479786.46</v>
      </c>
      <c r="H505" s="43">
        <f t="shared" si="1"/>
        <v>-6554670.3600000003</v>
      </c>
      <c r="I505" s="43">
        <f t="shared" si="1"/>
        <v>-6629554.3200000003</v>
      </c>
      <c r="J505" s="43">
        <f t="shared" si="1"/>
        <v>-6704438.2599999998</v>
      </c>
      <c r="K505" s="43">
        <f t="shared" si="1"/>
        <v>-6779322.25</v>
      </c>
      <c r="L505" s="43">
        <f t="shared" si="1"/>
        <v>-6854206.1600000001</v>
      </c>
      <c r="M505" s="43">
        <f t="shared" si="1"/>
        <v>-6929090.0600000005</v>
      </c>
      <c r="N505" s="43">
        <f t="shared" si="1"/>
        <v>-7003974.0700000003</v>
      </c>
      <c r="O505" s="43">
        <f t="shared" si="1"/>
        <v>-7078858.04</v>
      </c>
    </row>
    <row r="506" spans="1:15" x14ac:dyDescent="0.3">
      <c r="A506" s="42" t="s">
        <v>110</v>
      </c>
      <c r="B506" s="38" t="s">
        <v>115</v>
      </c>
      <c r="C506" s="71"/>
      <c r="D506" s="71"/>
      <c r="E506" s="72" t="s">
        <v>644</v>
      </c>
      <c r="F506" s="58">
        <f t="shared" si="1"/>
        <v>-335739.3</v>
      </c>
      <c r="G506" s="43">
        <f t="shared" si="1"/>
        <v>-336024.10000000003</v>
      </c>
      <c r="H506" s="43">
        <f t="shared" si="1"/>
        <v>-336308.91000000003</v>
      </c>
      <c r="I506" s="43">
        <f t="shared" si="1"/>
        <v>-336593.71</v>
      </c>
      <c r="J506" s="43">
        <f t="shared" si="1"/>
        <v>-336878.52</v>
      </c>
      <c r="K506" s="43">
        <f t="shared" si="1"/>
        <v>-337163.32</v>
      </c>
      <c r="L506" s="43">
        <f t="shared" si="1"/>
        <v>-337448.13</v>
      </c>
      <c r="M506" s="43">
        <f t="shared" si="1"/>
        <v>-337732.93</v>
      </c>
      <c r="N506" s="43">
        <f t="shared" si="1"/>
        <v>-338017.74</v>
      </c>
      <c r="O506" s="43">
        <f t="shared" si="1"/>
        <v>-338302.54</v>
      </c>
    </row>
    <row r="507" spans="1:15" x14ac:dyDescent="0.3">
      <c r="A507" s="42" t="s">
        <v>110</v>
      </c>
      <c r="B507" s="38" t="s">
        <v>116</v>
      </c>
      <c r="C507" s="71"/>
      <c r="D507" s="71"/>
      <c r="E507" s="72" t="s">
        <v>644</v>
      </c>
      <c r="F507" s="58">
        <f t="shared" si="1"/>
        <v>-40249.14</v>
      </c>
      <c r="G507" s="43">
        <f t="shared" si="1"/>
        <v>-41545.97</v>
      </c>
      <c r="H507" s="43">
        <f t="shared" si="1"/>
        <v>-42842.79</v>
      </c>
      <c r="I507" s="43">
        <f t="shared" si="1"/>
        <v>-44139.62</v>
      </c>
      <c r="J507" s="43">
        <f t="shared" si="1"/>
        <v>-45436.44</v>
      </c>
      <c r="K507" s="43">
        <f t="shared" si="1"/>
        <v>-46733.270000000004</v>
      </c>
      <c r="L507" s="43">
        <f t="shared" si="1"/>
        <v>-48030.090000000004</v>
      </c>
      <c r="M507" s="43">
        <f t="shared" si="1"/>
        <v>-49326.92</v>
      </c>
      <c r="N507" s="43">
        <f t="shared" si="1"/>
        <v>-50623.74</v>
      </c>
      <c r="O507" s="43">
        <f t="shared" si="1"/>
        <v>-51920.57</v>
      </c>
    </row>
    <row r="508" spans="1:15" x14ac:dyDescent="0.3">
      <c r="A508" s="42" t="s">
        <v>110</v>
      </c>
      <c r="B508" s="38" t="s">
        <v>117</v>
      </c>
      <c r="C508" s="71"/>
      <c r="D508" s="71"/>
      <c r="E508" s="72" t="s">
        <v>644</v>
      </c>
      <c r="F508" s="58">
        <f t="shared" si="1"/>
        <v>-20812501.539999999</v>
      </c>
      <c r="G508" s="43">
        <f t="shared" si="1"/>
        <v>-20896162.870000001</v>
      </c>
      <c r="H508" s="43">
        <f t="shared" si="1"/>
        <v>-20979824.309999999</v>
      </c>
      <c r="I508" s="43">
        <f t="shared" si="1"/>
        <v>-21063485.600000001</v>
      </c>
      <c r="J508" s="43">
        <f t="shared" si="1"/>
        <v>-21147146.93</v>
      </c>
      <c r="K508" s="43">
        <f t="shared" si="1"/>
        <v>-21230808.379999999</v>
      </c>
      <c r="L508" s="43">
        <f t="shared" si="1"/>
        <v>-21314469.640000001</v>
      </c>
      <c r="M508" s="43">
        <f t="shared" si="1"/>
        <v>-21398130.879999999</v>
      </c>
      <c r="N508" s="43">
        <f t="shared" si="1"/>
        <v>-21481792.32</v>
      </c>
      <c r="O508" s="43">
        <f t="shared" si="1"/>
        <v>-21565453.649999999</v>
      </c>
    </row>
    <row r="509" spans="1:15" x14ac:dyDescent="0.3">
      <c r="A509" s="42" t="s">
        <v>110</v>
      </c>
      <c r="B509" s="38" t="s">
        <v>118</v>
      </c>
      <c r="C509" s="71"/>
      <c r="D509" s="71"/>
      <c r="E509" s="72" t="s">
        <v>644</v>
      </c>
      <c r="F509" s="59">
        <f t="shared" si="1"/>
        <v>-2062439.41</v>
      </c>
      <c r="G509" s="43">
        <f t="shared" si="1"/>
        <v>-2074789.34</v>
      </c>
      <c r="H509" s="43">
        <f t="shared" si="1"/>
        <v>-2087139.27</v>
      </c>
      <c r="I509" s="43">
        <f t="shared" si="1"/>
        <v>-2099489.21</v>
      </c>
      <c r="J509" s="43">
        <f t="shared" si="1"/>
        <v>-2111839.14</v>
      </c>
      <c r="K509" s="43">
        <f t="shared" si="1"/>
        <v>-2124189.0699999998</v>
      </c>
      <c r="L509" s="43">
        <f t="shared" si="1"/>
        <v>-2136538.98</v>
      </c>
      <c r="M509" s="43">
        <f t="shared" si="1"/>
        <v>-2148888.92</v>
      </c>
      <c r="N509" s="43">
        <f t="shared" si="1"/>
        <v>-2161238.85</v>
      </c>
      <c r="O509" s="43">
        <f t="shared" si="1"/>
        <v>-2173588.79</v>
      </c>
    </row>
    <row r="510" spans="1:15" x14ac:dyDescent="0.3">
      <c r="A510" s="40" t="s">
        <v>620</v>
      </c>
      <c r="B510" s="45" t="s">
        <v>621</v>
      </c>
      <c r="C510" s="45"/>
      <c r="D510" s="45"/>
      <c r="E510" s="45"/>
      <c r="F510" s="27">
        <v>-944739</v>
      </c>
      <c r="G510" s="39">
        <v>-946889</v>
      </c>
      <c r="H510" s="39">
        <v>-949039</v>
      </c>
      <c r="I510" s="39">
        <v>-951189</v>
      </c>
      <c r="J510" s="39">
        <v>-946172.25</v>
      </c>
      <c r="K510" s="39">
        <v>-946172.25</v>
      </c>
      <c r="L510" s="39">
        <v>-946172.25</v>
      </c>
      <c r="M510" s="39">
        <v>-946172.25</v>
      </c>
      <c r="N510" s="39">
        <v>-946172.25</v>
      </c>
      <c r="O510" s="39">
        <v>-946172.25</v>
      </c>
    </row>
    <row r="511" spans="1:15" x14ac:dyDescent="0.3">
      <c r="A511" s="40" t="s">
        <v>622</v>
      </c>
      <c r="B511" s="45" t="s">
        <v>623</v>
      </c>
      <c r="C511" s="45"/>
      <c r="D511" s="45"/>
      <c r="E511" s="45"/>
      <c r="F511" s="31">
        <v>-302358.01</v>
      </c>
      <c r="G511" s="39">
        <v>-302358.01</v>
      </c>
      <c r="H511" s="39">
        <v>-302358.01</v>
      </c>
      <c r="I511" s="39">
        <v>-302358.01</v>
      </c>
      <c r="J511" s="39">
        <v>-302358.01</v>
      </c>
      <c r="K511" s="39">
        <v>-302358.01</v>
      </c>
      <c r="L511" s="39">
        <v>-302358.01</v>
      </c>
      <c r="M511" s="39">
        <v>-302358.01</v>
      </c>
      <c r="N511" s="39">
        <v>-302358.01</v>
      </c>
      <c r="O511" s="39">
        <v>-302358.01</v>
      </c>
    </row>
    <row r="512" spans="1:15" x14ac:dyDescent="0.3">
      <c r="A512" s="40" t="s">
        <v>624</v>
      </c>
      <c r="B512" s="45" t="s">
        <v>625</v>
      </c>
      <c r="C512" s="45"/>
      <c r="D512" s="45"/>
      <c r="E512" s="45"/>
      <c r="F512" s="31">
        <v>-65789913.659999996</v>
      </c>
      <c r="G512" s="39">
        <v>-66010988.659999996</v>
      </c>
      <c r="H512" s="39">
        <v>-66232063.659999996</v>
      </c>
      <c r="I512" s="39">
        <v>-66453138.659999996</v>
      </c>
      <c r="J512" s="39">
        <v>-66674213.659999996</v>
      </c>
      <c r="K512" s="39">
        <v>-66895288.659999996</v>
      </c>
      <c r="L512" s="39">
        <v>-67116363.659999996</v>
      </c>
      <c r="M512" s="39">
        <v>-67337438.659999996</v>
      </c>
      <c r="N512" s="39">
        <v>-67558513.659999996</v>
      </c>
      <c r="O512" s="39">
        <v>-67779588.659999996</v>
      </c>
    </row>
    <row r="513" spans="1:19" x14ac:dyDescent="0.3">
      <c r="A513" s="40" t="s">
        <v>626</v>
      </c>
      <c r="B513" s="45" t="s">
        <v>625</v>
      </c>
      <c r="C513" s="45"/>
      <c r="D513" s="45"/>
      <c r="E513" s="45"/>
      <c r="F513" s="31">
        <v>-45262513.039999999</v>
      </c>
      <c r="G513" s="39">
        <v>-45647221.32</v>
      </c>
      <c r="H513" s="39">
        <v>-46031929.600000001</v>
      </c>
      <c r="I513" s="39">
        <v>-46416637.880000003</v>
      </c>
      <c r="J513" s="39">
        <v>-46801346.159999996</v>
      </c>
      <c r="K513" s="39">
        <v>-47186054.439999998</v>
      </c>
      <c r="L513" s="39">
        <v>-47570762.719999999</v>
      </c>
      <c r="M513" s="39">
        <v>-47955471</v>
      </c>
      <c r="N513" s="39">
        <v>-48340179.280000001</v>
      </c>
      <c r="O513" s="39">
        <v>-48724887.560000002</v>
      </c>
    </row>
    <row r="514" spans="1:19" x14ac:dyDescent="0.3">
      <c r="A514" s="46" t="s">
        <v>627</v>
      </c>
      <c r="B514" s="45" t="s">
        <v>625</v>
      </c>
      <c r="C514" s="45"/>
      <c r="D514" s="45"/>
      <c r="E514" s="45"/>
      <c r="F514" s="31">
        <v>-16950332.899999999</v>
      </c>
      <c r="G514" s="39">
        <v>-16950332.899999999</v>
      </c>
      <c r="H514" s="39">
        <v>-16950332.899999999</v>
      </c>
      <c r="I514" s="39">
        <v>-16950332.899999999</v>
      </c>
      <c r="J514" s="39">
        <v>-16950332.899999999</v>
      </c>
      <c r="K514" s="39">
        <v>-16950332.899999999</v>
      </c>
      <c r="L514" s="39">
        <v>-16950332.899999999</v>
      </c>
      <c r="M514" s="39">
        <v>-16950332.899999999</v>
      </c>
      <c r="N514" s="39">
        <v>-16950332.899999999</v>
      </c>
      <c r="O514" s="39">
        <v>-16950332.899999999</v>
      </c>
    </row>
    <row r="515" spans="1:19" x14ac:dyDescent="0.3">
      <c r="A515" s="46" t="s">
        <v>628</v>
      </c>
      <c r="B515" s="45" t="s">
        <v>625</v>
      </c>
      <c r="C515" s="45"/>
      <c r="D515" s="45"/>
      <c r="E515" s="45"/>
      <c r="F515" s="28">
        <v>-6726013.5199999996</v>
      </c>
      <c r="G515" s="39">
        <v>-6821429.6699999999</v>
      </c>
      <c r="H515" s="39">
        <v>-6916845.8200000003</v>
      </c>
      <c r="I515" s="39">
        <v>-7012261.9699999997</v>
      </c>
      <c r="J515" s="39">
        <v>-7107678.1200000001</v>
      </c>
      <c r="K515" s="39">
        <v>-7203094.2699999996</v>
      </c>
      <c r="L515" s="39">
        <v>-7298510.4199999999</v>
      </c>
      <c r="M515" s="39">
        <v>-7393926.5700000003</v>
      </c>
      <c r="N515" s="39">
        <v>-7489342.7199999997</v>
      </c>
      <c r="O515" s="39">
        <v>-7584758.8700000001</v>
      </c>
    </row>
    <row r="516" spans="1:19" x14ac:dyDescent="0.3">
      <c r="A516" s="40">
        <v>10800611</v>
      </c>
      <c r="B516" s="41" t="s">
        <v>629</v>
      </c>
      <c r="C516" s="41"/>
      <c r="D516" s="41"/>
      <c r="E516" s="41"/>
      <c r="F516" s="27">
        <v>-95934500</v>
      </c>
      <c r="G516" s="39">
        <v>-95934500</v>
      </c>
      <c r="H516" s="39">
        <v>-95934500</v>
      </c>
      <c r="I516" s="39">
        <v>-95934500</v>
      </c>
      <c r="J516" s="39">
        <v>-95934500</v>
      </c>
      <c r="K516" s="39">
        <v>-95934500</v>
      </c>
      <c r="L516" s="39">
        <v>-95934500</v>
      </c>
      <c r="M516" s="39">
        <v>-95934500</v>
      </c>
      <c r="N516" s="39">
        <v>-95934500</v>
      </c>
      <c r="O516" s="39">
        <v>-95934500</v>
      </c>
    </row>
    <row r="517" spans="1:19" x14ac:dyDescent="0.3">
      <c r="A517" s="40">
        <v>10800621</v>
      </c>
      <c r="B517" s="41" t="s">
        <v>630</v>
      </c>
      <c r="C517" s="41"/>
      <c r="D517" s="41"/>
      <c r="E517" s="41"/>
      <c r="F517" s="31">
        <v>9154083.3499999996</v>
      </c>
      <c r="G517" s="39">
        <v>10125506.630000001</v>
      </c>
      <c r="H517" s="39">
        <v>11096929.890000001</v>
      </c>
      <c r="I517" s="39">
        <v>11940746.970000001</v>
      </c>
      <c r="J517" s="39">
        <v>12653919.689999999</v>
      </c>
      <c r="K517" s="39">
        <v>13367092.41</v>
      </c>
      <c r="L517" s="39">
        <v>14080265.25</v>
      </c>
      <c r="M517" s="39">
        <v>14793438.210000001</v>
      </c>
      <c r="N517" s="39">
        <v>15506611.060000001</v>
      </c>
      <c r="O517" s="39">
        <v>19576570.219999999</v>
      </c>
    </row>
    <row r="518" spans="1:19" x14ac:dyDescent="0.3">
      <c r="A518" s="40">
        <v>10800631</v>
      </c>
      <c r="B518" s="41" t="s">
        <v>631</v>
      </c>
      <c r="C518" s="41"/>
      <c r="D518" s="41"/>
      <c r="E518" s="41"/>
      <c r="F518" s="28">
        <v>1534301.02</v>
      </c>
      <c r="G518" s="39">
        <v>1699430.47</v>
      </c>
      <c r="H518" s="39">
        <v>1864950.81</v>
      </c>
      <c r="I518" s="39">
        <v>2030752.94</v>
      </c>
      <c r="J518" s="39">
        <v>2168224.42</v>
      </c>
      <c r="K518" s="39">
        <v>2306040.16</v>
      </c>
      <c r="L518" s="39">
        <v>2444216.35</v>
      </c>
      <c r="M518" s="39">
        <v>2582754.15</v>
      </c>
      <c r="N518" s="39">
        <v>2721652.33</v>
      </c>
      <c r="O518" s="39">
        <v>2859179.09</v>
      </c>
    </row>
    <row r="519" spans="1:19" x14ac:dyDescent="0.3">
      <c r="A519" s="47"/>
      <c r="B519" s="41"/>
      <c r="C519" s="41"/>
      <c r="D519" s="41"/>
      <c r="E519" s="41"/>
      <c r="F519" s="39"/>
      <c r="G519" s="39"/>
      <c r="H519" s="39"/>
      <c r="I519" s="39"/>
      <c r="J519" s="39"/>
      <c r="K519" s="39"/>
      <c r="L519" s="39"/>
      <c r="M519" s="39"/>
      <c r="N519" s="39"/>
      <c r="O519" s="39"/>
      <c r="P519" s="77" t="s">
        <v>638</v>
      </c>
    </row>
    <row r="520" spans="1:19" x14ac:dyDescent="0.3">
      <c r="A520" s="65" t="s">
        <v>640</v>
      </c>
      <c r="B520" s="62"/>
      <c r="C520" s="62">
        <f>+C521</f>
        <v>-4244933450.9784818</v>
      </c>
      <c r="D520" s="62">
        <f>+D521</f>
        <v>-4259731639.7685561</v>
      </c>
      <c r="E520" s="62">
        <f>+E521</f>
        <v>-4286780863.0328345</v>
      </c>
      <c r="F520" s="66">
        <f>+SUM(F7:F492)+SUM(F495:F501)+(F493+F494+SUM(F502:F509))*0.6559+SUM(F510:F518)</f>
        <v>-4315783929.9085999</v>
      </c>
      <c r="G520" s="66">
        <f t="shared" ref="G520:O520" si="2">+SUM(G7:G492)+SUM(G495:G501)+(G493+G494+SUM(G502:G509))*0.6559+SUM(G510:G518)</f>
        <v>-4337843552.2923918</v>
      </c>
      <c r="H520" s="66">
        <f t="shared" si="2"/>
        <v>-4365302337.3523169</v>
      </c>
      <c r="I520" s="66">
        <f>+SUM(I7:I492)+SUM(I495:I501)+(I493+I494+SUM(I502:I509))*0.6619+SUM(I510:I518)</f>
        <v>-4388667536.373065</v>
      </c>
      <c r="J520" s="66">
        <f t="shared" si="2"/>
        <v>-4410018335.982975</v>
      </c>
      <c r="K520" s="66">
        <f t="shared" si="2"/>
        <v>-4433706583.1626072</v>
      </c>
      <c r="L520" s="66">
        <f t="shared" si="2"/>
        <v>-4465304546.0594616</v>
      </c>
      <c r="M520" s="66">
        <f t="shared" si="2"/>
        <v>-4493985208.1787577</v>
      </c>
      <c r="N520" s="66">
        <f t="shared" si="2"/>
        <v>-4522413657.6135378</v>
      </c>
      <c r="O520" s="66">
        <f t="shared" si="2"/>
        <v>-4548626399.390543</v>
      </c>
      <c r="P520" s="78">
        <f>+(C520+O520+SUM(D520:N520)*2)/24</f>
        <v>-4389693176.2424688</v>
      </c>
      <c r="Q520" s="69" t="s">
        <v>641</v>
      </c>
      <c r="R520" s="67"/>
      <c r="S520" s="67"/>
    </row>
    <row r="521" spans="1:19" x14ac:dyDescent="0.3">
      <c r="A521" s="65" t="s">
        <v>632</v>
      </c>
      <c r="B521" s="62"/>
      <c r="C521" s="62">
        <v>-4244933450.9784818</v>
      </c>
      <c r="D521" s="62">
        <v>-4259731639.7685561</v>
      </c>
      <c r="E521" s="62">
        <v>-4286780863.0328345</v>
      </c>
      <c r="F521" s="66">
        <v>-4315783929.5872097</v>
      </c>
      <c r="G521" s="66">
        <v>-4337843552.7974291</v>
      </c>
      <c r="H521" s="66">
        <v>-4365302336.4078188</v>
      </c>
      <c r="I521" s="66">
        <v>-4388667535.5324507</v>
      </c>
      <c r="J521" s="39"/>
      <c r="K521" s="39"/>
      <c r="L521" s="39"/>
      <c r="M521" s="39"/>
      <c r="N521" s="39"/>
      <c r="O521" s="39"/>
    </row>
    <row r="522" spans="1:19" x14ac:dyDescent="0.3">
      <c r="A522" s="47"/>
      <c r="B522" s="41"/>
      <c r="C522" s="41"/>
      <c r="D522" s="41"/>
      <c r="E522" s="41"/>
      <c r="F522" s="70" t="s">
        <v>642</v>
      </c>
      <c r="G522" s="39"/>
      <c r="H522" s="39"/>
      <c r="I522" s="39"/>
      <c r="J522" s="39"/>
      <c r="K522" s="39"/>
      <c r="L522" s="39"/>
      <c r="M522" s="39"/>
      <c r="N522" s="39"/>
      <c r="O522" s="39"/>
    </row>
    <row r="523" spans="1:19" x14ac:dyDescent="0.3">
      <c r="A523" s="47"/>
      <c r="B523" s="41"/>
      <c r="C523" s="41"/>
      <c r="D523" s="41"/>
      <c r="E523" s="41"/>
      <c r="F523" s="25" t="s">
        <v>643</v>
      </c>
      <c r="G523" s="39"/>
      <c r="H523" s="39"/>
      <c r="I523" s="39"/>
      <c r="J523" s="39"/>
      <c r="K523" s="39"/>
      <c r="L523" s="39"/>
      <c r="M523" s="39"/>
      <c r="N523" s="39"/>
      <c r="O523" s="39"/>
    </row>
    <row r="524" spans="1:19" x14ac:dyDescent="0.3">
      <c r="A524" s="47"/>
      <c r="B524" s="41"/>
      <c r="C524" s="41"/>
      <c r="D524" s="41"/>
      <c r="E524" s="41"/>
      <c r="F524" s="39"/>
      <c r="G524" s="39"/>
      <c r="H524" s="39"/>
      <c r="I524" s="39"/>
      <c r="J524" s="39"/>
      <c r="K524" s="39"/>
      <c r="L524" s="39"/>
      <c r="M524" s="39"/>
      <c r="N524" s="39"/>
      <c r="O524" s="39"/>
    </row>
    <row r="525" spans="1:19" x14ac:dyDescent="0.3">
      <c r="A525" s="48" t="s">
        <v>121</v>
      </c>
      <c r="B525" s="49"/>
      <c r="C525" s="49"/>
      <c r="D525" s="49"/>
      <c r="E525" s="49"/>
      <c r="F525" s="50"/>
      <c r="G525" s="50"/>
      <c r="H525" s="50"/>
      <c r="I525" s="50"/>
      <c r="J525" s="50"/>
      <c r="K525" s="50"/>
      <c r="L525" s="50"/>
      <c r="M525" s="50"/>
      <c r="N525" s="50"/>
      <c r="O525" s="50"/>
    </row>
    <row r="526" spans="1:19" x14ac:dyDescent="0.3">
      <c r="A526" s="51" t="s">
        <v>611</v>
      </c>
      <c r="B526" s="52" t="s">
        <v>108</v>
      </c>
      <c r="C526" s="52"/>
      <c r="D526" s="52"/>
      <c r="E526" s="52"/>
      <c r="F526" s="53">
        <v>-112840928.37</v>
      </c>
      <c r="G526" s="53">
        <v>-114992035.51000001</v>
      </c>
      <c r="H526" s="53">
        <v>-117077454.26000001</v>
      </c>
      <c r="I526" s="53">
        <v>-118981538.26000001</v>
      </c>
      <c r="J526" s="53">
        <v>-117508063.90000001</v>
      </c>
      <c r="K526" s="53">
        <v>-119386840.48</v>
      </c>
      <c r="L526" s="53">
        <v>-121268664.89</v>
      </c>
      <c r="M526" s="53">
        <v>-121839425.58</v>
      </c>
      <c r="N526" s="53">
        <v>-123697865.11</v>
      </c>
      <c r="O526" s="53">
        <v>-126228840.03</v>
      </c>
    </row>
    <row r="527" spans="1:19" x14ac:dyDescent="0.3">
      <c r="A527" s="54">
        <v>10800543</v>
      </c>
      <c r="B527" s="55" t="s">
        <v>109</v>
      </c>
      <c r="C527" s="55"/>
      <c r="D527" s="55"/>
      <c r="E527" s="55"/>
      <c r="F527" s="53">
        <v>159369.39000000001</v>
      </c>
      <c r="G527" s="53">
        <v>53718.51</v>
      </c>
      <c r="H527" s="53">
        <v>-26488.71</v>
      </c>
      <c r="I527" s="53">
        <v>201429.96</v>
      </c>
      <c r="J527" s="53">
        <v>258640.8</v>
      </c>
      <c r="K527" s="53">
        <v>312136.48</v>
      </c>
      <c r="L527" s="53">
        <v>634645.28</v>
      </c>
      <c r="M527" s="53">
        <v>817321.17</v>
      </c>
      <c r="N527" s="53">
        <v>1114235.99</v>
      </c>
      <c r="O527" s="53">
        <v>1498570.97</v>
      </c>
    </row>
    <row r="528" spans="1:19" x14ac:dyDescent="0.3">
      <c r="A528" s="51" t="s">
        <v>110</v>
      </c>
      <c r="B528" s="52" t="s">
        <v>111</v>
      </c>
      <c r="C528" s="52"/>
      <c r="D528" s="52"/>
      <c r="E528" s="52"/>
      <c r="F528" s="53">
        <v>-36634.1</v>
      </c>
      <c r="G528" s="53">
        <v>-38141.56</v>
      </c>
      <c r="H528" s="53">
        <v>-39649.01</v>
      </c>
      <c r="I528" s="53">
        <v>-41126.879999999997</v>
      </c>
      <c r="J528" s="53">
        <v>-44566.36</v>
      </c>
      <c r="K528" s="53">
        <v>-36922.79</v>
      </c>
      <c r="L528" s="53">
        <v>-38371.06</v>
      </c>
      <c r="M528" s="53">
        <v>-39819.340000000004</v>
      </c>
      <c r="N528" s="53">
        <v>-41267.61</v>
      </c>
      <c r="O528" s="53">
        <v>-42715.89</v>
      </c>
    </row>
    <row r="529" spans="1:15" x14ac:dyDescent="0.3">
      <c r="A529" s="51" t="s">
        <v>110</v>
      </c>
      <c r="B529" s="52" t="s">
        <v>112</v>
      </c>
      <c r="C529" s="52"/>
      <c r="D529" s="52"/>
      <c r="E529" s="52"/>
      <c r="F529" s="53">
        <v>-119349540.01000001</v>
      </c>
      <c r="G529" s="53">
        <v>-119867786.89</v>
      </c>
      <c r="H529" s="53">
        <v>-127264618.75</v>
      </c>
      <c r="I529" s="53">
        <v>-134588818.90000001</v>
      </c>
      <c r="J529" s="53">
        <v>-137092079.13</v>
      </c>
      <c r="K529" s="53">
        <v>-135043066.75999999</v>
      </c>
      <c r="L529" s="53">
        <v>-142833534.25999999</v>
      </c>
      <c r="M529" s="53">
        <v>-150403119.34</v>
      </c>
      <c r="N529" s="53">
        <v>-158472287.84999999</v>
      </c>
      <c r="O529" s="53">
        <v>-161649950.96000001</v>
      </c>
    </row>
    <row r="530" spans="1:15" x14ac:dyDescent="0.3">
      <c r="A530" s="51" t="s">
        <v>110</v>
      </c>
      <c r="B530" s="52" t="s">
        <v>113</v>
      </c>
      <c r="C530" s="52"/>
      <c r="D530" s="52"/>
      <c r="E530" s="52"/>
      <c r="F530" s="56">
        <v>-686489</v>
      </c>
      <c r="G530" s="56">
        <v>-701282.74</v>
      </c>
      <c r="H530" s="56">
        <v>-716076.48</v>
      </c>
      <c r="I530" s="56">
        <v>-730870.23</v>
      </c>
      <c r="J530" s="56">
        <v>-745663.98</v>
      </c>
      <c r="K530" s="56">
        <v>-760457.72</v>
      </c>
      <c r="L530" s="56">
        <v>-775251.47</v>
      </c>
      <c r="M530" s="56">
        <v>-790045.21</v>
      </c>
      <c r="N530" s="56">
        <v>-804838.96</v>
      </c>
      <c r="O530" s="56">
        <v>-819632.71</v>
      </c>
    </row>
    <row r="531" spans="1:15" x14ac:dyDescent="0.3">
      <c r="A531" s="51" t="s">
        <v>110</v>
      </c>
      <c r="B531" s="52" t="s">
        <v>114</v>
      </c>
      <c r="C531" s="52"/>
      <c r="D531" s="52"/>
      <c r="E531" s="52"/>
      <c r="F531" s="56">
        <v>-6404902.5199999996</v>
      </c>
      <c r="G531" s="56">
        <v>-6479786.46</v>
      </c>
      <c r="H531" s="56">
        <v>-6554670.3600000003</v>
      </c>
      <c r="I531" s="56">
        <v>-6629554.3200000003</v>
      </c>
      <c r="J531" s="56">
        <v>-6704438.2599999998</v>
      </c>
      <c r="K531" s="56">
        <v>-6779322.25</v>
      </c>
      <c r="L531" s="56">
        <v>-6854206.1600000001</v>
      </c>
      <c r="M531" s="56">
        <v>-6929090.0600000005</v>
      </c>
      <c r="N531" s="56">
        <v>-7003974.0700000003</v>
      </c>
      <c r="O531" s="56">
        <v>-7078858.04</v>
      </c>
    </row>
    <row r="532" spans="1:15" x14ac:dyDescent="0.3">
      <c r="A532" s="51" t="s">
        <v>110</v>
      </c>
      <c r="B532" s="52" t="s">
        <v>115</v>
      </c>
      <c r="C532" s="52"/>
      <c r="D532" s="52"/>
      <c r="E532" s="52"/>
      <c r="F532" s="56">
        <v>-335739.3</v>
      </c>
      <c r="G532" s="56">
        <v>-336024.10000000003</v>
      </c>
      <c r="H532" s="56">
        <v>-336308.91000000003</v>
      </c>
      <c r="I532" s="56">
        <v>-336593.71</v>
      </c>
      <c r="J532" s="56">
        <v>-336878.52</v>
      </c>
      <c r="K532" s="56">
        <v>-337163.32</v>
      </c>
      <c r="L532" s="56">
        <v>-337448.13</v>
      </c>
      <c r="M532" s="56">
        <v>-337732.93</v>
      </c>
      <c r="N532" s="56">
        <v>-338017.74</v>
      </c>
      <c r="O532" s="56">
        <v>-338302.54</v>
      </c>
    </row>
    <row r="533" spans="1:15" x14ac:dyDescent="0.3">
      <c r="A533" s="51" t="s">
        <v>110</v>
      </c>
      <c r="B533" s="52" t="s">
        <v>116</v>
      </c>
      <c r="C533" s="52"/>
      <c r="D533" s="52"/>
      <c r="E533" s="52"/>
      <c r="F533" s="56">
        <v>-40249.14</v>
      </c>
      <c r="G533" s="56">
        <v>-41545.97</v>
      </c>
      <c r="H533" s="56">
        <v>-42842.79</v>
      </c>
      <c r="I533" s="56">
        <v>-44139.62</v>
      </c>
      <c r="J533" s="56">
        <v>-45436.44</v>
      </c>
      <c r="K533" s="56">
        <v>-46733.270000000004</v>
      </c>
      <c r="L533" s="56">
        <v>-48030.090000000004</v>
      </c>
      <c r="M533" s="56">
        <v>-49326.92</v>
      </c>
      <c r="N533" s="56">
        <v>-50623.74</v>
      </c>
      <c r="O533" s="56">
        <v>-51920.57</v>
      </c>
    </row>
    <row r="534" spans="1:15" x14ac:dyDescent="0.3">
      <c r="A534" s="51" t="s">
        <v>110</v>
      </c>
      <c r="B534" s="52" t="s">
        <v>117</v>
      </c>
      <c r="C534" s="52"/>
      <c r="D534" s="52"/>
      <c r="E534" s="52"/>
      <c r="F534" s="56">
        <v>-20812501.539999999</v>
      </c>
      <c r="G534" s="56">
        <v>-20896162.870000001</v>
      </c>
      <c r="H534" s="56">
        <v>-20979824.309999999</v>
      </c>
      <c r="I534" s="56">
        <v>-21063485.600000001</v>
      </c>
      <c r="J534" s="56">
        <v>-21147146.93</v>
      </c>
      <c r="K534" s="56">
        <v>-21230808.379999999</v>
      </c>
      <c r="L534" s="56">
        <v>-21314469.640000001</v>
      </c>
      <c r="M534" s="56">
        <v>-21398130.879999999</v>
      </c>
      <c r="N534" s="56">
        <v>-21481792.32</v>
      </c>
      <c r="O534" s="56">
        <v>-21565453.649999999</v>
      </c>
    </row>
    <row r="535" spans="1:15" x14ac:dyDescent="0.3">
      <c r="A535" s="51" t="s">
        <v>110</v>
      </c>
      <c r="B535" s="52" t="s">
        <v>118</v>
      </c>
      <c r="C535" s="52"/>
      <c r="D535" s="52"/>
      <c r="E535" s="52"/>
      <c r="F535" s="56">
        <v>-2062439.41</v>
      </c>
      <c r="G535" s="56">
        <v>-2074789.34</v>
      </c>
      <c r="H535" s="56">
        <v>-2087139.27</v>
      </c>
      <c r="I535" s="56">
        <v>-2099489.21</v>
      </c>
      <c r="J535" s="56">
        <v>-2111839.14</v>
      </c>
      <c r="K535" s="56">
        <v>-2124189.0699999998</v>
      </c>
      <c r="L535" s="56">
        <v>-2136538.98</v>
      </c>
      <c r="M535" s="56">
        <v>-2148888.92</v>
      </c>
      <c r="N535" s="56">
        <v>-2161238.85</v>
      </c>
      <c r="O535" s="56">
        <v>-2173588.79</v>
      </c>
    </row>
  </sheetData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B45F47-30DA-446E-88CE-2B25F0BF3FCE}">
  <dimension ref="A2:P16"/>
  <sheetViews>
    <sheetView workbookViewId="0">
      <selection activeCell="A21" sqref="A21"/>
    </sheetView>
  </sheetViews>
  <sheetFormatPr defaultRowHeight="15.6" x14ac:dyDescent="0.3"/>
  <cols>
    <col min="1" max="1" width="10.09765625" bestFit="1" customWidth="1"/>
    <col min="2" max="2" width="13.5" bestFit="1" customWidth="1"/>
    <col min="3" max="4" width="11.3984375" bestFit="1" customWidth="1"/>
    <col min="5" max="14" width="13.5" bestFit="1" customWidth="1"/>
    <col min="15" max="15" width="11.59765625" bestFit="1" customWidth="1"/>
  </cols>
  <sheetData>
    <row r="2" spans="1:16" x14ac:dyDescent="0.3">
      <c r="B2" t="s">
        <v>122</v>
      </c>
      <c r="D2" t="s">
        <v>123</v>
      </c>
    </row>
    <row r="3" spans="1:16" x14ac:dyDescent="0.3">
      <c r="A3" s="26">
        <v>43281</v>
      </c>
      <c r="B3" s="30">
        <v>-1444039987.0453854</v>
      </c>
      <c r="C3" s="30"/>
      <c r="D3" s="30">
        <v>-603258191</v>
      </c>
      <c r="E3" s="29"/>
      <c r="F3" s="29"/>
      <c r="G3" s="29"/>
      <c r="H3" s="29"/>
      <c r="I3" s="29"/>
      <c r="J3" s="29"/>
      <c r="K3" s="29"/>
      <c r="L3" s="29"/>
      <c r="M3" s="29"/>
      <c r="N3" s="29"/>
      <c r="O3" s="24"/>
      <c r="P3" s="24"/>
    </row>
    <row r="4" spans="1:16" x14ac:dyDescent="0.3">
      <c r="A4" s="26">
        <f>+A3+31</f>
        <v>43312</v>
      </c>
      <c r="B4" s="30">
        <v>-1440219139.1711211</v>
      </c>
      <c r="D4" s="30">
        <v>-601061679</v>
      </c>
    </row>
    <row r="5" spans="1:16" x14ac:dyDescent="0.3">
      <c r="A5" s="26">
        <f>+A4+31</f>
        <v>43343</v>
      </c>
      <c r="B5" s="30">
        <v>-1435576946.5709162</v>
      </c>
      <c r="D5" s="30">
        <v>-600833821</v>
      </c>
    </row>
    <row r="6" spans="1:16" x14ac:dyDescent="0.3">
      <c r="A6" s="26">
        <f>+A5+30</f>
        <v>43373</v>
      </c>
      <c r="B6" s="30">
        <v>-1437329849.6866381</v>
      </c>
      <c r="D6" s="30">
        <v>-595566632</v>
      </c>
    </row>
    <row r="7" spans="1:16" x14ac:dyDescent="0.3">
      <c r="A7" s="26">
        <f>+A6+31</f>
        <v>43404</v>
      </c>
      <c r="B7" s="30">
        <v>-1434662900.8799357</v>
      </c>
      <c r="D7" s="30">
        <v>-595305363</v>
      </c>
    </row>
    <row r="8" spans="1:16" x14ac:dyDescent="0.3">
      <c r="A8" s="26">
        <f>+A7+30</f>
        <v>43434</v>
      </c>
      <c r="B8" s="30">
        <v>-1431444162.5323591</v>
      </c>
      <c r="D8" s="30">
        <v>-595027439</v>
      </c>
    </row>
    <row r="9" spans="1:16" x14ac:dyDescent="0.3">
      <c r="A9" s="26">
        <f>+A8+31</f>
        <v>43465</v>
      </c>
      <c r="B9" s="30">
        <v>-1420317750.4241848</v>
      </c>
      <c r="D9" s="30">
        <v>-600666087</v>
      </c>
    </row>
    <row r="10" spans="1:16" x14ac:dyDescent="0.3">
      <c r="A10" s="26">
        <f t="shared" ref="A10:A14" si="0">+A9+31</f>
        <v>43496</v>
      </c>
      <c r="B10" s="30">
        <v>-1418702242.32147</v>
      </c>
      <c r="D10" s="30">
        <v>-601462905</v>
      </c>
    </row>
    <row r="11" spans="1:16" x14ac:dyDescent="0.3">
      <c r="A11" s="26">
        <f>+A10+28</f>
        <v>43524</v>
      </c>
      <c r="B11" s="30">
        <v>-1417162268.4524736</v>
      </c>
      <c r="D11" s="30">
        <v>-602651677</v>
      </c>
    </row>
    <row r="12" spans="1:16" x14ac:dyDescent="0.3">
      <c r="A12" s="26">
        <f t="shared" si="0"/>
        <v>43555</v>
      </c>
      <c r="B12" s="30">
        <v>-1415430425.4802401</v>
      </c>
      <c r="D12" s="30">
        <v>-603931607</v>
      </c>
    </row>
    <row r="13" spans="1:16" x14ac:dyDescent="0.3">
      <c r="A13" s="26">
        <f>+A12+30</f>
        <v>43585</v>
      </c>
      <c r="B13" s="30">
        <v>-1413556068.0913868</v>
      </c>
      <c r="D13" s="30">
        <v>-605175263</v>
      </c>
    </row>
    <row r="14" spans="1:16" x14ac:dyDescent="0.3">
      <c r="A14" s="26">
        <f t="shared" si="0"/>
        <v>43616</v>
      </c>
      <c r="B14" s="30">
        <v>-1411901620.0000718</v>
      </c>
      <c r="D14" s="30">
        <v>-606437160</v>
      </c>
    </row>
    <row r="15" spans="1:16" x14ac:dyDescent="0.3">
      <c r="A15" s="26">
        <f>+A14+30</f>
        <v>43646</v>
      </c>
      <c r="B15" s="30">
        <v>-1408380851.6624761</v>
      </c>
      <c r="D15" s="30">
        <v>-602102662</v>
      </c>
    </row>
    <row r="16" spans="1:16" x14ac:dyDescent="0.3">
      <c r="A16" t="s">
        <v>636</v>
      </c>
      <c r="B16">
        <f>+(B3+B15+SUM(B4:B14)*2)/24</f>
        <v>-1425209482.747061</v>
      </c>
      <c r="D16">
        <f>+(D3+D15+SUM(D4:D14)*2)/24</f>
        <v>-600900004.95833337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4081C303D597F46A51B1E34376944AC" ma:contentTypeVersion="56" ma:contentTypeDescription="" ma:contentTypeScope="" ma:versionID="e22e9193f40833cf40870f67854ce1a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2019-06-20T07:00:00+00:00</OpenedDate>
    <SignificantOrder xmlns="dc463f71-b30c-4ab2-9473-d307f9d35888">false</SignificantOrder>
    <Date1 xmlns="dc463f71-b30c-4ab2-9473-d307f9d35888">2019-12-06T08:00:00+00:00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190529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A8F550F4-1DF8-4FD7-88A3-6764C46D36FC}"/>
</file>

<file path=customXml/itemProps2.xml><?xml version="1.0" encoding="utf-8"?>
<ds:datastoreItem xmlns:ds="http://schemas.openxmlformats.org/officeDocument/2006/customXml" ds:itemID="{98A483B7-5B61-4220-A4CD-845B549D5ACE}"/>
</file>

<file path=customXml/itemProps3.xml><?xml version="1.0" encoding="utf-8"?>
<ds:datastoreItem xmlns:ds="http://schemas.openxmlformats.org/officeDocument/2006/customXml" ds:itemID="{F92FC3B6-DF54-4473-8CCB-8F7844BD9C3F}"/>
</file>

<file path=customXml/itemProps4.xml><?xml version="1.0" encoding="utf-8"?>
<ds:datastoreItem xmlns:ds="http://schemas.openxmlformats.org/officeDocument/2006/customXml" ds:itemID="{60B61690-9F93-4884-BD49-EDB34C3658E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Gas Accm Deprec from PC-232 Sup</vt:lpstr>
      <vt:lpstr> Elect Accm Depre from PC-232 S</vt:lpstr>
      <vt:lpstr>ADIT from PC-234 Supp 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</dc:creator>
  <cp:lastModifiedBy>Ed</cp:lastModifiedBy>
  <dcterms:created xsi:type="dcterms:W3CDTF">2019-11-21T15:08:38Z</dcterms:created>
  <dcterms:modified xsi:type="dcterms:W3CDTF">2019-12-05T18:25:28Z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-822379328</vt:i4>
  </property>
  <property fmtid="{D5CDD505-2E9C-101B-9397-08002B2CF9AE}" pid="3" name="_NewReviewCycle">
    <vt:lpwstr/>
  </property>
  <property fmtid="{D5CDD505-2E9C-101B-9397-08002B2CF9AE}" pid="4" name="_EmailSubject">
    <vt:lpwstr>Workpapers for Mark Garrett</vt:lpwstr>
  </property>
  <property fmtid="{D5CDD505-2E9C-101B-9397-08002B2CF9AE}" pid="5" name="_AuthorEmail">
    <vt:lpwstr>lisa.gafken@atg.wa.gov</vt:lpwstr>
  </property>
  <property fmtid="{D5CDD505-2E9C-101B-9397-08002B2CF9AE}" pid="6" name="_AuthorEmailDisplayName">
    <vt:lpwstr>Gafken, Lisa (ATG)</vt:lpwstr>
  </property>
  <property fmtid="{D5CDD505-2E9C-101B-9397-08002B2CF9AE}" pid="7" name="ContentTypeId">
    <vt:lpwstr>0x0101006E56B4D1795A2E4DB2F0B01679ED314A0074081C303D597F46A51B1E34376944AC</vt:lpwstr>
  </property>
  <property fmtid="{D5CDD505-2E9C-101B-9397-08002B2CF9AE}" pid="8" name="_docset_NoMedatataSyncRequired">
    <vt:lpwstr>False</vt:lpwstr>
  </property>
  <property fmtid="{D5CDD505-2E9C-101B-9397-08002B2CF9AE}" pid="9" name="IsEFSEC">
    <vt:bool>false</vt:bool>
  </property>
</Properties>
</file>