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13_ncr:1_{F5F2F301-1AD6-498B-A500-D0642992088F}" xr6:coauthVersionLast="36" xr6:coauthVersionMax="36" xr10:uidLastSave="{00000000-0000-0000-0000-000000000000}"/>
  <bookViews>
    <workbookView xWindow="0" yWindow="0" windowWidth="20040" windowHeight="7908" xr2:uid="{00000000-000D-0000-FFFF-FFFF00000000}"/>
  </bookViews>
  <sheets>
    <sheet name="Calcbench 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1" l="1"/>
  <c r="H24" i="1"/>
  <c r="L6" i="1"/>
  <c r="K6" i="1"/>
  <c r="J6" i="1"/>
  <c r="I6" i="1"/>
  <c r="H6" i="1"/>
  <c r="G6" i="1"/>
  <c r="F6" i="1"/>
  <c r="E6" i="1"/>
  <c r="D6" i="1"/>
  <c r="C6" i="1"/>
  <c r="L5" i="1"/>
  <c r="K5" i="1"/>
  <c r="J5" i="1"/>
  <c r="I5" i="1"/>
  <c r="H5" i="1"/>
  <c r="G5" i="1"/>
  <c r="F5" i="1"/>
  <c r="E5" i="1"/>
  <c r="D5" i="1"/>
  <c r="C5" i="1"/>
  <c r="A2" i="1"/>
</calcChain>
</file>

<file path=xl/sharedStrings.xml><?xml version="1.0" encoding="utf-8"?>
<sst xmlns="http://schemas.openxmlformats.org/spreadsheetml/2006/main" count="107" uniqueCount="96">
  <si>
    <t>Exported from Calcbench: 4/29/2019 2:30:26 PM EST</t>
  </si>
  <si>
    <t>Company</t>
  </si>
  <si>
    <t>Ticker</t>
  </si>
  <si>
    <t>Revenue</t>
  </si>
  <si>
    <t>PPE</t>
  </si>
  <si>
    <t>MarketCapAtEndOfPeriod</t>
  </si>
  <si>
    <t>TimesInterestEarned</t>
  </si>
  <si>
    <t>ROE</t>
  </si>
  <si>
    <t>ShortTermDebt</t>
  </si>
  <si>
    <t>CurrentLongTermDebt</t>
  </si>
  <si>
    <t>LongTermDebt</t>
  </si>
  <si>
    <t>PreferredStockValue</t>
  </si>
  <si>
    <t>StockholdersEquity</t>
  </si>
  <si>
    <t>Year 2018</t>
  </si>
  <si>
    <t>Sum:</t>
  </si>
  <si>
    <t>Average:</t>
  </si>
  <si>
    <t>Allete Inc</t>
  </si>
  <si>
    <t>ALE</t>
  </si>
  <si>
    <t>Alliant Energy Corp</t>
  </si>
  <si>
    <t>LNT</t>
  </si>
  <si>
    <t>Ameren Corp</t>
  </si>
  <si>
    <t>AEE</t>
  </si>
  <si>
    <t>American Electric Power Co Inc</t>
  </si>
  <si>
    <t>AEP</t>
  </si>
  <si>
    <t>Avangrid, Inc.</t>
  </si>
  <si>
    <t>AGR</t>
  </si>
  <si>
    <t>Avista Corp</t>
  </si>
  <si>
    <t>AVA</t>
  </si>
  <si>
    <t>Black Hills Corp /SD/</t>
  </si>
  <si>
    <t>BKH</t>
  </si>
  <si>
    <t>Centerpoint Energy Inc</t>
  </si>
  <si>
    <t>CNP</t>
  </si>
  <si>
    <t>Cms Energy Corp</t>
  </si>
  <si>
    <t>CMS</t>
  </si>
  <si>
    <t>Consolidated Edison Inc</t>
  </si>
  <si>
    <t>ED</t>
  </si>
  <si>
    <t>Dominion Energy Inc /VA/</t>
  </si>
  <si>
    <t>D</t>
  </si>
  <si>
    <t>Dte Energy Co</t>
  </si>
  <si>
    <t>DTE</t>
  </si>
  <si>
    <t>Duke Energy CORP</t>
  </si>
  <si>
    <t>DUK</t>
  </si>
  <si>
    <t>Edison International</t>
  </si>
  <si>
    <t>EIX</t>
  </si>
  <si>
    <t>El Paso Electric Co /TX/</t>
  </si>
  <si>
    <t>EE</t>
  </si>
  <si>
    <t>Entergy Corp /DE/</t>
  </si>
  <si>
    <t>ETR</t>
  </si>
  <si>
    <t>Evergy, Inc.</t>
  </si>
  <si>
    <t>EVRG</t>
  </si>
  <si>
    <t>Eversource Energy</t>
  </si>
  <si>
    <t>ES</t>
  </si>
  <si>
    <t>EXELON Corp</t>
  </si>
  <si>
    <t>EXC</t>
  </si>
  <si>
    <t>Firstenergy Corp</t>
  </si>
  <si>
    <t>FE</t>
  </si>
  <si>
    <t>Fortis Inc.</t>
  </si>
  <si>
    <t>FTS</t>
  </si>
  <si>
    <t>Hawaiian Electric Industries Inc</t>
  </si>
  <si>
    <t>HE</t>
  </si>
  <si>
    <t>Idacorp Inc</t>
  </si>
  <si>
    <t>IDA</t>
  </si>
  <si>
    <t>Mge Energy Inc</t>
  </si>
  <si>
    <t>MGEE</t>
  </si>
  <si>
    <t>Nextera Energy Inc</t>
  </si>
  <si>
    <t>NEE</t>
  </si>
  <si>
    <t>Northwestern Corp</t>
  </si>
  <si>
    <t>NWE</t>
  </si>
  <si>
    <t>Oge Energy Corp.</t>
  </si>
  <si>
    <t>OGE</t>
  </si>
  <si>
    <t>Otter Tail Corp</t>
  </si>
  <si>
    <t>OTTR</t>
  </si>
  <si>
    <t>PG&amp;E Corp</t>
  </si>
  <si>
    <t>PCG</t>
  </si>
  <si>
    <t>Pinnacle West Capital Corp</t>
  </si>
  <si>
    <t>PNW</t>
  </si>
  <si>
    <t>Pnm Resources Inc</t>
  </si>
  <si>
    <t>PNM</t>
  </si>
  <si>
    <t>Portland General Electric Co /OR/</t>
  </si>
  <si>
    <t>POR</t>
  </si>
  <si>
    <t>PPL Corp</t>
  </si>
  <si>
    <t>PPL</t>
  </si>
  <si>
    <t>Public Service Enterprise Group Inc</t>
  </si>
  <si>
    <t>PEG</t>
  </si>
  <si>
    <t>Scana Corp</t>
  </si>
  <si>
    <t>SCG</t>
  </si>
  <si>
    <t>Sempra Energy</t>
  </si>
  <si>
    <t>SRE</t>
  </si>
  <si>
    <t>Southern Co</t>
  </si>
  <si>
    <t>SO</t>
  </si>
  <si>
    <t>Unitil Corp</t>
  </si>
  <si>
    <t>UTL</t>
  </si>
  <si>
    <t>Wec Energy Group, Inc.</t>
  </si>
  <si>
    <t>WEC</t>
  </si>
  <si>
    <t>Xcel Energy Inc</t>
  </si>
  <si>
    <t>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</si>
</sst>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);[Red]\([$$-409]#,##0\)"/>
  </numFmts>
  <fonts count="5">
    <font>
      <sz val="11"/>
      <name val="Calibri"/>
    </font>
    <font>
      <i/>
      <sz val="11"/>
      <name val="Calibri"/>
    </font>
    <font>
      <b/>
      <sz val="11"/>
      <color rgb="FFFFFFFF"/>
      <name val="Calibri"/>
    </font>
    <font>
      <i/>
      <sz val="8"/>
      <color rgb="FF444444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">
    <xf numFmtId="0" fontId="0" fillId="0" borderId="0" xfId="0" applyNumberFormat="1" applyFont="1"/>
    <xf numFmtId="0" fontId="1" fillId="0" borderId="0" xfId="0" applyNumberFormat="1" applyFont="1"/>
    <xf numFmtId="0" fontId="0" fillId="0" borderId="0" xfId="0" applyNumberFormat="1" applyFont="1" applyAlignment="1">
      <alignment horizontal="right"/>
    </xf>
    <xf numFmtId="164" fontId="0" fillId="0" borderId="0" xfId="0" applyNumberFormat="1" applyFont="1"/>
    <xf numFmtId="40" fontId="0" fillId="0" borderId="0" xfId="0" applyNumberFormat="1" applyFont="1"/>
    <xf numFmtId="10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C1" workbookViewId="0">
      <selection activeCell="I24" sqref="I24"/>
    </sheetView>
  </sheetViews>
  <sheetFormatPr defaultRowHeight="14.4"/>
  <cols>
    <col min="1" max="1" width="48.1015625" customWidth="1"/>
    <col min="2" max="2" width="9.15625" customWidth="1"/>
    <col min="3" max="4" width="16.7890625" customWidth="1"/>
    <col min="5" max="5" width="24.7890625" customWidth="1"/>
    <col min="6" max="6" width="20.05078125" customWidth="1"/>
    <col min="7" max="7" width="9.15625" customWidth="1"/>
    <col min="8" max="8" width="15.68359375" customWidth="1"/>
    <col min="9" max="9" width="21.5234375" customWidth="1"/>
    <col min="10" max="10" width="16.7890625" customWidth="1"/>
    <col min="11" max="11" width="19.9453125" customWidth="1"/>
    <col min="12" max="12" width="18.68359375" customWidth="1"/>
    <col min="13" max="14" width="9.15625" customWidth="1"/>
  </cols>
  <sheetData>
    <row r="1" spans="1:12">
      <c r="A1" t="s">
        <v>0</v>
      </c>
    </row>
    <row r="2" spans="1:12">
      <c r="A2" s="1" t="str">
        <f>HYPERLINK("https://www.calcbench.com/excel","**For more features, download the Calcbench Excel Add-in at www.calcbench.com/excel")</f>
        <v>**For more features, download the Calcbench Excel Add-in at www.calcbench.com/excel</v>
      </c>
    </row>
    <row r="3" spans="1:1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>
      <c r="A4" s="7"/>
      <c r="B4" s="7"/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7" t="s">
        <v>13</v>
      </c>
      <c r="K4" s="7" t="s">
        <v>13</v>
      </c>
      <c r="L4" s="7" t="s">
        <v>13</v>
      </c>
    </row>
    <row r="5" spans="1:12">
      <c r="A5" s="2" t="s">
        <v>14</v>
      </c>
      <c r="B5" s="2" t="s">
        <v>14</v>
      </c>
      <c r="C5">
        <f t="shared" ref="C5:L5" si="0">SUM(C7:C48)</f>
        <v>336216460000</v>
      </c>
      <c r="D5">
        <f t="shared" si="0"/>
        <v>1058341651600</v>
      </c>
      <c r="E5">
        <f t="shared" si="0"/>
        <v>755456028078.88806</v>
      </c>
      <c r="F5">
        <f t="shared" si="0"/>
        <v>107.701736</v>
      </c>
      <c r="G5">
        <f t="shared" si="0"/>
        <v>3.1147289999999992</v>
      </c>
      <c r="H5">
        <f t="shared" si="0"/>
        <v>37727731000.541916</v>
      </c>
      <c r="I5">
        <f t="shared" si="0"/>
        <v>49759851201.485367</v>
      </c>
      <c r="J5">
        <f t="shared" si="0"/>
        <v>444227614100</v>
      </c>
      <c r="K5">
        <f t="shared" si="0"/>
        <v>2081096700</v>
      </c>
      <c r="L5">
        <f t="shared" si="0"/>
        <v>454001174400</v>
      </c>
    </row>
    <row r="6" spans="1:12">
      <c r="A6" s="2" t="s">
        <v>15</v>
      </c>
      <c r="B6" s="2" t="s">
        <v>15</v>
      </c>
      <c r="C6">
        <f t="shared" ref="C6:L6" si="1">AVERAGE(C7:C48)</f>
        <v>8405411500</v>
      </c>
      <c r="D6">
        <f t="shared" si="1"/>
        <v>26458541290</v>
      </c>
      <c r="E6">
        <f t="shared" si="1"/>
        <v>19370667386.638157</v>
      </c>
      <c r="F6">
        <f t="shared" si="1"/>
        <v>2.6925433999999999</v>
      </c>
      <c r="G6">
        <f t="shared" si="1"/>
        <v>7.7868224999999985E-2</v>
      </c>
      <c r="H6">
        <f t="shared" si="1"/>
        <v>1047992527.7928309</v>
      </c>
      <c r="I6">
        <f t="shared" si="1"/>
        <v>1275893620.5509069</v>
      </c>
      <c r="J6">
        <f t="shared" si="1"/>
        <v>11690200371.052631</v>
      </c>
      <c r="K6">
        <f t="shared" si="1"/>
        <v>297299528.5714286</v>
      </c>
      <c r="L6">
        <f t="shared" si="1"/>
        <v>11350029360</v>
      </c>
    </row>
    <row r="7" spans="1:12">
      <c r="A7" t="s">
        <v>16</v>
      </c>
      <c r="B7" t="s">
        <v>17</v>
      </c>
      <c r="C7" s="3">
        <v>1498600000</v>
      </c>
      <c r="D7" s="3">
        <v>3904400000</v>
      </c>
      <c r="E7" s="3">
        <v>3993825000</v>
      </c>
      <c r="F7" s="4">
        <v>3.3357869999999998</v>
      </c>
      <c r="G7" s="5">
        <v>8.2433000000000006E-2</v>
      </c>
      <c r="H7" s="3"/>
      <c r="I7" s="3">
        <v>57500000</v>
      </c>
      <c r="J7" s="3">
        <v>1428500000</v>
      </c>
      <c r="K7" s="3"/>
      <c r="L7" s="3">
        <v>2155800000</v>
      </c>
    </row>
    <row r="8" spans="1:12">
      <c r="A8" t="s">
        <v>18</v>
      </c>
      <c r="B8" t="s">
        <v>19</v>
      </c>
      <c r="C8" s="3">
        <v>3534500000</v>
      </c>
      <c r="D8" s="3">
        <v>12462400000</v>
      </c>
      <c r="E8" s="3">
        <v>10172344393.3564</v>
      </c>
      <c r="F8" s="4">
        <v>3.3076919999999999</v>
      </c>
      <c r="G8" s="5">
        <v>0.113941</v>
      </c>
      <c r="H8" s="3">
        <v>441200000</v>
      </c>
      <c r="I8" s="3">
        <v>256500000</v>
      </c>
      <c r="J8" s="3">
        <v>5246300000</v>
      </c>
      <c r="K8" s="3"/>
      <c r="L8" s="3">
        <v>4785700000</v>
      </c>
    </row>
    <row r="9" spans="1:12">
      <c r="A9" t="s">
        <v>20</v>
      </c>
      <c r="B9" t="s">
        <v>21</v>
      </c>
      <c r="C9" s="3">
        <v>6291000000</v>
      </c>
      <c r="D9" s="3">
        <v>22810000000</v>
      </c>
      <c r="E9" s="3">
        <v>16366830000</v>
      </c>
      <c r="F9" s="4">
        <v>3.6384029999999998</v>
      </c>
      <c r="G9" s="5">
        <v>0.108748</v>
      </c>
      <c r="H9" s="3">
        <v>597000000</v>
      </c>
      <c r="I9" s="3">
        <v>580000000</v>
      </c>
      <c r="J9" s="3">
        <v>7859000000</v>
      </c>
      <c r="K9" s="3"/>
      <c r="L9" s="3">
        <v>7773000000</v>
      </c>
    </row>
    <row r="10" spans="1:12">
      <c r="A10" t="s">
        <v>22</v>
      </c>
      <c r="B10" t="s">
        <v>23</v>
      </c>
      <c r="C10" s="3">
        <v>16195700000</v>
      </c>
      <c r="D10" s="3">
        <v>55099100000</v>
      </c>
      <c r="E10" s="3">
        <v>37379898843.846001</v>
      </c>
      <c r="F10" s="4">
        <v>2.9929899999999998</v>
      </c>
      <c r="G10" s="5">
        <v>0.103352</v>
      </c>
      <c r="H10" s="3">
        <v>1910000000</v>
      </c>
      <c r="I10" s="3">
        <v>1754000000</v>
      </c>
      <c r="J10" s="3">
        <v>21881700000</v>
      </c>
      <c r="K10" s="3"/>
      <c r="L10" s="3">
        <v>19059400000</v>
      </c>
    </row>
    <row r="11" spans="1:12">
      <c r="A11" t="s">
        <v>24</v>
      </c>
      <c r="B11" t="s">
        <v>25</v>
      </c>
      <c r="C11" s="3">
        <v>6478000000</v>
      </c>
      <c r="D11" s="3">
        <v>23459000000</v>
      </c>
      <c r="E11" s="3">
        <v>15780899241.040001</v>
      </c>
      <c r="F11" s="4">
        <v>3.534653</v>
      </c>
      <c r="G11" s="5">
        <v>3.9213999999999999E-2</v>
      </c>
      <c r="H11" s="3"/>
      <c r="I11" s="3">
        <v>981000000</v>
      </c>
      <c r="J11" s="3">
        <v>5368000000</v>
      </c>
      <c r="K11" s="3"/>
      <c r="L11" s="3">
        <v>15403000000</v>
      </c>
    </row>
    <row r="12" spans="1:12">
      <c r="A12" t="s">
        <v>26</v>
      </c>
      <c r="B12" t="s">
        <v>27</v>
      </c>
      <c r="C12" s="3">
        <v>1396893000</v>
      </c>
      <c r="D12" s="3">
        <v>4648930000</v>
      </c>
      <c r="E12" s="3">
        <v>2881091294.1599998</v>
      </c>
      <c r="F12" s="4">
        <v>2.6114959999999998</v>
      </c>
      <c r="G12" s="5">
        <v>7.7954999999999997E-2</v>
      </c>
      <c r="H12" s="3">
        <v>190000000</v>
      </c>
      <c r="I12" s="3">
        <v>107645000</v>
      </c>
      <c r="J12" s="3">
        <v>1807076000</v>
      </c>
      <c r="K12" s="3"/>
      <c r="L12" s="3">
        <v>1774045000</v>
      </c>
    </row>
    <row r="13" spans="1:12">
      <c r="A13" t="s">
        <v>28</v>
      </c>
      <c r="B13" t="s">
        <v>29</v>
      </c>
      <c r="C13" s="3">
        <v>1754268000</v>
      </c>
      <c r="D13" s="3">
        <v>4854879000</v>
      </c>
      <c r="E13" s="3">
        <v>3842653887.0282798</v>
      </c>
      <c r="F13" s="4">
        <v>2.769002</v>
      </c>
      <c r="G13" s="5">
        <v>0.13275799999999999</v>
      </c>
      <c r="H13" s="3">
        <v>185620000</v>
      </c>
      <c r="I13" s="3">
        <v>5743000</v>
      </c>
      <c r="J13" s="3">
        <v>2950835000</v>
      </c>
      <c r="K13" s="3"/>
      <c r="L13" s="3">
        <v>2287423000</v>
      </c>
    </row>
    <row r="14" spans="1:12">
      <c r="A14" t="s">
        <v>30</v>
      </c>
      <c r="B14" t="s">
        <v>31</v>
      </c>
      <c r="C14" s="3">
        <v>10589000000</v>
      </c>
      <c r="D14" s="3">
        <v>14044000000</v>
      </c>
      <c r="E14" s="3">
        <v>14218981132.08</v>
      </c>
      <c r="F14" s="4">
        <v>2.4238219999999999</v>
      </c>
      <c r="G14" s="5">
        <v>5.7743000000000003E-2</v>
      </c>
      <c r="H14" s="3">
        <v>458000000</v>
      </c>
      <c r="I14" s="3">
        <v>24000000</v>
      </c>
      <c r="J14" s="3">
        <v>8682000000</v>
      </c>
      <c r="K14" s="3">
        <v>790000000</v>
      </c>
      <c r="L14" s="3">
        <v>8058000000</v>
      </c>
    </row>
    <row r="15" spans="1:12">
      <c r="A15" t="s">
        <v>32</v>
      </c>
      <c r="B15" t="s">
        <v>33</v>
      </c>
      <c r="C15" s="3">
        <v>6873000000</v>
      </c>
      <c r="D15" s="3">
        <v>18126000000</v>
      </c>
      <c r="E15" s="3">
        <v>14393744300</v>
      </c>
      <c r="F15" s="4">
        <v>2.6659380000000001</v>
      </c>
      <c r="G15" s="5">
        <v>0.142179</v>
      </c>
      <c r="H15" s="3">
        <v>996000000</v>
      </c>
      <c r="I15" s="3">
        <v>107000000</v>
      </c>
      <c r="J15" s="3">
        <v>10684000000</v>
      </c>
      <c r="K15" s="3"/>
      <c r="L15" s="3">
        <v>4792000000</v>
      </c>
    </row>
    <row r="16" spans="1:12">
      <c r="A16" t="s">
        <v>34</v>
      </c>
      <c r="B16" t="s">
        <v>35</v>
      </c>
      <c r="C16" s="3">
        <v>12337000000</v>
      </c>
      <c r="D16" s="3">
        <v>41749000000</v>
      </c>
      <c r="E16" s="3">
        <v>25673329073.919998</v>
      </c>
      <c r="F16" s="4">
        <v>3.0317460000000001</v>
      </c>
      <c r="G16" s="5">
        <v>8.5667999999999994E-2</v>
      </c>
      <c r="H16" s="3">
        <v>825000000</v>
      </c>
      <c r="I16" s="3">
        <v>2391000000</v>
      </c>
      <c r="J16" s="3">
        <v>17495000000</v>
      </c>
      <c r="K16" s="3"/>
      <c r="L16" s="3">
        <v>16839000000</v>
      </c>
    </row>
    <row r="17" spans="1:12">
      <c r="A17" t="s">
        <v>36</v>
      </c>
      <c r="B17" t="s">
        <v>37</v>
      </c>
      <c r="C17" s="3">
        <v>13366000000</v>
      </c>
      <c r="D17" s="3">
        <v>54560000000</v>
      </c>
      <c r="E17" s="3">
        <v>51000090000</v>
      </c>
      <c r="F17" s="4">
        <v>3.09578</v>
      </c>
      <c r="G17" s="5">
        <v>0.123086</v>
      </c>
      <c r="H17" s="3">
        <v>407000000</v>
      </c>
      <c r="I17" s="3">
        <v>3624000000</v>
      </c>
      <c r="J17" s="3">
        <v>31144000000</v>
      </c>
      <c r="K17" s="3"/>
      <c r="L17" s="3">
        <v>22048000000</v>
      </c>
    </row>
    <row r="18" spans="1:12">
      <c r="A18" t="s">
        <v>38</v>
      </c>
      <c r="B18" t="s">
        <v>39</v>
      </c>
      <c r="C18" s="3">
        <v>14212000000</v>
      </c>
      <c r="D18" s="3">
        <v>21650000000</v>
      </c>
      <c r="E18" s="3">
        <v>20748578298.049999</v>
      </c>
      <c r="F18" s="4">
        <v>3.1538460000000001</v>
      </c>
      <c r="G18" s="5">
        <v>0.10798199999999999</v>
      </c>
      <c r="H18" s="3">
        <v>609000000</v>
      </c>
      <c r="I18" s="3">
        <v>1499000000</v>
      </c>
      <c r="J18" s="3">
        <v>12134000000</v>
      </c>
      <c r="K18" s="3"/>
      <c r="L18" s="3">
        <v>10717000000</v>
      </c>
    </row>
    <row r="19" spans="1:12">
      <c r="A19" t="s">
        <v>40</v>
      </c>
      <c r="B19" t="s">
        <v>41</v>
      </c>
      <c r="C19" s="3">
        <v>24521000000</v>
      </c>
      <c r="D19" s="3">
        <v>91694000000</v>
      </c>
      <c r="E19" s="3">
        <v>63736090000</v>
      </c>
      <c r="F19" s="4">
        <v>2.4675259999999999</v>
      </c>
      <c r="G19" s="5">
        <v>6.1795999999999997E-2</v>
      </c>
      <c r="H19" s="3">
        <v>3410000000</v>
      </c>
      <c r="I19" s="3">
        <v>3406000000</v>
      </c>
      <c r="J19" s="3">
        <v>51123000000</v>
      </c>
      <c r="K19" s="3"/>
      <c r="L19" s="3">
        <v>43834000000</v>
      </c>
    </row>
    <row r="20" spans="1:12">
      <c r="A20" t="s">
        <v>42</v>
      </c>
      <c r="B20" t="s">
        <v>43</v>
      </c>
      <c r="C20" s="3">
        <v>12657000000</v>
      </c>
      <c r="D20" s="3">
        <v>41348000000</v>
      </c>
      <c r="E20" s="3">
        <v>18107381328.017799</v>
      </c>
      <c r="F20" s="4">
        <v>-0.483651</v>
      </c>
      <c r="G20" s="5">
        <v>-2.3831999999999999E-2</v>
      </c>
      <c r="H20" s="3">
        <v>720000000</v>
      </c>
      <c r="I20" s="3">
        <v>79000000</v>
      </c>
      <c r="J20" s="3">
        <v>14632000000</v>
      </c>
      <c r="K20" s="3"/>
      <c r="L20" s="3">
        <v>12652000000</v>
      </c>
    </row>
    <row r="21" spans="1:12">
      <c r="A21" t="s">
        <v>44</v>
      </c>
      <c r="B21" t="s">
        <v>45</v>
      </c>
      <c r="C21" s="3">
        <v>903603000</v>
      </c>
      <c r="D21" s="3">
        <v>3085047000</v>
      </c>
      <c r="E21" s="3">
        <v>2121743366.4000001</v>
      </c>
      <c r="F21" s="4">
        <v>2.314228</v>
      </c>
      <c r="G21" s="5">
        <v>7.3118000000000002E-2</v>
      </c>
      <c r="H21" s="3">
        <v>49207000</v>
      </c>
      <c r="I21" s="3">
        <v>99239000</v>
      </c>
      <c r="J21" s="3"/>
      <c r="K21" s="3"/>
      <c r="L21" s="3">
        <v>1164103000</v>
      </c>
    </row>
    <row r="22" spans="1:12">
      <c r="A22" t="s">
        <v>46</v>
      </c>
      <c r="B22" t="s">
        <v>47</v>
      </c>
      <c r="C22" s="3">
        <v>11009452000</v>
      </c>
      <c r="D22" s="3">
        <v>31974446000</v>
      </c>
      <c r="E22" s="3">
        <v>16448005221.120001</v>
      </c>
      <c r="F22" s="4">
        <v>0.69005799999999995</v>
      </c>
      <c r="G22" s="5">
        <v>0.10246</v>
      </c>
      <c r="H22" s="3">
        <v>1942339000</v>
      </c>
      <c r="I22" s="3">
        <v>651626000</v>
      </c>
      <c r="J22" s="3">
        <v>15538681000</v>
      </c>
      <c r="K22" s="3"/>
      <c r="L22" s="3">
        <v>8844305000</v>
      </c>
    </row>
    <row r="23" spans="1:12">
      <c r="A23" t="s">
        <v>48</v>
      </c>
      <c r="B23" t="s">
        <v>49</v>
      </c>
      <c r="C23" s="3">
        <v>4275900000</v>
      </c>
      <c r="D23" s="3">
        <v>18782500000</v>
      </c>
      <c r="E23" s="3">
        <v>14839838323.24</v>
      </c>
      <c r="F23" s="4">
        <v>3.1130179999999998</v>
      </c>
      <c r="G23" s="5">
        <v>7.8838000000000005E-2</v>
      </c>
      <c r="H23" s="3">
        <v>738600000</v>
      </c>
      <c r="I23" s="3">
        <v>705400000</v>
      </c>
      <c r="J23" s="3">
        <v>7001300000</v>
      </c>
      <c r="K23" s="3"/>
      <c r="L23" s="3">
        <v>9990700000</v>
      </c>
    </row>
    <row r="24" spans="1:12">
      <c r="C24" s="3"/>
      <c r="D24" s="3"/>
      <c r="E24" s="3"/>
      <c r="F24" s="4"/>
      <c r="G24" s="5"/>
      <c r="H24" s="8">
        <f>(L23)/(H23+I23+J23+K23+L23)</f>
        <v>0.54191256237795615</v>
      </c>
      <c r="I24">
        <f>E23/L23</f>
        <v>1.4853652219804419</v>
      </c>
      <c r="J24" s="3"/>
      <c r="K24" s="3"/>
      <c r="L24" s="3"/>
    </row>
    <row r="25" spans="1:12">
      <c r="C25" s="3"/>
      <c r="D25" s="3"/>
      <c r="E25" s="3"/>
      <c r="F25" s="4"/>
      <c r="G25" s="5"/>
      <c r="H25" s="3"/>
      <c r="I25" s="3"/>
      <c r="J25" s="3"/>
      <c r="K25" s="3"/>
      <c r="L25" s="3"/>
    </row>
    <row r="26" spans="1:12">
      <c r="A26" t="s">
        <v>50</v>
      </c>
      <c r="B26" t="s">
        <v>51</v>
      </c>
      <c r="C26" s="3">
        <v>8448201000</v>
      </c>
      <c r="D26" s="3">
        <v>25610428000</v>
      </c>
      <c r="E26" s="3">
        <v>21470926297.18</v>
      </c>
      <c r="F26" s="4">
        <v>3.6653519999999999</v>
      </c>
      <c r="G26" s="5">
        <v>9.2190999999999995E-2</v>
      </c>
      <c r="H26" s="3"/>
      <c r="I26" s="3">
        <v>837319000</v>
      </c>
      <c r="J26" s="3">
        <v>12248743000</v>
      </c>
      <c r="K26" s="3"/>
      <c r="L26" s="3">
        <v>11486817000</v>
      </c>
    </row>
    <row r="27" spans="1:12">
      <c r="A27" t="s">
        <v>52</v>
      </c>
      <c r="B27" t="s">
        <v>53</v>
      </c>
      <c r="C27" s="3">
        <v>35985000000</v>
      </c>
      <c r="D27" s="3">
        <v>76707000000</v>
      </c>
      <c r="E27" s="3">
        <v>44430145254.949997</v>
      </c>
      <c r="F27" s="4">
        <v>2.436293</v>
      </c>
      <c r="G27" s="5">
        <v>6.3869999999999996E-2</v>
      </c>
      <c r="H27" s="3">
        <v>714000000</v>
      </c>
      <c r="I27" s="3">
        <v>1349000000</v>
      </c>
      <c r="J27" s="3">
        <v>34075000000</v>
      </c>
      <c r="K27" s="3"/>
      <c r="L27" s="3">
        <v>33070000000</v>
      </c>
    </row>
    <row r="28" spans="1:12">
      <c r="A28" t="s">
        <v>54</v>
      </c>
      <c r="B28" t="s">
        <v>55</v>
      </c>
      <c r="C28" s="3">
        <v>11261000000</v>
      </c>
      <c r="D28" s="3">
        <v>29911000000</v>
      </c>
      <c r="E28" s="3">
        <v>18851132871.615002</v>
      </c>
      <c r="F28" s="4">
        <v>2.1711459999999998</v>
      </c>
      <c r="G28" s="5">
        <v>0.25104700000000002</v>
      </c>
      <c r="H28" s="3">
        <v>1250000000</v>
      </c>
      <c r="I28" s="3">
        <v>503000000</v>
      </c>
      <c r="J28" s="3">
        <v>17790000000</v>
      </c>
      <c r="K28" s="3">
        <v>71000000</v>
      </c>
      <c r="L28" s="3">
        <v>6814000000</v>
      </c>
    </row>
    <row r="29" spans="1:12">
      <c r="A29" t="s">
        <v>56</v>
      </c>
      <c r="B29" t="s">
        <v>57</v>
      </c>
      <c r="C29" s="3">
        <v>6478758000</v>
      </c>
      <c r="D29" s="3">
        <v>23932116600</v>
      </c>
      <c r="E29" s="3">
        <v>14277620000</v>
      </c>
      <c r="F29" s="4">
        <v>2.4897330000000002</v>
      </c>
      <c r="G29" s="5">
        <v>7.3812000000000003E-2</v>
      </c>
      <c r="H29" s="3">
        <v>43974000</v>
      </c>
      <c r="I29" s="3">
        <v>863356200</v>
      </c>
      <c r="J29" s="3">
        <v>17259062100</v>
      </c>
      <c r="K29" s="3">
        <v>1189496700</v>
      </c>
      <c r="L29" s="3">
        <v>13526402400</v>
      </c>
    </row>
    <row r="30" spans="1:12">
      <c r="A30" t="s">
        <v>58</v>
      </c>
      <c r="B30" t="s">
        <v>59</v>
      </c>
      <c r="C30" s="3">
        <v>2860849000</v>
      </c>
      <c r="D30" s="3">
        <v>4830118000</v>
      </c>
      <c r="E30" s="3">
        <v>4060107046.0500002</v>
      </c>
      <c r="F30" s="4">
        <v>3.869526</v>
      </c>
      <c r="G30" s="5">
        <v>9.5624000000000001E-2</v>
      </c>
      <c r="H30" s="3">
        <v>73992000</v>
      </c>
      <c r="I30" s="3"/>
      <c r="J30" s="3">
        <v>1989681000</v>
      </c>
      <c r="K30" s="3">
        <v>0</v>
      </c>
      <c r="L30" s="3">
        <v>2162280000</v>
      </c>
    </row>
    <row r="31" spans="1:12">
      <c r="A31" t="s">
        <v>60</v>
      </c>
      <c r="B31" t="s">
        <v>61</v>
      </c>
      <c r="C31" s="3">
        <v>1370752000</v>
      </c>
      <c r="D31" s="3">
        <v>4395735000</v>
      </c>
      <c r="E31" s="3">
        <v>8562484718.5986004</v>
      </c>
      <c r="F31" s="4">
        <v>3.8495020000000002</v>
      </c>
      <c r="G31" s="5">
        <v>9.8240999999999995E-2</v>
      </c>
      <c r="H31" s="3"/>
      <c r="I31" s="3"/>
      <c r="J31" s="3">
        <v>1834788000</v>
      </c>
      <c r="K31" s="3"/>
      <c r="L31" s="3">
        <v>2375811000</v>
      </c>
    </row>
    <row r="32" spans="1:12">
      <c r="A32" t="s">
        <v>62</v>
      </c>
      <c r="B32" t="s">
        <v>63</v>
      </c>
      <c r="C32" s="3">
        <v>559768000</v>
      </c>
      <c r="D32" s="3">
        <v>1509437000</v>
      </c>
      <c r="E32" s="3">
        <v>2303688600</v>
      </c>
      <c r="F32" s="4">
        <v>7.6939669999999998</v>
      </c>
      <c r="G32" s="5">
        <v>0.105614</v>
      </c>
      <c r="H32" s="3">
        <v>13000000</v>
      </c>
      <c r="I32" s="3">
        <v>4553000</v>
      </c>
      <c r="J32" s="3">
        <v>493343000</v>
      </c>
      <c r="K32" s="3"/>
      <c r="L32" s="3">
        <v>816644000</v>
      </c>
    </row>
    <row r="33" spans="1:12">
      <c r="A33" t="s">
        <v>64</v>
      </c>
      <c r="B33" t="s">
        <v>65</v>
      </c>
      <c r="C33" s="3">
        <v>16727000000</v>
      </c>
      <c r="D33" s="3">
        <v>70334000000</v>
      </c>
      <c r="E33" s="3">
        <v>83224580000</v>
      </c>
      <c r="F33" s="4">
        <v>5.873831</v>
      </c>
      <c r="G33" s="5">
        <v>0.17256199999999999</v>
      </c>
      <c r="H33" s="3">
        <v>8214000000</v>
      </c>
      <c r="I33" s="3">
        <v>2716000000</v>
      </c>
      <c r="J33" s="3"/>
      <c r="K33" s="3"/>
      <c r="L33" s="3">
        <v>37413000000</v>
      </c>
    </row>
    <row r="34" spans="1:12">
      <c r="A34" t="s">
        <v>66</v>
      </c>
      <c r="B34" t="s">
        <v>67</v>
      </c>
      <c r="C34" s="3">
        <v>1192009000</v>
      </c>
      <c r="D34" s="3">
        <v>4521318000</v>
      </c>
      <c r="E34" s="3">
        <v>3090878521.5799999</v>
      </c>
      <c r="F34" s="4">
        <v>2.9377520000000001</v>
      </c>
      <c r="G34" s="5">
        <v>0.10528899999999999</v>
      </c>
      <c r="H34" s="3">
        <v>0</v>
      </c>
      <c r="I34" s="3">
        <v>2298000</v>
      </c>
      <c r="J34" s="3">
        <v>2122260000</v>
      </c>
      <c r="K34" s="3"/>
      <c r="L34" s="3">
        <v>1942382000</v>
      </c>
    </row>
    <row r="35" spans="1:12">
      <c r="A35" t="s">
        <v>68</v>
      </c>
      <c r="B35" t="s">
        <v>69</v>
      </c>
      <c r="C35" s="3">
        <v>2270300000</v>
      </c>
      <c r="D35" s="3">
        <v>8643800000</v>
      </c>
      <c r="E35" s="3">
        <v>7899113530</v>
      </c>
      <c r="F35" s="4">
        <v>4.1903839999999999</v>
      </c>
      <c r="G35" s="5">
        <v>0.108322</v>
      </c>
      <c r="H35" s="3">
        <v>0</v>
      </c>
      <c r="I35" s="3">
        <v>250000000</v>
      </c>
      <c r="J35" s="3">
        <v>2896900000</v>
      </c>
      <c r="K35" s="3"/>
      <c r="L35" s="3">
        <v>4005100000</v>
      </c>
    </row>
    <row r="36" spans="1:12">
      <c r="A36" t="s">
        <v>70</v>
      </c>
      <c r="B36" t="s">
        <v>71</v>
      </c>
      <c r="C36" s="3">
        <v>916447000</v>
      </c>
      <c r="D36" s="3">
        <v>1581098000</v>
      </c>
      <c r="E36" s="3">
        <v>1975311223.2</v>
      </c>
      <c r="F36" s="4">
        <v>4.1877459999999997</v>
      </c>
      <c r="G36" s="5">
        <v>0.11551</v>
      </c>
      <c r="H36" s="3">
        <v>18599000</v>
      </c>
      <c r="I36" s="3">
        <v>172000</v>
      </c>
      <c r="J36" s="3">
        <v>590002000</v>
      </c>
      <c r="K36" s="3"/>
      <c r="L36" s="3">
        <v>728863000</v>
      </c>
    </row>
    <row r="37" spans="1:12">
      <c r="A37" t="s">
        <v>72</v>
      </c>
      <c r="B37" t="s">
        <v>73</v>
      </c>
      <c r="C37" s="3">
        <v>16759000000</v>
      </c>
      <c r="D37" s="3">
        <v>58557000000</v>
      </c>
      <c r="E37" s="3">
        <v>11837705652.5</v>
      </c>
      <c r="F37" s="4">
        <v>-9.9849300000000003</v>
      </c>
      <c r="G37" s="5">
        <v>-0.42236200000000002</v>
      </c>
      <c r="H37" s="3">
        <v>3435000000</v>
      </c>
      <c r="I37" s="3">
        <v>18559000000</v>
      </c>
      <c r="J37" s="3">
        <v>0</v>
      </c>
      <c r="K37" s="3"/>
      <c r="L37" s="3">
        <v>12903000000</v>
      </c>
    </row>
    <row r="38" spans="1:12">
      <c r="A38" t="s">
        <v>74</v>
      </c>
      <c r="B38" t="s">
        <v>75</v>
      </c>
      <c r="C38" s="3">
        <v>3691247000</v>
      </c>
      <c r="D38" s="3">
        <v>14029570000</v>
      </c>
      <c r="E38" s="3">
        <v>16260782996.489201</v>
      </c>
      <c r="F38" s="4">
        <v>4.0439189999999998</v>
      </c>
      <c r="G38" s="5">
        <v>0.101205</v>
      </c>
      <c r="H38" s="3">
        <v>76400000</v>
      </c>
      <c r="I38" s="3">
        <v>500000000</v>
      </c>
      <c r="J38" s="3">
        <v>4638232000</v>
      </c>
      <c r="K38" s="3"/>
      <c r="L38" s="3">
        <v>5348705000</v>
      </c>
    </row>
    <row r="39" spans="1:12">
      <c r="A39" t="s">
        <v>76</v>
      </c>
      <c r="B39" t="s">
        <v>77</v>
      </c>
      <c r="C39" s="3">
        <v>1436613000</v>
      </c>
      <c r="D39" s="3">
        <v>5234629000</v>
      </c>
      <c r="E39" s="3">
        <v>3360411158.5872002</v>
      </c>
      <c r="F39" s="4">
        <v>1.734942</v>
      </c>
      <c r="G39" s="5">
        <v>5.7644000000000001E-2</v>
      </c>
      <c r="H39" s="3">
        <v>235900000</v>
      </c>
      <c r="I39" s="3">
        <v>0</v>
      </c>
      <c r="J39" s="3">
        <v>2670111000</v>
      </c>
      <c r="K39" s="3"/>
      <c r="L39" s="3">
        <v>1752594000</v>
      </c>
    </row>
    <row r="40" spans="1:12">
      <c r="A40" t="s">
        <v>78</v>
      </c>
      <c r="B40" t="s">
        <v>79</v>
      </c>
      <c r="C40" s="3">
        <v>1991000000</v>
      </c>
      <c r="D40" s="3">
        <v>6887000000</v>
      </c>
      <c r="E40" s="3"/>
      <c r="F40" s="4">
        <v>2.8467739999999999</v>
      </c>
      <c r="G40" s="5">
        <v>8.6142999999999997E-2</v>
      </c>
      <c r="H40" s="3"/>
      <c r="I40" s="3">
        <v>300000000</v>
      </c>
      <c r="J40" s="3">
        <v>2178000000</v>
      </c>
      <c r="K40" s="3">
        <v>0</v>
      </c>
      <c r="L40" s="3">
        <v>2506000000</v>
      </c>
    </row>
    <row r="41" spans="1:12">
      <c r="A41" t="s">
        <v>80</v>
      </c>
      <c r="B41" t="s">
        <v>81</v>
      </c>
      <c r="C41" s="3">
        <v>7785000000</v>
      </c>
      <c r="D41" s="3">
        <v>34458000000</v>
      </c>
      <c r="E41" s="3">
        <v>20457173200</v>
      </c>
      <c r="F41" s="4">
        <v>3.3727930000000002</v>
      </c>
      <c r="G41" s="5">
        <v>0.162994</v>
      </c>
      <c r="H41" s="3">
        <v>1430000000</v>
      </c>
      <c r="I41" s="3">
        <v>530000000</v>
      </c>
      <c r="J41" s="3">
        <v>20069000000</v>
      </c>
      <c r="K41" s="3"/>
      <c r="L41" s="3">
        <v>11657000000</v>
      </c>
    </row>
    <row r="42" spans="1:12">
      <c r="A42" t="s">
        <v>82</v>
      </c>
      <c r="B42" t="s">
        <v>83</v>
      </c>
      <c r="C42" s="3">
        <v>9696000000</v>
      </c>
      <c r="D42" s="3">
        <v>34363000000</v>
      </c>
      <c r="E42" s="3">
        <v>26429760000</v>
      </c>
      <c r="F42" s="4">
        <v>4.8970580000000004</v>
      </c>
      <c r="G42" s="5">
        <v>0.101899</v>
      </c>
      <c r="H42" s="3">
        <v>1016000000</v>
      </c>
      <c r="I42" s="3">
        <v>1294000000</v>
      </c>
      <c r="J42" s="3">
        <v>13168000000</v>
      </c>
      <c r="K42" s="3"/>
      <c r="L42" s="3">
        <v>14377000000</v>
      </c>
    </row>
    <row r="43" spans="1:12">
      <c r="A43" t="s">
        <v>84</v>
      </c>
      <c r="B43" t="s">
        <v>85</v>
      </c>
      <c r="C43" s="3">
        <v>4052000000</v>
      </c>
      <c r="D43" s="3">
        <v>11010000000</v>
      </c>
      <c r="E43" s="3">
        <v>7122830000</v>
      </c>
      <c r="F43" s="4">
        <v>-1.447916</v>
      </c>
      <c r="G43" s="5">
        <v>-0.107131</v>
      </c>
      <c r="H43" s="3">
        <v>173000000</v>
      </c>
      <c r="I43" s="3">
        <v>59000000</v>
      </c>
      <c r="J43" s="3">
        <v>6695000000</v>
      </c>
      <c r="K43" s="3"/>
      <c r="L43" s="3">
        <v>4602000000</v>
      </c>
    </row>
    <row r="44" spans="1:12">
      <c r="A44" t="s">
        <v>86</v>
      </c>
      <c r="B44" t="s">
        <v>87</v>
      </c>
      <c r="C44" s="3">
        <v>11687000000</v>
      </c>
      <c r="D44" s="3">
        <v>36796000000</v>
      </c>
      <c r="E44" s="3">
        <v>30358301296.57</v>
      </c>
      <c r="F44" s="4">
        <v>2.0183779999999998</v>
      </c>
      <c r="G44" s="5">
        <v>6.5487000000000004E-2</v>
      </c>
      <c r="H44" s="3">
        <v>2079000000</v>
      </c>
      <c r="I44" s="3">
        <v>1673000000</v>
      </c>
      <c r="J44" s="3">
        <v>21611000000</v>
      </c>
      <c r="K44" s="3"/>
      <c r="L44" s="3">
        <v>19248000000</v>
      </c>
    </row>
    <row r="45" spans="1:12">
      <c r="A45" t="s">
        <v>88</v>
      </c>
      <c r="B45" t="s">
        <v>89</v>
      </c>
      <c r="C45" s="3">
        <v>23495000000</v>
      </c>
      <c r="D45" s="3">
        <v>80797000000</v>
      </c>
      <c r="E45" s="3">
        <v>48493635739.110001</v>
      </c>
      <c r="F45" s="4">
        <v>2.4923989999999998</v>
      </c>
      <c r="G45" s="5">
        <v>8.43E-2</v>
      </c>
      <c r="H45" s="3">
        <v>2915000000</v>
      </c>
      <c r="I45" s="3">
        <v>3198000000</v>
      </c>
      <c r="J45" s="3">
        <v>40736000000</v>
      </c>
      <c r="K45" s="3"/>
      <c r="L45" s="3">
        <v>29039000000</v>
      </c>
    </row>
    <row r="46" spans="1:12">
      <c r="A46" t="s">
        <v>90</v>
      </c>
      <c r="B46" t="s">
        <v>91</v>
      </c>
      <c r="C46" s="3">
        <v>444100000</v>
      </c>
      <c r="D46" s="3">
        <v>1036800000</v>
      </c>
      <c r="E46" s="3">
        <v>770477499.45000005</v>
      </c>
      <c r="F46" s="4">
        <v>2.7250000000000001</v>
      </c>
      <c r="G46" s="5">
        <v>9.5916000000000001E-2</v>
      </c>
      <c r="H46" s="3">
        <v>82800000</v>
      </c>
      <c r="I46" s="3">
        <v>21500000</v>
      </c>
      <c r="J46" s="3">
        <v>390100000</v>
      </c>
      <c r="K46" s="3">
        <v>200000</v>
      </c>
      <c r="L46" s="3">
        <v>351300000</v>
      </c>
    </row>
    <row r="47" spans="1:12">
      <c r="A47" t="s">
        <v>92</v>
      </c>
      <c r="B47" t="s">
        <v>93</v>
      </c>
      <c r="C47" s="3">
        <v>7679500000</v>
      </c>
      <c r="D47" s="3">
        <v>22000900000</v>
      </c>
      <c r="E47" s="3">
        <v>22540976836.48</v>
      </c>
      <c r="F47" s="4">
        <v>3.764097</v>
      </c>
      <c r="G47" s="5">
        <v>3.2597000000000001E-2</v>
      </c>
      <c r="H47" s="3">
        <v>1440100000</v>
      </c>
      <c r="I47" s="3">
        <v>365000000</v>
      </c>
      <c r="J47" s="3">
        <v>9994000000</v>
      </c>
      <c r="K47" s="3">
        <v>30400000</v>
      </c>
      <c r="L47" s="3">
        <v>33475800000</v>
      </c>
    </row>
    <row r="48" spans="1:12">
      <c r="A48" t="s">
        <v>94</v>
      </c>
      <c r="B48" t="s">
        <v>95</v>
      </c>
      <c r="C48" s="3">
        <v>11537000000</v>
      </c>
      <c r="D48" s="3">
        <v>36944000000</v>
      </c>
      <c r="E48" s="3">
        <v>25972661934.2696</v>
      </c>
      <c r="F48" s="4">
        <v>3.2116560000000001</v>
      </c>
      <c r="G48" s="5">
        <v>0.106516</v>
      </c>
      <c r="H48" s="3">
        <v>1038000000</v>
      </c>
      <c r="I48" s="3">
        <v>406000000</v>
      </c>
      <c r="J48" s="3">
        <v>15803000000</v>
      </c>
      <c r="K48" s="3"/>
      <c r="L48" s="3">
        <v>12222000000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4C9BCA0-BE50-4A04-A8B4-135443EC4F68}"/>
</file>

<file path=customXml/itemProps2.xml><?xml version="1.0" encoding="utf-8"?>
<ds:datastoreItem xmlns:ds="http://schemas.openxmlformats.org/officeDocument/2006/customXml" ds:itemID="{BDE0C224-BFEC-42ED-AA28-717AEF4D284E}"/>
</file>

<file path=customXml/itemProps3.xml><?xml version="1.0" encoding="utf-8"?>
<ds:datastoreItem xmlns:ds="http://schemas.openxmlformats.org/officeDocument/2006/customXml" ds:itemID="{FB2E2D62-E2E2-4EFC-91DD-69052E40418D}"/>
</file>

<file path=customXml/itemProps4.xml><?xml version="1.0" encoding="utf-8"?>
<ds:datastoreItem xmlns:ds="http://schemas.openxmlformats.org/officeDocument/2006/customXml" ds:itemID="{718C107F-876D-4162-8C94-13831C4E7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Calcbench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2019-04-29T18:32:04Z</dcterms:created>
  <dcterms:modified xsi:type="dcterms:W3CDTF">2019-04-29T18:35:32Z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