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D:\Utility\Current Cases\Exhibit Updates\"/>
    </mc:Choice>
  </mc:AlternateContent>
  <xr:revisionPtr revIDLastSave="0" documentId="8_{5F5BB51F-D7B9-4F02-BA7F-C19BC505D9B1}" xr6:coauthVersionLast="41" xr6:coauthVersionMax="41" xr10:uidLastSave="{00000000-0000-0000-0000-000000000000}"/>
  <bookViews>
    <workbookView xWindow="9066" yWindow="1368" windowWidth="14292" windowHeight="12360" xr2:uid="{00000000-000D-0000-FFFF-FFFF00000000}"/>
  </bookViews>
  <sheets>
    <sheet name="Output" sheetId="1" r:id="rId1"/>
    <sheet name="Filter" sheetId="5" r:id="rId2"/>
    <sheet name="Bloomberg Pull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0" i="5" l="1"/>
  <c r="B60" i="2"/>
  <c r="C60" i="2"/>
  <c r="C60" i="5" s="1"/>
  <c r="D60" i="2"/>
  <c r="D60" i="5" s="1"/>
  <c r="E60" i="2"/>
  <c r="E60" i="5" s="1"/>
  <c r="F60" i="2"/>
  <c r="F60" i="5" s="1"/>
  <c r="B59" i="2" l="1"/>
  <c r="A58" i="2"/>
  <c r="B58" i="2" s="1"/>
  <c r="A57" i="2"/>
  <c r="B57" i="2" s="1"/>
  <c r="A56" i="2"/>
  <c r="B56" i="2" s="1"/>
  <c r="A55" i="2"/>
  <c r="B55" i="2" s="1"/>
  <c r="A54" i="2"/>
  <c r="B54" i="2" s="1"/>
  <c r="A53" i="2"/>
  <c r="B53" i="2" s="1"/>
  <c r="A52" i="2"/>
  <c r="B52" i="2" s="1"/>
  <c r="A51" i="2"/>
  <c r="B51" i="2" s="1"/>
  <c r="A50" i="2"/>
  <c r="B50" i="2" s="1"/>
  <c r="A49" i="2"/>
  <c r="B49" i="2" s="1"/>
  <c r="A48" i="2"/>
  <c r="B48" i="2" s="1"/>
  <c r="A47" i="2"/>
  <c r="B47" i="2" s="1"/>
  <c r="A46" i="2"/>
  <c r="B46" i="2" s="1"/>
  <c r="A45" i="2"/>
  <c r="B45" i="2" s="1"/>
  <c r="A44" i="2"/>
  <c r="B44" i="2" s="1"/>
  <c r="A43" i="2"/>
  <c r="B43" i="2" s="1"/>
  <c r="A42" i="2"/>
  <c r="B42" i="2" s="1"/>
  <c r="A41" i="2"/>
  <c r="B41" i="2" s="1"/>
  <c r="A40" i="2"/>
  <c r="B40" i="2" s="1"/>
  <c r="A39" i="2"/>
  <c r="B39" i="2" s="1"/>
  <c r="A38" i="2"/>
  <c r="B38" i="2" s="1"/>
  <c r="A37" i="2"/>
  <c r="B37" i="2" s="1"/>
  <c r="A36" i="2"/>
  <c r="B36" i="2" s="1"/>
  <c r="A35" i="2"/>
  <c r="B35" i="2" s="1"/>
  <c r="A34" i="2"/>
  <c r="B34" i="2" s="1"/>
  <c r="A33" i="2"/>
  <c r="B33" i="2" s="1"/>
  <c r="A32" i="2"/>
  <c r="B32" i="2" s="1"/>
  <c r="A31" i="2"/>
  <c r="B31" i="2" s="1"/>
  <c r="A30" i="2"/>
  <c r="B30" i="2" s="1"/>
  <c r="A29" i="2"/>
  <c r="B29" i="2" s="1"/>
  <c r="A28" i="2"/>
  <c r="B28" i="2" s="1"/>
  <c r="A27" i="2"/>
  <c r="B27" i="2" s="1"/>
  <c r="A26" i="2"/>
  <c r="B26" i="2" s="1"/>
  <c r="A25" i="2"/>
  <c r="B25" i="2" s="1"/>
  <c r="A24" i="2"/>
  <c r="B24" i="2" s="1"/>
  <c r="A23" i="2"/>
  <c r="B23" i="2" s="1"/>
  <c r="A22" i="2"/>
  <c r="B22" i="2" s="1"/>
  <c r="A21" i="2"/>
  <c r="B21" i="2" s="1"/>
  <c r="A20" i="2"/>
  <c r="B20" i="2" s="1"/>
  <c r="A19" i="2"/>
  <c r="B19" i="2" s="1"/>
  <c r="A18" i="2"/>
  <c r="B18" i="2" s="1"/>
  <c r="A17" i="2"/>
  <c r="B17" i="2" s="1"/>
  <c r="A16" i="2"/>
  <c r="B16" i="2" s="1"/>
  <c r="A15" i="2"/>
  <c r="B15" i="2" s="1"/>
  <c r="A14" i="2"/>
  <c r="B14" i="2" s="1"/>
  <c r="A13" i="2"/>
  <c r="B13" i="2" s="1"/>
  <c r="A12" i="2"/>
  <c r="B12" i="2" s="1"/>
  <c r="A11" i="2"/>
  <c r="B11" i="2" s="1"/>
  <c r="A10" i="2"/>
  <c r="B10" i="2" s="1"/>
  <c r="A9" i="2"/>
  <c r="B9" i="2" s="1"/>
  <c r="A8" i="2"/>
  <c r="B8" i="2" s="1"/>
  <c r="A7" i="2"/>
  <c r="B7" i="2" s="1"/>
  <c r="A6" i="2"/>
  <c r="B6" i="2" s="1"/>
  <c r="A5" i="2"/>
  <c r="B5" i="2" s="1"/>
  <c r="A4" i="2"/>
  <c r="B4" i="2" s="1"/>
  <c r="A3" i="2"/>
  <c r="B3" i="2" s="1"/>
  <c r="A2" i="2"/>
  <c r="B2" i="2" s="1"/>
  <c r="E58" i="2"/>
  <c r="E55" i="2"/>
  <c r="C53" i="2"/>
  <c r="F52" i="2"/>
  <c r="C50" i="2"/>
  <c r="F49" i="2"/>
  <c r="D47" i="2"/>
  <c r="E44" i="2"/>
  <c r="C42" i="2"/>
  <c r="F41" i="2"/>
  <c r="D39" i="2"/>
  <c r="E36" i="2"/>
  <c r="C34" i="2"/>
  <c r="F33" i="2"/>
  <c r="D31" i="2"/>
  <c r="E28" i="2"/>
  <c r="E25" i="2"/>
  <c r="C23" i="2"/>
  <c r="F22" i="2"/>
  <c r="D20" i="2"/>
  <c r="E17" i="2"/>
  <c r="C15" i="2"/>
  <c r="F14" i="2"/>
  <c r="D12" i="2"/>
  <c r="E9" i="2"/>
  <c r="C7" i="2"/>
  <c r="F6" i="2"/>
  <c r="D4" i="2"/>
  <c r="F28" i="2"/>
  <c r="C26" i="2"/>
  <c r="F25" i="2"/>
  <c r="D23" i="2"/>
  <c r="E20" i="2"/>
  <c r="C18" i="2"/>
  <c r="F17" i="2"/>
  <c r="D15" i="2"/>
  <c r="E12" i="2"/>
  <c r="F9" i="2"/>
  <c r="D7" i="2"/>
  <c r="E4" i="2"/>
  <c r="C2" i="2"/>
  <c r="C41" i="2"/>
  <c r="C22" i="2"/>
  <c r="F5" i="2"/>
  <c r="C55" i="2"/>
  <c r="D33" i="2"/>
  <c r="C25" i="2"/>
  <c r="C17" i="2"/>
  <c r="D6" i="2"/>
  <c r="D55" i="2"/>
  <c r="F46" i="2"/>
  <c r="F30" i="2"/>
  <c r="F19" i="2"/>
  <c r="F11" i="2"/>
  <c r="C59" i="2"/>
  <c r="F58" i="2"/>
  <c r="C56" i="2"/>
  <c r="F55" i="2"/>
  <c r="D53" i="2"/>
  <c r="D50" i="2"/>
  <c r="E47" i="2"/>
  <c r="C45" i="2"/>
  <c r="F44" i="2"/>
  <c r="D42" i="2"/>
  <c r="E39" i="2"/>
  <c r="C37" i="2"/>
  <c r="F36" i="2"/>
  <c r="D34" i="2"/>
  <c r="E31" i="2"/>
  <c r="C29" i="2"/>
  <c r="C10" i="2"/>
  <c r="E24" i="2"/>
  <c r="D11" i="2"/>
  <c r="E57" i="2"/>
  <c r="C36" i="2"/>
  <c r="F24" i="2"/>
  <c r="F8" i="2"/>
  <c r="F57" i="2"/>
  <c r="C39" i="2"/>
  <c r="D28" i="2"/>
  <c r="D17" i="2"/>
  <c r="C4" i="2"/>
  <c r="D59" i="2"/>
  <c r="D56" i="2"/>
  <c r="E53" i="2"/>
  <c r="E50" i="2"/>
  <c r="C48" i="2"/>
  <c r="F47" i="2"/>
  <c r="D45" i="2"/>
  <c r="E42" i="2"/>
  <c r="C40" i="2"/>
  <c r="F39" i="2"/>
  <c r="D37" i="2"/>
  <c r="E34" i="2"/>
  <c r="C32" i="2"/>
  <c r="F31" i="2"/>
  <c r="D29" i="2"/>
  <c r="D26" i="2"/>
  <c r="E23" i="2"/>
  <c r="C21" i="2"/>
  <c r="F20" i="2"/>
  <c r="D18" i="2"/>
  <c r="E15" i="2"/>
  <c r="C13" i="2"/>
  <c r="F12" i="2"/>
  <c r="D10" i="2"/>
  <c r="E7" i="2"/>
  <c r="C5" i="2"/>
  <c r="F4" i="2"/>
  <c r="D2" i="2"/>
  <c r="C57" i="2"/>
  <c r="D54" i="2"/>
  <c r="E48" i="2"/>
  <c r="F45" i="2"/>
  <c r="E40" i="2"/>
  <c r="F37" i="2"/>
  <c r="E32" i="2"/>
  <c r="F29" i="2"/>
  <c r="F26" i="2"/>
  <c r="E21" i="2"/>
  <c r="F18" i="2"/>
  <c r="E13" i="2"/>
  <c r="F10" i="2"/>
  <c r="C3" i="2"/>
  <c r="E54" i="2"/>
  <c r="C52" i="2"/>
  <c r="C49" i="2"/>
  <c r="D46" i="2"/>
  <c r="F40" i="2"/>
  <c r="E35" i="2"/>
  <c r="D30" i="2"/>
  <c r="D27" i="2"/>
  <c r="D19" i="2"/>
  <c r="C14" i="2"/>
  <c r="E8" i="2"/>
  <c r="D3" i="2"/>
  <c r="F54" i="2"/>
  <c r="D52" i="2"/>
  <c r="D49" i="2"/>
  <c r="C44" i="2"/>
  <c r="D41" i="2"/>
  <c r="F35" i="2"/>
  <c r="C28" i="2"/>
  <c r="D22" i="2"/>
  <c r="F16" i="2"/>
  <c r="C9" i="2"/>
  <c r="E3" i="2"/>
  <c r="E52" i="2"/>
  <c r="E49" i="2"/>
  <c r="D44" i="2"/>
  <c r="F38" i="2"/>
  <c r="E33" i="2"/>
  <c r="F27" i="2"/>
  <c r="E22" i="2"/>
  <c r="C12" i="2"/>
  <c r="E6" i="2"/>
  <c r="E59" i="2"/>
  <c r="E56" i="2"/>
  <c r="C54" i="2"/>
  <c r="F53" i="2"/>
  <c r="C51" i="2"/>
  <c r="F50" i="2"/>
  <c r="D48" i="2"/>
  <c r="E45" i="2"/>
  <c r="C43" i="2"/>
  <c r="F42" i="2"/>
  <c r="D40" i="2"/>
  <c r="E37" i="2"/>
  <c r="C35" i="2"/>
  <c r="F34" i="2"/>
  <c r="D32" i="2"/>
  <c r="E29" i="2"/>
  <c r="E26" i="2"/>
  <c r="C24" i="2"/>
  <c r="F23" i="2"/>
  <c r="D21" i="2"/>
  <c r="E18" i="2"/>
  <c r="C16" i="2"/>
  <c r="F15" i="2"/>
  <c r="D13" i="2"/>
  <c r="E10" i="2"/>
  <c r="C8" i="2"/>
  <c r="F7" i="2"/>
  <c r="D5" i="2"/>
  <c r="E2" i="2"/>
  <c r="F59" i="2"/>
  <c r="F56" i="2"/>
  <c r="D51" i="2"/>
  <c r="C46" i="2"/>
  <c r="D43" i="2"/>
  <c r="C38" i="2"/>
  <c r="D35" i="2"/>
  <c r="C30" i="2"/>
  <c r="C27" i="2"/>
  <c r="D24" i="2"/>
  <c r="C19" i="2"/>
  <c r="D16" i="2"/>
  <c r="C11" i="2"/>
  <c r="D8" i="2"/>
  <c r="E5" i="2"/>
  <c r="F2" i="2"/>
  <c r="D57" i="2"/>
  <c r="E51" i="2"/>
  <c r="F48" i="2"/>
  <c r="E43" i="2"/>
  <c r="D38" i="2"/>
  <c r="C33" i="2"/>
  <c r="F32" i="2"/>
  <c r="F21" i="2"/>
  <c r="E16" i="2"/>
  <c r="F13" i="2"/>
  <c r="C6" i="2"/>
  <c r="C58" i="2"/>
  <c r="F51" i="2"/>
  <c r="E46" i="2"/>
  <c r="F43" i="2"/>
  <c r="E38" i="2"/>
  <c r="E30" i="2"/>
  <c r="E27" i="2"/>
  <c r="E19" i="2"/>
  <c r="D14" i="2"/>
  <c r="E11" i="2"/>
  <c r="D58" i="2"/>
  <c r="C47" i="2"/>
  <c r="E41" i="2"/>
  <c r="D36" i="2"/>
  <c r="C31" i="2"/>
  <c r="D25" i="2"/>
  <c r="C20" i="2"/>
  <c r="E14" i="2"/>
  <c r="D9" i="2"/>
  <c r="F3" i="2"/>
  <c r="G59" i="5" l="1"/>
  <c r="F59" i="5" l="1"/>
  <c r="E59" i="5"/>
  <c r="D59" i="5"/>
  <c r="C59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2" i="5"/>
  <c r="C56" i="5" l="1"/>
  <c r="C44" i="5"/>
  <c r="D35" i="5"/>
  <c r="E43" i="5"/>
  <c r="F21" i="5"/>
  <c r="C41" i="5"/>
  <c r="C17" i="5"/>
  <c r="C47" i="5"/>
  <c r="C38" i="5"/>
  <c r="C5" i="5"/>
  <c r="C52" i="5"/>
  <c r="C34" i="5"/>
  <c r="C35" i="5"/>
  <c r="D42" i="5"/>
  <c r="D49" i="5"/>
  <c r="D31" i="5"/>
  <c r="D6" i="5"/>
  <c r="D48" i="5"/>
  <c r="D20" i="5"/>
  <c r="D43" i="5"/>
  <c r="E57" i="5"/>
  <c r="E56" i="5"/>
  <c r="E55" i="5"/>
  <c r="E54" i="5"/>
  <c r="E53" i="5"/>
  <c r="E52" i="5"/>
  <c r="E51" i="5"/>
  <c r="F46" i="5"/>
  <c r="F34" i="5"/>
  <c r="F9" i="5"/>
  <c r="F58" i="5"/>
  <c r="F24" i="5"/>
  <c r="F15" i="5"/>
  <c r="F29" i="5"/>
  <c r="C50" i="5"/>
  <c r="D7" i="5"/>
  <c r="E45" i="5"/>
  <c r="F53" i="5"/>
  <c r="C40" i="5"/>
  <c r="C31" i="5"/>
  <c r="C53" i="5"/>
  <c r="C10" i="5"/>
  <c r="C36" i="5"/>
  <c r="C33" i="5"/>
  <c r="C19" i="5"/>
  <c r="D18" i="5"/>
  <c r="D33" i="5"/>
  <c r="D54" i="5"/>
  <c r="D45" i="5"/>
  <c r="D47" i="5"/>
  <c r="D4" i="5"/>
  <c r="D27" i="5"/>
  <c r="E41" i="5"/>
  <c r="E40" i="5"/>
  <c r="E39" i="5"/>
  <c r="E38" i="5"/>
  <c r="E37" i="5"/>
  <c r="E36" i="5"/>
  <c r="E35" i="5"/>
  <c r="F28" i="5"/>
  <c r="F57" i="5"/>
  <c r="F52" i="5"/>
  <c r="F26" i="5"/>
  <c r="F8" i="5"/>
  <c r="F38" i="5"/>
  <c r="F13" i="5"/>
  <c r="C6" i="5"/>
  <c r="D41" i="5"/>
  <c r="E49" i="5"/>
  <c r="E44" i="5"/>
  <c r="F10" i="5"/>
  <c r="C32" i="5"/>
  <c r="C23" i="5"/>
  <c r="C45" i="5"/>
  <c r="C49" i="5"/>
  <c r="C28" i="5"/>
  <c r="C48" i="5"/>
  <c r="C11" i="5"/>
  <c r="D10" i="5"/>
  <c r="D25" i="5"/>
  <c r="D46" i="5"/>
  <c r="D37" i="5"/>
  <c r="D15" i="5"/>
  <c r="D56" i="5"/>
  <c r="D19" i="5"/>
  <c r="E33" i="5"/>
  <c r="E32" i="5"/>
  <c r="E31" i="5"/>
  <c r="E30" i="5"/>
  <c r="E29" i="5"/>
  <c r="E28" i="5"/>
  <c r="E27" i="5"/>
  <c r="F4" i="5"/>
  <c r="F49" i="5"/>
  <c r="F36" i="5"/>
  <c r="F18" i="5"/>
  <c r="F55" i="5"/>
  <c r="F30" i="5"/>
  <c r="F5" i="5"/>
  <c r="C39" i="5"/>
  <c r="D34" i="5"/>
  <c r="E48" i="5"/>
  <c r="F7" i="5"/>
  <c r="C2" i="5"/>
  <c r="C24" i="5"/>
  <c r="C15" i="5"/>
  <c r="C37" i="5"/>
  <c r="C9" i="5"/>
  <c r="C20" i="5"/>
  <c r="C46" i="5"/>
  <c r="C3" i="5"/>
  <c r="D8" i="5"/>
  <c r="D17" i="5"/>
  <c r="D38" i="5"/>
  <c r="D29" i="5"/>
  <c r="D52" i="5"/>
  <c r="D24" i="5"/>
  <c r="D11" i="5"/>
  <c r="E25" i="5"/>
  <c r="E24" i="5"/>
  <c r="E23" i="5"/>
  <c r="E22" i="5"/>
  <c r="E21" i="5"/>
  <c r="E20" i="5"/>
  <c r="E19" i="5"/>
  <c r="F43" i="5"/>
  <c r="F41" i="5"/>
  <c r="F12" i="5"/>
  <c r="F56" i="5"/>
  <c r="F47" i="5"/>
  <c r="F22" i="5"/>
  <c r="F54" i="5"/>
  <c r="D12" i="5"/>
  <c r="F44" i="5"/>
  <c r="C7" i="5"/>
  <c r="C29" i="5"/>
  <c r="C54" i="5"/>
  <c r="C12" i="5"/>
  <c r="C22" i="5"/>
  <c r="D2" i="5"/>
  <c r="D50" i="5"/>
  <c r="D9" i="5"/>
  <c r="D30" i="5"/>
  <c r="D21" i="5"/>
  <c r="D44" i="5"/>
  <c r="D55" i="5"/>
  <c r="D3" i="5"/>
  <c r="E17" i="5"/>
  <c r="E16" i="5"/>
  <c r="E15" i="5"/>
  <c r="E14" i="5"/>
  <c r="E13" i="5"/>
  <c r="E12" i="5"/>
  <c r="E11" i="5"/>
  <c r="F27" i="5"/>
  <c r="F33" i="5"/>
  <c r="F35" i="5"/>
  <c r="F48" i="5"/>
  <c r="F39" i="5"/>
  <c r="F14" i="5"/>
  <c r="F20" i="5"/>
  <c r="C57" i="5"/>
  <c r="D53" i="5"/>
  <c r="E47" i="5"/>
  <c r="F42" i="5"/>
  <c r="C58" i="5"/>
  <c r="C18" i="5"/>
  <c r="C8" i="5"/>
  <c r="C26" i="5"/>
  <c r="C21" i="5"/>
  <c r="C30" i="5"/>
  <c r="C4" i="5"/>
  <c r="C51" i="5"/>
  <c r="D40" i="5"/>
  <c r="D26" i="5"/>
  <c r="D16" i="5"/>
  <c r="D22" i="5"/>
  <c r="D13" i="5"/>
  <c r="D36" i="5"/>
  <c r="D23" i="5"/>
  <c r="E2" i="5"/>
  <c r="E9" i="5"/>
  <c r="E8" i="5"/>
  <c r="E7" i="5"/>
  <c r="E6" i="5"/>
  <c r="E5" i="5"/>
  <c r="E4" i="5"/>
  <c r="E3" i="5"/>
  <c r="F3" i="5"/>
  <c r="F25" i="5"/>
  <c r="F19" i="5"/>
  <c r="F40" i="5"/>
  <c r="F31" i="5"/>
  <c r="F6" i="5"/>
  <c r="F45" i="5"/>
  <c r="C27" i="5"/>
  <c r="D32" i="5"/>
  <c r="E46" i="5"/>
  <c r="F16" i="5"/>
  <c r="C16" i="5"/>
  <c r="C55" i="5"/>
  <c r="C25" i="5"/>
  <c r="C13" i="5"/>
  <c r="C14" i="5"/>
  <c r="C42" i="5"/>
  <c r="C43" i="5"/>
  <c r="D58" i="5"/>
  <c r="D57" i="5"/>
  <c r="D39" i="5"/>
  <c r="D14" i="5"/>
  <c r="D5" i="5"/>
  <c r="D28" i="5"/>
  <c r="D51" i="5"/>
  <c r="E10" i="5"/>
  <c r="E26" i="5"/>
  <c r="E18" i="5"/>
  <c r="E34" i="5"/>
  <c r="E42" i="5"/>
  <c r="E58" i="5"/>
  <c r="E50" i="5"/>
  <c r="F2" i="5"/>
  <c r="F50" i="5"/>
  <c r="F17" i="5"/>
  <c r="F11" i="5"/>
  <c r="F32" i="5"/>
  <c r="F23" i="5"/>
  <c r="F37" i="5"/>
  <c r="F5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Lu, Tommy</author>
  </authors>
  <commentList>
    <comment ref="D2" authorId="0" shapeId="0" xr:uid="{BBF541BA-4E69-42CC-9CAF-CA105F327075}">
      <text>
        <r>
          <rPr>
            <b/>
            <sz val="9"/>
            <color indexed="81"/>
            <rFont val="Tahoma"/>
            <family val="2"/>
          </rPr>
          <t>Lu, Tommy:</t>
        </r>
        <r>
          <rPr>
            <sz val="9"/>
            <color indexed="81"/>
            <rFont val="Tahoma"/>
            <family val="2"/>
          </rPr>
          <t xml:space="preserve">
=Filter!C2</t>
        </r>
      </text>
    </comment>
  </commentList>
</comments>
</file>

<file path=xl/sharedStrings.xml><?xml version="1.0" encoding="utf-8"?>
<sst xmlns="http://schemas.openxmlformats.org/spreadsheetml/2006/main" count="493" uniqueCount="203">
  <si>
    <t>ALLETE</t>
  </si>
  <si>
    <t>ALE</t>
  </si>
  <si>
    <t>Alliant Energy</t>
  </si>
  <si>
    <t>LNT</t>
  </si>
  <si>
    <t>Amer. Elec. Power</t>
  </si>
  <si>
    <t>AEP</t>
  </si>
  <si>
    <t>Ameren Corp.</t>
  </si>
  <si>
    <t>AEE</t>
  </si>
  <si>
    <t>Avista Corp.</t>
  </si>
  <si>
    <t>AVA</t>
  </si>
  <si>
    <t>Black Hills</t>
  </si>
  <si>
    <t>BKH</t>
  </si>
  <si>
    <t>CenterPoint Energy</t>
  </si>
  <si>
    <t>CNP</t>
  </si>
  <si>
    <t>CMS Energy Corp.</t>
  </si>
  <si>
    <t>CMS</t>
  </si>
  <si>
    <t>Consol. Edison</t>
  </si>
  <si>
    <t>ED</t>
  </si>
  <si>
    <t>Dominion Resources</t>
  </si>
  <si>
    <t>D</t>
  </si>
  <si>
    <t>DTE Energy</t>
  </si>
  <si>
    <t>DTE</t>
  </si>
  <si>
    <t>Duke Energy</t>
  </si>
  <si>
    <t>DUK</t>
  </si>
  <si>
    <t>Edison Int'l</t>
  </si>
  <si>
    <t>EIX</t>
  </si>
  <si>
    <t>El Paso Electric</t>
  </si>
  <si>
    <t>EE</t>
  </si>
  <si>
    <t>Entergy Corp.</t>
  </si>
  <si>
    <t>ETR</t>
  </si>
  <si>
    <t>Exelon Corp.</t>
  </si>
  <si>
    <t>EXC</t>
  </si>
  <si>
    <t>FirstEnergy Corp.</t>
  </si>
  <si>
    <t>FE</t>
  </si>
  <si>
    <t>Hawaiian Elec.</t>
  </si>
  <si>
    <t>HE</t>
  </si>
  <si>
    <t>IDACORP Inc.</t>
  </si>
  <si>
    <t>IDA</t>
  </si>
  <si>
    <t>MGE Energy</t>
  </si>
  <si>
    <t>MGEE</t>
  </si>
  <si>
    <t>NextEra Energy</t>
  </si>
  <si>
    <t>NEE</t>
  </si>
  <si>
    <t>Eversource Energy</t>
  </si>
  <si>
    <t>ES</t>
  </si>
  <si>
    <t>NorthWestern Corp.</t>
  </si>
  <si>
    <t>NWE</t>
  </si>
  <si>
    <t>OGE Energy</t>
  </si>
  <si>
    <t>OGE</t>
  </si>
  <si>
    <t>Otter Tail Corp.</t>
  </si>
  <si>
    <t>OTTR</t>
  </si>
  <si>
    <t>PG&amp;E Corp.</t>
  </si>
  <si>
    <t>PCG</t>
  </si>
  <si>
    <t>Pinnacle West Capital</t>
  </si>
  <si>
    <t>PNW</t>
  </si>
  <si>
    <t>PNM Resources</t>
  </si>
  <si>
    <t>PNM</t>
  </si>
  <si>
    <t>Portland General</t>
  </si>
  <si>
    <t>POR</t>
  </si>
  <si>
    <t>PPL Corp.</t>
  </si>
  <si>
    <t>PPL</t>
  </si>
  <si>
    <t>Public Serv. Enterprise</t>
  </si>
  <si>
    <t>PEG</t>
  </si>
  <si>
    <t>SCANA Corp.</t>
  </si>
  <si>
    <t>SCG</t>
  </si>
  <si>
    <t>Sempra Energy</t>
  </si>
  <si>
    <t>SRE</t>
  </si>
  <si>
    <t>Southern Co.</t>
  </si>
  <si>
    <t>SO</t>
  </si>
  <si>
    <t>Unitil Corp.</t>
  </si>
  <si>
    <t>UTL</t>
  </si>
  <si>
    <t>Vectren Corp.</t>
  </si>
  <si>
    <t>VVC</t>
  </si>
  <si>
    <t>Wisconsin Energy</t>
  </si>
  <si>
    <t>WEC</t>
  </si>
  <si>
    <t>Xcel Energy Inc.</t>
  </si>
  <si>
    <t>XEL</t>
  </si>
  <si>
    <t xml:space="preserve">Avangrid </t>
  </si>
  <si>
    <t>AGR</t>
  </si>
  <si>
    <t xml:space="preserve">Atmos Energy Corporation </t>
  </si>
  <si>
    <t>ATO</t>
  </si>
  <si>
    <t xml:space="preserve">Chesapeake Utilities Corporation </t>
  </si>
  <si>
    <t>CPK</t>
  </si>
  <si>
    <t xml:space="preserve">New Jersey Resources Corp. </t>
  </si>
  <si>
    <t>NJR</t>
  </si>
  <si>
    <t xml:space="preserve">NiSource Inc. </t>
  </si>
  <si>
    <t>NI</t>
  </si>
  <si>
    <t xml:space="preserve">Northwest Natural Gas Co. </t>
  </si>
  <si>
    <t>NWN</t>
  </si>
  <si>
    <t>ONE Gas, Inc.</t>
  </si>
  <si>
    <t>OGS</t>
  </si>
  <si>
    <t xml:space="preserve">South Jersey Industries, Inc. </t>
  </si>
  <si>
    <t>SJI</t>
  </si>
  <si>
    <t xml:space="preserve">Southwest Gas Corporation </t>
  </si>
  <si>
    <t>SWX</t>
  </si>
  <si>
    <t xml:space="preserve">Spire </t>
  </si>
  <si>
    <t>SR</t>
  </si>
  <si>
    <t>S&amp;P Credit Rating</t>
  </si>
  <si>
    <t>S&amp;P Outlook</t>
  </si>
  <si>
    <t>Moody's Credit Rating</t>
  </si>
  <si>
    <t>Moody's Outlook</t>
  </si>
  <si>
    <t>BBB+</t>
  </si>
  <si>
    <t>Company</t>
  </si>
  <si>
    <t>Ticker</t>
  </si>
  <si>
    <t>Negative</t>
  </si>
  <si>
    <t>x</t>
  </si>
  <si>
    <t>American Water Works</t>
  </si>
  <si>
    <t>Aqua America</t>
  </si>
  <si>
    <t>America States Water Co.</t>
  </si>
  <si>
    <t>AWR</t>
  </si>
  <si>
    <t>AWK</t>
  </si>
  <si>
    <t>WTR</t>
  </si>
  <si>
    <t>California Water</t>
  </si>
  <si>
    <t>CWT</t>
  </si>
  <si>
    <t>Connecticut Water</t>
  </si>
  <si>
    <t>CTWS</t>
  </si>
  <si>
    <t>Middlesex Water</t>
  </si>
  <si>
    <t>MSEX</t>
  </si>
  <si>
    <t>SJW Group</t>
  </si>
  <si>
    <t>SJW</t>
  </si>
  <si>
    <t>York Water</t>
  </si>
  <si>
    <t>YORW</t>
  </si>
  <si>
    <t>Artesian Water Corp</t>
  </si>
  <si>
    <t>ARTNA</t>
  </si>
  <si>
    <t>ALE US EQUITY</t>
  </si>
  <si>
    <t>LNT US EQUITY</t>
  </si>
  <si>
    <t>AEP US EQUITY</t>
  </si>
  <si>
    <t>AEE US EQUITY</t>
  </si>
  <si>
    <t>AVA US EQUITY</t>
  </si>
  <si>
    <t>BKH US EQUITY</t>
  </si>
  <si>
    <t>CNP US EQUITY</t>
  </si>
  <si>
    <t>CMS US EQUITY</t>
  </si>
  <si>
    <t>ED US EQUITY</t>
  </si>
  <si>
    <t>D US EQUITY</t>
  </si>
  <si>
    <t>DTE US EQUITY</t>
  </si>
  <si>
    <t>DUK US EQUITY</t>
  </si>
  <si>
    <t>EIX US EQUITY</t>
  </si>
  <si>
    <t>EE US EQUITY</t>
  </si>
  <si>
    <t>ETR US EQUITY</t>
  </si>
  <si>
    <t>EXC US EQUITY</t>
  </si>
  <si>
    <t>FE US EQUITY</t>
  </si>
  <si>
    <t>HE US EQUITY</t>
  </si>
  <si>
    <t>IDA US EQUITY</t>
  </si>
  <si>
    <t>MGEE US EQUITY</t>
  </si>
  <si>
    <t>NEE US EQUITY</t>
  </si>
  <si>
    <t>ES US EQUITY</t>
  </si>
  <si>
    <t>NWE US EQUITY</t>
  </si>
  <si>
    <t>OGE US EQUITY</t>
  </si>
  <si>
    <t>OTTR US EQUITY</t>
  </si>
  <si>
    <t>PCG US EQUITY</t>
  </si>
  <si>
    <t>PNW US EQUITY</t>
  </si>
  <si>
    <t>PNM US EQUITY</t>
  </si>
  <si>
    <t>POR US EQUITY</t>
  </si>
  <si>
    <t>PPL US EQUITY</t>
  </si>
  <si>
    <t>PEG US EQUITY</t>
  </si>
  <si>
    <t>SCG US EQUITY</t>
  </si>
  <si>
    <t>SRE US EQUITY</t>
  </si>
  <si>
    <t>SO US EQUITY</t>
  </si>
  <si>
    <t>UTL US EQUITY</t>
  </si>
  <si>
    <t>VVC US EQUITY</t>
  </si>
  <si>
    <t>WEC US EQUITY</t>
  </si>
  <si>
    <t>XEL US EQUITY</t>
  </si>
  <si>
    <t>AGR US EQUITY</t>
  </si>
  <si>
    <t>ATO US EQUITY</t>
  </si>
  <si>
    <t>CPK US EQUITY</t>
  </si>
  <si>
    <t>NJR US EQUITY</t>
  </si>
  <si>
    <t>NI US EQUITY</t>
  </si>
  <si>
    <t>NWN US EQUITY</t>
  </si>
  <si>
    <t>OGS US EQUITY</t>
  </si>
  <si>
    <t>SJI US EQUITY</t>
  </si>
  <si>
    <t>SWX US EQUITY</t>
  </si>
  <si>
    <t>SR US EQUITY</t>
  </si>
  <si>
    <t>AWR US EQUITY</t>
  </si>
  <si>
    <t>AWK US EQUITY</t>
  </si>
  <si>
    <t>WTR US EQUITY</t>
  </si>
  <si>
    <t>CWT US EQUITY</t>
  </si>
  <si>
    <t>CTWS US EQUITY</t>
  </si>
  <si>
    <t>MSEX US EQUITY</t>
  </si>
  <si>
    <t>SJW US EQUITY</t>
  </si>
  <si>
    <t>YORW US EQUITY</t>
  </si>
  <si>
    <t>ARTNA US EQUITY</t>
  </si>
  <si>
    <t>Not found on Bloomberg, but manually inputted from Google</t>
  </si>
  <si>
    <t>EVRG</t>
  </si>
  <si>
    <t>EVRG US EQUITY</t>
  </si>
  <si>
    <t>Evergy Inc.</t>
  </si>
  <si>
    <t>Baa1</t>
  </si>
  <si>
    <t>Stable</t>
  </si>
  <si>
    <t>A-</t>
  </si>
  <si>
    <t>BBB</t>
  </si>
  <si>
    <t>Baa2</t>
  </si>
  <si>
    <t>N/A</t>
  </si>
  <si>
    <t>Baa3</t>
  </si>
  <si>
    <t>BBB-</t>
  </si>
  <si>
    <t>AA-</t>
  </si>
  <si>
    <t>WR</t>
  </si>
  <si>
    <t>A3</t>
  </si>
  <si>
    <t>Positive</t>
  </si>
  <si>
    <t>Ba1</t>
  </si>
  <si>
    <t>A</t>
  </si>
  <si>
    <t>A+</t>
  </si>
  <si>
    <t>FTS</t>
  </si>
  <si>
    <t>FTS TO EQUITY</t>
  </si>
  <si>
    <t>Fortis Inc.</t>
  </si>
  <si>
    <t>FTS.TO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</si>
</sst>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Garamond"/>
      <family val="2"/>
    </font>
    <font>
      <sz val="11"/>
      <color theme="0"/>
      <name val="Garamond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3366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2" borderId="1" applyNumberFormat="0" applyAlignment="0" applyProtection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/>
    <xf numFmtId="0" fontId="0" fillId="0" borderId="0" xfId="0" applyFill="1"/>
    <xf numFmtId="0" fontId="0" fillId="4" borderId="2" xfId="0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</cellXfs>
  <cellStyles count="4">
    <cellStyle name="Input 2" xfId="2" xr:uid="{00000000-0005-0000-0000-000000000000}"/>
    <cellStyle name="Normal" xfId="0" builtinId="0"/>
    <cellStyle name="Normal 2" xfId="1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62"/>
  <sheetViews>
    <sheetView showGridLines="0" tabSelected="1" zoomScale="80" zoomScaleNormal="80" workbookViewId="0">
      <pane ySplit="720" topLeftCell="A37" activePane="bottomLeft"/>
      <selection sqref="A1:XFD1"/>
      <selection pane="bottomLeft" activeCell="D42" sqref="D42"/>
    </sheetView>
  </sheetViews>
  <sheetFormatPr defaultRowHeight="14.4" x14ac:dyDescent="0.55000000000000004"/>
  <cols>
    <col min="1" max="1" width="2" customWidth="1"/>
    <col min="2" max="2" width="30.1171875" bestFit="1" customWidth="1"/>
    <col min="3" max="3" width="8.1171875" customWidth="1"/>
    <col min="4" max="4" width="17.1171875" bestFit="1" customWidth="1"/>
    <col min="5" max="5" width="12.87890625" customWidth="1"/>
    <col min="6" max="6" width="20.29296875" bestFit="1" customWidth="1"/>
    <col min="7" max="7" width="16" bestFit="1" customWidth="1"/>
    <col min="8" max="8" width="2" customWidth="1"/>
    <col min="9" max="9" width="55.1171875" bestFit="1" customWidth="1"/>
  </cols>
  <sheetData>
    <row r="1" spans="1:9" x14ac:dyDescent="0.55000000000000004">
      <c r="A1" t="s">
        <v>104</v>
      </c>
      <c r="H1" t="s">
        <v>104</v>
      </c>
    </row>
    <row r="2" spans="1:9" x14ac:dyDescent="0.55000000000000004">
      <c r="B2" s="3" t="s">
        <v>101</v>
      </c>
      <c r="C2" s="4" t="s">
        <v>102</v>
      </c>
      <c r="D2" s="4" t="s">
        <v>96</v>
      </c>
      <c r="E2" s="4" t="s">
        <v>97</v>
      </c>
      <c r="F2" s="4" t="s">
        <v>98</v>
      </c>
      <c r="G2" s="4" t="s">
        <v>99</v>
      </c>
      <c r="I2" s="6" t="s">
        <v>180</v>
      </c>
    </row>
    <row r="3" spans="1:9" x14ac:dyDescent="0.55000000000000004">
      <c r="B3" s="1" t="s">
        <v>0</v>
      </c>
      <c r="C3" s="2" t="s">
        <v>1</v>
      </c>
      <c r="D3" s="2" t="s">
        <v>100</v>
      </c>
      <c r="E3" s="2" t="s">
        <v>103</v>
      </c>
      <c r="F3" s="2" t="s">
        <v>184</v>
      </c>
      <c r="G3" s="2" t="s">
        <v>185</v>
      </c>
    </row>
    <row r="4" spans="1:9" x14ac:dyDescent="0.55000000000000004">
      <c r="B4" s="1" t="s">
        <v>2</v>
      </c>
      <c r="C4" s="2" t="s">
        <v>3</v>
      </c>
      <c r="D4" s="2" t="s">
        <v>186</v>
      </c>
      <c r="E4" s="2" t="s">
        <v>103</v>
      </c>
      <c r="F4" s="2" t="s">
        <v>184</v>
      </c>
      <c r="G4" s="2" t="s">
        <v>103</v>
      </c>
    </row>
    <row r="5" spans="1:9" x14ac:dyDescent="0.55000000000000004">
      <c r="B5" s="1" t="s">
        <v>4</v>
      </c>
      <c r="C5" s="2" t="s">
        <v>5</v>
      </c>
      <c r="D5" s="2" t="s">
        <v>186</v>
      </c>
      <c r="E5" s="2" t="s">
        <v>185</v>
      </c>
      <c r="F5" s="8" t="s">
        <v>100</v>
      </c>
      <c r="G5" s="2" t="s">
        <v>185</v>
      </c>
    </row>
    <row r="6" spans="1:9" x14ac:dyDescent="0.55000000000000004">
      <c r="B6" s="1" t="s">
        <v>6</v>
      </c>
      <c r="C6" s="2" t="s">
        <v>7</v>
      </c>
      <c r="D6" s="2" t="s">
        <v>100</v>
      </c>
      <c r="E6" s="2" t="s">
        <v>185</v>
      </c>
      <c r="F6" s="2" t="s">
        <v>184</v>
      </c>
      <c r="G6" s="2" t="s">
        <v>185</v>
      </c>
    </row>
    <row r="7" spans="1:9" x14ac:dyDescent="0.55000000000000004">
      <c r="B7" s="1" t="s">
        <v>8</v>
      </c>
      <c r="C7" s="2" t="s">
        <v>9</v>
      </c>
      <c r="D7" s="2" t="s">
        <v>187</v>
      </c>
      <c r="E7" s="2" t="s">
        <v>185</v>
      </c>
      <c r="F7" s="2" t="s">
        <v>188</v>
      </c>
      <c r="G7" s="2" t="s">
        <v>185</v>
      </c>
    </row>
    <row r="8" spans="1:9" x14ac:dyDescent="0.55000000000000004">
      <c r="B8" s="1" t="s">
        <v>10</v>
      </c>
      <c r="C8" s="2" t="s">
        <v>11</v>
      </c>
      <c r="D8" s="2" t="s">
        <v>100</v>
      </c>
      <c r="E8" s="2" t="s">
        <v>185</v>
      </c>
      <c r="F8" s="2" t="s">
        <v>188</v>
      </c>
      <c r="G8" s="2" t="s">
        <v>185</v>
      </c>
    </row>
    <row r="9" spans="1:9" x14ac:dyDescent="0.55000000000000004">
      <c r="B9" s="1" t="s">
        <v>12</v>
      </c>
      <c r="C9" s="2" t="s">
        <v>13</v>
      </c>
      <c r="D9" s="2" t="s">
        <v>100</v>
      </c>
      <c r="E9" s="2" t="s">
        <v>185</v>
      </c>
      <c r="F9" s="2" t="s">
        <v>188</v>
      </c>
      <c r="G9" s="2" t="s">
        <v>185</v>
      </c>
    </row>
    <row r="10" spans="1:9" x14ac:dyDescent="0.55000000000000004">
      <c r="B10" s="1" t="s">
        <v>14</v>
      </c>
      <c r="C10" s="2" t="s">
        <v>15</v>
      </c>
      <c r="D10" s="2" t="s">
        <v>100</v>
      </c>
      <c r="E10" s="2" t="s">
        <v>185</v>
      </c>
      <c r="F10" s="2" t="s">
        <v>184</v>
      </c>
      <c r="G10" s="2" t="s">
        <v>185</v>
      </c>
    </row>
    <row r="11" spans="1:9" x14ac:dyDescent="0.55000000000000004">
      <c r="B11" s="1" t="s">
        <v>16</v>
      </c>
      <c r="C11" s="2" t="s">
        <v>17</v>
      </c>
      <c r="D11" s="2" t="s">
        <v>186</v>
      </c>
      <c r="E11" s="2" t="s">
        <v>185</v>
      </c>
      <c r="F11" s="2" t="s">
        <v>184</v>
      </c>
      <c r="G11" s="2" t="s">
        <v>185</v>
      </c>
    </row>
    <row r="12" spans="1:9" x14ac:dyDescent="0.55000000000000004">
      <c r="B12" s="1" t="s">
        <v>18</v>
      </c>
      <c r="C12" s="2" t="s">
        <v>19</v>
      </c>
      <c r="D12" s="2" t="s">
        <v>100</v>
      </c>
      <c r="E12" s="2" t="s">
        <v>185</v>
      </c>
      <c r="F12" s="8" t="s">
        <v>100</v>
      </c>
      <c r="G12" s="2" t="s">
        <v>185</v>
      </c>
    </row>
    <row r="13" spans="1:9" x14ac:dyDescent="0.55000000000000004">
      <c r="B13" s="1" t="s">
        <v>20</v>
      </c>
      <c r="C13" s="2" t="s">
        <v>21</v>
      </c>
      <c r="D13" s="2" t="s">
        <v>100</v>
      </c>
      <c r="E13" s="2" t="s">
        <v>185</v>
      </c>
      <c r="F13" s="2" t="s">
        <v>189</v>
      </c>
      <c r="G13" s="2" t="s">
        <v>185</v>
      </c>
    </row>
    <row r="14" spans="1:9" x14ac:dyDescent="0.55000000000000004">
      <c r="B14" s="1" t="s">
        <v>22</v>
      </c>
      <c r="C14" s="2" t="s">
        <v>23</v>
      </c>
      <c r="D14" s="2" t="s">
        <v>186</v>
      </c>
      <c r="E14" s="2" t="s">
        <v>103</v>
      </c>
      <c r="F14" s="2" t="s">
        <v>184</v>
      </c>
      <c r="G14" s="2" t="s">
        <v>185</v>
      </c>
    </row>
    <row r="15" spans="1:9" x14ac:dyDescent="0.55000000000000004">
      <c r="B15" s="1" t="s">
        <v>24</v>
      </c>
      <c r="C15" s="2" t="s">
        <v>25</v>
      </c>
      <c r="D15" s="2" t="s">
        <v>187</v>
      </c>
      <c r="E15" s="2" t="s">
        <v>185</v>
      </c>
      <c r="F15" s="2" t="s">
        <v>190</v>
      </c>
      <c r="G15" s="2" t="s">
        <v>185</v>
      </c>
    </row>
    <row r="16" spans="1:9" x14ac:dyDescent="0.55000000000000004">
      <c r="B16" s="1" t="s">
        <v>26</v>
      </c>
      <c r="C16" s="2" t="s">
        <v>27</v>
      </c>
      <c r="D16" s="2" t="s">
        <v>187</v>
      </c>
      <c r="E16" s="2" t="s">
        <v>103</v>
      </c>
      <c r="F16" s="2" t="s">
        <v>188</v>
      </c>
      <c r="G16" s="2" t="s">
        <v>185</v>
      </c>
    </row>
    <row r="17" spans="2:7" x14ac:dyDescent="0.55000000000000004">
      <c r="B17" s="1" t="s">
        <v>28</v>
      </c>
      <c r="C17" s="2" t="s">
        <v>29</v>
      </c>
      <c r="D17" s="2" t="s">
        <v>100</v>
      </c>
      <c r="E17" s="2" t="s">
        <v>185</v>
      </c>
      <c r="F17" s="2" t="s">
        <v>188</v>
      </c>
      <c r="G17" s="2" t="s">
        <v>185</v>
      </c>
    </row>
    <row r="18" spans="2:7" x14ac:dyDescent="0.55000000000000004">
      <c r="B18" s="1" t="s">
        <v>30</v>
      </c>
      <c r="C18" s="2" t="s">
        <v>31</v>
      </c>
      <c r="D18" s="2" t="s">
        <v>100</v>
      </c>
      <c r="E18" s="2" t="s">
        <v>185</v>
      </c>
      <c r="F18" s="2" t="s">
        <v>188</v>
      </c>
      <c r="G18" s="2" t="s">
        <v>185</v>
      </c>
    </row>
    <row r="19" spans="2:7" x14ac:dyDescent="0.55000000000000004">
      <c r="B19" s="1" t="s">
        <v>32</v>
      </c>
      <c r="C19" s="2" t="s">
        <v>33</v>
      </c>
      <c r="D19" s="2" t="s">
        <v>187</v>
      </c>
      <c r="E19" s="2" t="s">
        <v>185</v>
      </c>
      <c r="F19" s="2" t="s">
        <v>190</v>
      </c>
      <c r="G19" s="2" t="s">
        <v>185</v>
      </c>
    </row>
    <row r="20" spans="2:7" x14ac:dyDescent="0.55000000000000004">
      <c r="B20" s="1" t="s">
        <v>34</v>
      </c>
      <c r="C20" s="2" t="s">
        <v>35</v>
      </c>
      <c r="D20" s="2" t="s">
        <v>191</v>
      </c>
      <c r="E20" s="2" t="s">
        <v>185</v>
      </c>
      <c r="F20" s="2" t="s">
        <v>189</v>
      </c>
      <c r="G20" s="2" t="s">
        <v>185</v>
      </c>
    </row>
    <row r="21" spans="2:7" x14ac:dyDescent="0.55000000000000004">
      <c r="B21" s="1" t="s">
        <v>36</v>
      </c>
      <c r="C21" s="2" t="s">
        <v>37</v>
      </c>
      <c r="D21" s="2" t="s">
        <v>187</v>
      </c>
      <c r="E21" s="2" t="s">
        <v>185</v>
      </c>
      <c r="F21" s="2" t="s">
        <v>184</v>
      </c>
      <c r="G21" s="2" t="s">
        <v>185</v>
      </c>
    </row>
    <row r="22" spans="2:7" x14ac:dyDescent="0.55000000000000004">
      <c r="B22" s="1" t="s">
        <v>38</v>
      </c>
      <c r="C22" s="2" t="s">
        <v>39</v>
      </c>
      <c r="D22" s="2" t="s">
        <v>192</v>
      </c>
      <c r="E22" s="2" t="s">
        <v>185</v>
      </c>
      <c r="F22" s="2" t="s">
        <v>189</v>
      </c>
      <c r="G22" s="2" t="s">
        <v>189</v>
      </c>
    </row>
    <row r="23" spans="2:7" x14ac:dyDescent="0.55000000000000004">
      <c r="B23" s="1" t="s">
        <v>40</v>
      </c>
      <c r="C23" s="2" t="s">
        <v>41</v>
      </c>
      <c r="D23" s="2" t="s">
        <v>186</v>
      </c>
      <c r="E23" s="2" t="s">
        <v>185</v>
      </c>
      <c r="F23" s="2" t="s">
        <v>184</v>
      </c>
      <c r="G23" s="2" t="s">
        <v>185</v>
      </c>
    </row>
    <row r="24" spans="2:7" x14ac:dyDescent="0.55000000000000004">
      <c r="B24" s="1" t="s">
        <v>42</v>
      </c>
      <c r="C24" s="2" t="s">
        <v>43</v>
      </c>
      <c r="D24" s="2" t="s">
        <v>186</v>
      </c>
      <c r="E24" s="2" t="s">
        <v>185</v>
      </c>
      <c r="F24" s="2" t="s">
        <v>184</v>
      </c>
      <c r="G24" s="2" t="s">
        <v>185</v>
      </c>
    </row>
    <row r="25" spans="2:7" x14ac:dyDescent="0.55000000000000004">
      <c r="B25" s="1" t="s">
        <v>44</v>
      </c>
      <c r="C25" s="2" t="s">
        <v>45</v>
      </c>
      <c r="D25" s="2" t="s">
        <v>187</v>
      </c>
      <c r="E25" s="2" t="s">
        <v>185</v>
      </c>
      <c r="F25" s="2" t="s">
        <v>193</v>
      </c>
      <c r="G25" s="2" t="s">
        <v>185</v>
      </c>
    </row>
    <row r="26" spans="2:7" x14ac:dyDescent="0.55000000000000004">
      <c r="B26" s="1" t="s">
        <v>46</v>
      </c>
      <c r="C26" s="2" t="s">
        <v>47</v>
      </c>
      <c r="D26" s="2" t="s">
        <v>100</v>
      </c>
      <c r="E26" s="2" t="s">
        <v>185</v>
      </c>
      <c r="F26" s="2" t="s">
        <v>189</v>
      </c>
      <c r="G26" s="2" t="s">
        <v>185</v>
      </c>
    </row>
    <row r="27" spans="2:7" x14ac:dyDescent="0.55000000000000004">
      <c r="B27" s="1" t="s">
        <v>48</v>
      </c>
      <c r="C27" s="2" t="s">
        <v>49</v>
      </c>
      <c r="D27" s="2" t="s">
        <v>187</v>
      </c>
      <c r="E27" s="2" t="s">
        <v>185</v>
      </c>
      <c r="F27" s="2" t="s">
        <v>188</v>
      </c>
      <c r="G27" s="2" t="s">
        <v>185</v>
      </c>
    </row>
    <row r="28" spans="2:7" x14ac:dyDescent="0.55000000000000004">
      <c r="B28" s="1" t="s">
        <v>50</v>
      </c>
      <c r="C28" s="2" t="s">
        <v>51</v>
      </c>
      <c r="D28" s="2" t="s">
        <v>19</v>
      </c>
      <c r="E28" s="2" t="s">
        <v>189</v>
      </c>
      <c r="F28" s="2" t="s">
        <v>193</v>
      </c>
      <c r="G28" s="2" t="s">
        <v>189</v>
      </c>
    </row>
    <row r="29" spans="2:7" x14ac:dyDescent="0.55000000000000004">
      <c r="B29" s="1" t="s">
        <v>52</v>
      </c>
      <c r="C29" s="2" t="s">
        <v>53</v>
      </c>
      <c r="D29" s="2" t="s">
        <v>186</v>
      </c>
      <c r="E29" s="2" t="s">
        <v>185</v>
      </c>
      <c r="F29" s="2" t="s">
        <v>194</v>
      </c>
      <c r="G29" s="2" t="s">
        <v>185</v>
      </c>
    </row>
    <row r="30" spans="2:7" x14ac:dyDescent="0.55000000000000004">
      <c r="B30" s="1" t="s">
        <v>54</v>
      </c>
      <c r="C30" s="2" t="s">
        <v>55</v>
      </c>
      <c r="D30" s="2" t="s">
        <v>100</v>
      </c>
      <c r="E30" s="2" t="s">
        <v>103</v>
      </c>
      <c r="F30" s="2" t="s">
        <v>190</v>
      </c>
      <c r="G30" s="2" t="s">
        <v>185</v>
      </c>
    </row>
    <row r="31" spans="2:7" x14ac:dyDescent="0.55000000000000004">
      <c r="B31" s="1" t="s">
        <v>56</v>
      </c>
      <c r="C31" s="2" t="s">
        <v>57</v>
      </c>
      <c r="D31" s="2" t="s">
        <v>100</v>
      </c>
      <c r="E31" s="2" t="s">
        <v>195</v>
      </c>
      <c r="F31" s="2" t="s">
        <v>194</v>
      </c>
      <c r="G31" s="2" t="s">
        <v>185</v>
      </c>
    </row>
    <row r="32" spans="2:7" x14ac:dyDescent="0.55000000000000004">
      <c r="B32" s="1" t="s">
        <v>58</v>
      </c>
      <c r="C32" s="2" t="s">
        <v>59</v>
      </c>
      <c r="D32" s="2" t="s">
        <v>186</v>
      </c>
      <c r="E32" s="2" t="s">
        <v>185</v>
      </c>
      <c r="F32" s="2" t="s">
        <v>188</v>
      </c>
      <c r="G32" s="2" t="s">
        <v>185</v>
      </c>
    </row>
    <row r="33" spans="2:9" x14ac:dyDescent="0.55000000000000004">
      <c r="B33" s="1" t="s">
        <v>60</v>
      </c>
      <c r="C33" s="2" t="s">
        <v>61</v>
      </c>
      <c r="D33" s="2" t="s">
        <v>100</v>
      </c>
      <c r="E33" s="2" t="s">
        <v>185</v>
      </c>
      <c r="F33" s="2" t="s">
        <v>189</v>
      </c>
      <c r="G33" s="2" t="s">
        <v>185</v>
      </c>
    </row>
    <row r="34" spans="2:9" x14ac:dyDescent="0.55000000000000004">
      <c r="B34" s="1" t="s">
        <v>62</v>
      </c>
      <c r="C34" s="2" t="s">
        <v>63</v>
      </c>
      <c r="D34" s="2" t="s">
        <v>100</v>
      </c>
      <c r="E34" s="2" t="s">
        <v>185</v>
      </c>
      <c r="F34" s="2" t="s">
        <v>196</v>
      </c>
      <c r="G34" s="2" t="s">
        <v>195</v>
      </c>
    </row>
    <row r="35" spans="2:9" x14ac:dyDescent="0.55000000000000004">
      <c r="B35" s="1" t="s">
        <v>64</v>
      </c>
      <c r="C35" s="2" t="s">
        <v>65</v>
      </c>
      <c r="D35" s="2" t="s">
        <v>100</v>
      </c>
      <c r="E35" s="2" t="s">
        <v>103</v>
      </c>
      <c r="F35" s="2" t="s">
        <v>184</v>
      </c>
      <c r="G35" s="2" t="s">
        <v>103</v>
      </c>
    </row>
    <row r="36" spans="2:9" x14ac:dyDescent="0.55000000000000004">
      <c r="B36" s="1" t="s">
        <v>66</v>
      </c>
      <c r="C36" s="2" t="s">
        <v>67</v>
      </c>
      <c r="D36" s="2" t="s">
        <v>186</v>
      </c>
      <c r="E36" s="2" t="s">
        <v>103</v>
      </c>
      <c r="F36" s="2" t="s">
        <v>189</v>
      </c>
      <c r="G36" s="2" t="s">
        <v>185</v>
      </c>
    </row>
    <row r="37" spans="2:9" x14ac:dyDescent="0.55000000000000004">
      <c r="B37" s="1" t="s">
        <v>68</v>
      </c>
      <c r="C37" s="2" t="s">
        <v>69</v>
      </c>
      <c r="D37" s="2" t="s">
        <v>100</v>
      </c>
      <c r="E37" s="2" t="s">
        <v>185</v>
      </c>
      <c r="F37" s="2" t="s">
        <v>188</v>
      </c>
      <c r="G37" s="2" t="s">
        <v>185</v>
      </c>
    </row>
    <row r="38" spans="2:9" x14ac:dyDescent="0.55000000000000004">
      <c r="B38" s="1" t="s">
        <v>70</v>
      </c>
      <c r="C38" s="2" t="s">
        <v>71</v>
      </c>
      <c r="D38" s="2" t="s">
        <v>100</v>
      </c>
      <c r="E38" s="2" t="s">
        <v>185</v>
      </c>
      <c r="F38" s="2" t="s">
        <v>189</v>
      </c>
      <c r="G38" s="2" t="s">
        <v>189</v>
      </c>
      <c r="I38" s="5"/>
    </row>
    <row r="39" spans="2:9" x14ac:dyDescent="0.55000000000000004">
      <c r="B39" s="1" t="s">
        <v>72</v>
      </c>
      <c r="C39" s="2" t="s">
        <v>73</v>
      </c>
      <c r="D39" s="2" t="s">
        <v>186</v>
      </c>
      <c r="E39" s="2" t="s">
        <v>185</v>
      </c>
      <c r="F39" s="2" t="s">
        <v>184</v>
      </c>
      <c r="G39" s="2" t="s">
        <v>185</v>
      </c>
    </row>
    <row r="40" spans="2:9" x14ac:dyDescent="0.55000000000000004">
      <c r="B40" s="1" t="s">
        <v>74</v>
      </c>
      <c r="C40" s="2" t="s">
        <v>75</v>
      </c>
      <c r="D40" s="2" t="s">
        <v>186</v>
      </c>
      <c r="E40" s="2" t="s">
        <v>185</v>
      </c>
      <c r="F40" s="2" t="s">
        <v>184</v>
      </c>
      <c r="G40" s="2" t="s">
        <v>185</v>
      </c>
    </row>
    <row r="41" spans="2:9" x14ac:dyDescent="0.55000000000000004">
      <c r="B41" s="1" t="s">
        <v>76</v>
      </c>
      <c r="C41" s="2" t="s">
        <v>77</v>
      </c>
      <c r="D41" s="2" t="s">
        <v>100</v>
      </c>
      <c r="E41" s="2" t="s">
        <v>185</v>
      </c>
      <c r="F41" s="2" t="s">
        <v>184</v>
      </c>
      <c r="G41" s="2" t="s">
        <v>185</v>
      </c>
    </row>
    <row r="42" spans="2:9" x14ac:dyDescent="0.55000000000000004">
      <c r="B42" s="1" t="s">
        <v>78</v>
      </c>
      <c r="C42" s="2" t="s">
        <v>79</v>
      </c>
      <c r="D42" s="2" t="s">
        <v>197</v>
      </c>
      <c r="E42" s="2" t="s">
        <v>185</v>
      </c>
      <c r="F42" s="2" t="s">
        <v>189</v>
      </c>
      <c r="G42" s="2" t="s">
        <v>195</v>
      </c>
    </row>
    <row r="43" spans="2:9" x14ac:dyDescent="0.55000000000000004">
      <c r="B43" s="1" t="s">
        <v>80</v>
      </c>
      <c r="C43" s="2" t="s">
        <v>81</v>
      </c>
      <c r="D43" s="2" t="s">
        <v>189</v>
      </c>
      <c r="E43" s="2" t="s">
        <v>189</v>
      </c>
      <c r="F43" s="2" t="s">
        <v>189</v>
      </c>
      <c r="G43" s="2" t="s">
        <v>189</v>
      </c>
    </row>
    <row r="44" spans="2:9" x14ac:dyDescent="0.55000000000000004">
      <c r="B44" s="1" t="s">
        <v>82</v>
      </c>
      <c r="C44" s="2" t="s">
        <v>83</v>
      </c>
      <c r="D44" s="2" t="s">
        <v>189</v>
      </c>
      <c r="E44" s="2" t="s">
        <v>189</v>
      </c>
      <c r="F44" s="2" t="s">
        <v>189</v>
      </c>
      <c r="G44" s="2" t="s">
        <v>189</v>
      </c>
    </row>
    <row r="45" spans="2:9" x14ac:dyDescent="0.55000000000000004">
      <c r="B45" s="1" t="s">
        <v>84</v>
      </c>
      <c r="C45" s="2" t="s">
        <v>85</v>
      </c>
      <c r="D45" s="2" t="s">
        <v>100</v>
      </c>
      <c r="E45" s="2" t="s">
        <v>103</v>
      </c>
      <c r="F45" s="2" t="s">
        <v>188</v>
      </c>
      <c r="G45" s="2" t="s">
        <v>185</v>
      </c>
    </row>
    <row r="46" spans="2:9" x14ac:dyDescent="0.55000000000000004">
      <c r="B46" s="9" t="s">
        <v>86</v>
      </c>
      <c r="C46" s="2" t="s">
        <v>87</v>
      </c>
      <c r="D46" s="8" t="s">
        <v>100</v>
      </c>
      <c r="E46" s="8" t="s">
        <v>103</v>
      </c>
      <c r="F46" s="8" t="s">
        <v>100</v>
      </c>
      <c r="G46" s="8" t="s">
        <v>103</v>
      </c>
    </row>
    <row r="47" spans="2:9" x14ac:dyDescent="0.55000000000000004">
      <c r="B47" s="1" t="s">
        <v>88</v>
      </c>
      <c r="C47" s="2" t="s">
        <v>89</v>
      </c>
      <c r="D47" s="2" t="s">
        <v>197</v>
      </c>
      <c r="E47" s="2" t="s">
        <v>185</v>
      </c>
      <c r="F47" s="2" t="s">
        <v>189</v>
      </c>
      <c r="G47" s="2" t="s">
        <v>185</v>
      </c>
    </row>
    <row r="48" spans="2:9" x14ac:dyDescent="0.55000000000000004">
      <c r="B48" s="1" t="s">
        <v>90</v>
      </c>
      <c r="C48" s="2" t="s">
        <v>91</v>
      </c>
      <c r="D48" s="2" t="s">
        <v>187</v>
      </c>
      <c r="E48" s="2" t="s">
        <v>185</v>
      </c>
      <c r="F48" s="2" t="s">
        <v>189</v>
      </c>
      <c r="G48" s="2" t="s">
        <v>189</v>
      </c>
    </row>
    <row r="49" spans="1:8" x14ac:dyDescent="0.55000000000000004">
      <c r="B49" s="1" t="s">
        <v>92</v>
      </c>
      <c r="C49" s="2" t="s">
        <v>93</v>
      </c>
      <c r="D49" s="2" t="s">
        <v>100</v>
      </c>
      <c r="E49" s="2" t="s">
        <v>185</v>
      </c>
      <c r="F49" s="2" t="s">
        <v>184</v>
      </c>
      <c r="G49" s="2" t="s">
        <v>185</v>
      </c>
    </row>
    <row r="50" spans="1:8" x14ac:dyDescent="0.55000000000000004">
      <c r="B50" s="1" t="s">
        <v>94</v>
      </c>
      <c r="C50" s="2" t="s">
        <v>95</v>
      </c>
      <c r="D50" s="2" t="s">
        <v>186</v>
      </c>
      <c r="E50" s="2" t="s">
        <v>185</v>
      </c>
      <c r="F50" s="2" t="s">
        <v>189</v>
      </c>
      <c r="G50" s="2" t="s">
        <v>185</v>
      </c>
    </row>
    <row r="51" spans="1:8" x14ac:dyDescent="0.55000000000000004">
      <c r="B51" s="1" t="s">
        <v>107</v>
      </c>
      <c r="C51" s="2" t="s">
        <v>108</v>
      </c>
      <c r="D51" s="2" t="s">
        <v>198</v>
      </c>
      <c r="E51" s="2" t="s">
        <v>185</v>
      </c>
      <c r="F51" s="2" t="s">
        <v>189</v>
      </c>
      <c r="G51" s="2" t="s">
        <v>189</v>
      </c>
    </row>
    <row r="52" spans="1:8" x14ac:dyDescent="0.55000000000000004">
      <c r="B52" s="1" t="s">
        <v>105</v>
      </c>
      <c r="C52" s="2" t="s">
        <v>109</v>
      </c>
      <c r="D52" s="2" t="s">
        <v>197</v>
      </c>
      <c r="E52" s="2" t="s">
        <v>185</v>
      </c>
      <c r="F52" s="2" t="s">
        <v>184</v>
      </c>
      <c r="G52" s="2" t="s">
        <v>185</v>
      </c>
    </row>
    <row r="53" spans="1:8" x14ac:dyDescent="0.55000000000000004">
      <c r="B53" s="1" t="s">
        <v>106</v>
      </c>
      <c r="C53" s="2" t="s">
        <v>110</v>
      </c>
      <c r="D53" s="2" t="s">
        <v>189</v>
      </c>
      <c r="E53" s="2" t="s">
        <v>189</v>
      </c>
      <c r="F53" s="2" t="s">
        <v>189</v>
      </c>
      <c r="G53" s="2" t="s">
        <v>185</v>
      </c>
    </row>
    <row r="54" spans="1:8" x14ac:dyDescent="0.55000000000000004">
      <c r="B54" s="1" t="s">
        <v>111</v>
      </c>
      <c r="C54" s="2" t="s">
        <v>112</v>
      </c>
      <c r="D54" s="2" t="s">
        <v>198</v>
      </c>
      <c r="E54" s="2" t="s">
        <v>185</v>
      </c>
      <c r="F54" s="2" t="s">
        <v>189</v>
      </c>
      <c r="G54" s="2" t="s">
        <v>189</v>
      </c>
    </row>
    <row r="55" spans="1:8" x14ac:dyDescent="0.55000000000000004">
      <c r="B55" s="1" t="s">
        <v>113</v>
      </c>
      <c r="C55" s="2" t="s">
        <v>114</v>
      </c>
      <c r="D55" s="2" t="s">
        <v>186</v>
      </c>
      <c r="E55" s="2" t="s">
        <v>185</v>
      </c>
      <c r="F55" s="2" t="s">
        <v>189</v>
      </c>
      <c r="G55" s="2" t="s">
        <v>189</v>
      </c>
    </row>
    <row r="56" spans="1:8" x14ac:dyDescent="0.55000000000000004">
      <c r="B56" s="1" t="s">
        <v>115</v>
      </c>
      <c r="C56" s="2" t="s">
        <v>116</v>
      </c>
      <c r="D56" s="2" t="s">
        <v>197</v>
      </c>
      <c r="E56" s="2" t="s">
        <v>185</v>
      </c>
      <c r="F56" s="2" t="s">
        <v>189</v>
      </c>
      <c r="G56" s="2" t="s">
        <v>189</v>
      </c>
    </row>
    <row r="57" spans="1:8" x14ac:dyDescent="0.55000000000000004">
      <c r="B57" s="1" t="s">
        <v>117</v>
      </c>
      <c r="C57" s="2" t="s">
        <v>118</v>
      </c>
      <c r="D57" s="2" t="s">
        <v>189</v>
      </c>
      <c r="E57" s="2" t="s">
        <v>189</v>
      </c>
      <c r="F57" s="2" t="s">
        <v>189</v>
      </c>
      <c r="G57" s="2" t="s">
        <v>189</v>
      </c>
    </row>
    <row r="58" spans="1:8" x14ac:dyDescent="0.55000000000000004">
      <c r="B58" s="1" t="s">
        <v>119</v>
      </c>
      <c r="C58" s="2" t="s">
        <v>120</v>
      </c>
      <c r="D58" s="2" t="s">
        <v>186</v>
      </c>
      <c r="E58" s="2" t="s">
        <v>185</v>
      </c>
      <c r="F58" s="2" t="s">
        <v>189</v>
      </c>
      <c r="G58" s="2" t="s">
        <v>189</v>
      </c>
    </row>
    <row r="59" spans="1:8" x14ac:dyDescent="0.55000000000000004">
      <c r="B59" s="1" t="s">
        <v>121</v>
      </c>
      <c r="C59" s="2" t="s">
        <v>122</v>
      </c>
      <c r="D59" s="2" t="s">
        <v>189</v>
      </c>
      <c r="E59" s="2" t="s">
        <v>189</v>
      </c>
      <c r="F59" s="2" t="s">
        <v>189</v>
      </c>
      <c r="G59" s="2" t="s">
        <v>189</v>
      </c>
    </row>
    <row r="60" spans="1:8" x14ac:dyDescent="0.55000000000000004">
      <c r="B60" s="1" t="s">
        <v>183</v>
      </c>
      <c r="C60" s="2" t="s">
        <v>181</v>
      </c>
      <c r="D60" s="2" t="s">
        <v>186</v>
      </c>
      <c r="E60" s="2" t="s">
        <v>185</v>
      </c>
      <c r="F60" s="2" t="s">
        <v>189</v>
      </c>
      <c r="G60" s="2" t="s">
        <v>185</v>
      </c>
    </row>
    <row r="61" spans="1:8" x14ac:dyDescent="0.55000000000000004">
      <c r="B61" s="9" t="s">
        <v>201</v>
      </c>
      <c r="C61" s="10" t="s">
        <v>202</v>
      </c>
      <c r="D61" s="2" t="s">
        <v>186</v>
      </c>
      <c r="E61" s="2" t="s">
        <v>103</v>
      </c>
      <c r="F61" s="2" t="s">
        <v>190</v>
      </c>
      <c r="G61" s="2" t="s">
        <v>185</v>
      </c>
    </row>
    <row r="62" spans="1:8" x14ac:dyDescent="0.55000000000000004">
      <c r="A62" t="s">
        <v>104</v>
      </c>
      <c r="H62" t="s">
        <v>104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G63"/>
  <sheetViews>
    <sheetView workbookViewId="0">
      <selection activeCell="D19" sqref="D19"/>
    </sheetView>
  </sheetViews>
  <sheetFormatPr defaultRowHeight="14.4" x14ac:dyDescent="0.55000000000000004"/>
  <cols>
    <col min="2" max="2" width="19.5859375" bestFit="1" customWidth="1"/>
    <col min="3" max="3" width="16.29296875" bestFit="1" customWidth="1"/>
    <col min="4" max="4" width="12.29296875" bestFit="1" customWidth="1"/>
    <col min="5" max="5" width="20" bestFit="1" customWidth="1"/>
    <col min="6" max="6" width="16" bestFit="1" customWidth="1"/>
  </cols>
  <sheetData>
    <row r="1" spans="1:7" x14ac:dyDescent="0.55000000000000004">
      <c r="C1" t="s">
        <v>96</v>
      </c>
      <c r="D1" t="s">
        <v>97</v>
      </c>
      <c r="E1" t="s">
        <v>98</v>
      </c>
      <c r="F1" s="7" t="s">
        <v>99</v>
      </c>
    </row>
    <row r="2" spans="1:7" x14ac:dyDescent="0.55000000000000004">
      <c r="A2" t="s">
        <v>1</v>
      </c>
      <c r="B2" t="s">
        <v>123</v>
      </c>
      <c r="C2" t="e">
        <f ca="1">IF('Bloomberg Pull'!C2="#N/A N/A", "N/A",'Bloomberg Pull'!C2)</f>
        <v>#NAME?</v>
      </c>
      <c r="D2" t="e">
        <f ca="1">IF('Bloomberg Pull'!D2="NEG", "Negative", IF('Bloomberg Pull'!D2="STABLE", "Stable", IF('Bloomberg Pull'!D2="POS", "Positive", IF('Bloomberg Pull'!D2="#N/A N/A","N/A"))))</f>
        <v>#NAME?</v>
      </c>
      <c r="E2" t="e">
        <f ca="1">IF('Bloomberg Pull'!E2="#N/A N/A", "N/A",'Bloomberg Pull'!E2)</f>
        <v>#NAME?</v>
      </c>
      <c r="F2" s="7" t="e">
        <f ca="1">IF('Bloomberg Pull'!F2="NEG", "Negative", IF('Bloomberg Pull'!F2="STABLE", "Stable", IF('Bloomberg Pull'!F2="POS", "Positive", IF('Bloomberg Pull'!F2="#N/A N/A","N/A"))))</f>
        <v>#NAME?</v>
      </c>
      <c r="G2" t="str">
        <f>Output!B3</f>
        <v>ALLETE</v>
      </c>
    </row>
    <row r="3" spans="1:7" x14ac:dyDescent="0.55000000000000004">
      <c r="A3" t="s">
        <v>3</v>
      </c>
      <c r="B3" t="s">
        <v>124</v>
      </c>
      <c r="C3" t="e">
        <f ca="1">IF('Bloomberg Pull'!C3="#N/A N/A", "N/A",'Bloomberg Pull'!C3)</f>
        <v>#NAME?</v>
      </c>
      <c r="D3" t="e">
        <f ca="1">IF('Bloomberg Pull'!D3="NEG", "Negative", IF('Bloomberg Pull'!D3="STABLE", "Stable", IF('Bloomberg Pull'!D3="POS", "Positive", IF('Bloomberg Pull'!D3="#N/A N/A","N/A"))))</f>
        <v>#NAME?</v>
      </c>
      <c r="E3" t="e">
        <f ca="1">IF('Bloomberg Pull'!E3="#N/A N/A", "N/A",'Bloomberg Pull'!E3)</f>
        <v>#NAME?</v>
      </c>
      <c r="F3" s="7" t="e">
        <f ca="1">IF('Bloomberg Pull'!F3="NEG", "Negative", IF('Bloomberg Pull'!F3="STABLE", "Stable", IF('Bloomberg Pull'!F3="POS", "Positive", IF('Bloomberg Pull'!F3="#N/A N/A","N/A"))))</f>
        <v>#NAME?</v>
      </c>
      <c r="G3" t="str">
        <f>Output!B4</f>
        <v>Alliant Energy</v>
      </c>
    </row>
    <row r="4" spans="1:7" x14ac:dyDescent="0.55000000000000004">
      <c r="A4" t="s">
        <v>5</v>
      </c>
      <c r="B4" t="s">
        <v>125</v>
      </c>
      <c r="C4" t="e">
        <f ca="1">IF('Bloomberg Pull'!C4="#N/A N/A", "N/A",'Bloomberg Pull'!C4)</f>
        <v>#NAME?</v>
      </c>
      <c r="D4" t="e">
        <f ca="1">IF('Bloomberg Pull'!D4="NEG", "Negative", IF('Bloomberg Pull'!D4="STABLE", "Stable", IF('Bloomberg Pull'!D4="POS", "Positive", IF('Bloomberg Pull'!D4="#N/A N/A","N/A"))))</f>
        <v>#NAME?</v>
      </c>
      <c r="E4" t="e">
        <f ca="1">IF('Bloomberg Pull'!E4="#N/A N/A", "N/A",'Bloomberg Pull'!E4)</f>
        <v>#NAME?</v>
      </c>
      <c r="F4" s="7" t="e">
        <f ca="1">IF('Bloomberg Pull'!F4="NEG", "Negative", IF('Bloomberg Pull'!F4="STABLE", "Stable", IF('Bloomberg Pull'!F4="POS", "Positive", IF('Bloomberg Pull'!F4="#N/A N/A","N/A"))))</f>
        <v>#NAME?</v>
      </c>
      <c r="G4" t="str">
        <f>Output!B5</f>
        <v>Amer. Elec. Power</v>
      </c>
    </row>
    <row r="5" spans="1:7" x14ac:dyDescent="0.55000000000000004">
      <c r="A5" t="s">
        <v>7</v>
      </c>
      <c r="B5" t="s">
        <v>126</v>
      </c>
      <c r="C5" t="e">
        <f ca="1">IF('Bloomberg Pull'!C5="#N/A N/A", "N/A",'Bloomberg Pull'!C5)</f>
        <v>#NAME?</v>
      </c>
      <c r="D5" t="e">
        <f ca="1">IF('Bloomberg Pull'!D5="NEG", "Negative", IF('Bloomberg Pull'!D5="STABLE", "Stable", IF('Bloomberg Pull'!D5="POS", "Positive", IF('Bloomberg Pull'!D5="#N/A N/A","N/A"))))</f>
        <v>#NAME?</v>
      </c>
      <c r="E5" t="e">
        <f ca="1">IF('Bloomberg Pull'!E5="#N/A N/A", "N/A",'Bloomberg Pull'!E5)</f>
        <v>#NAME?</v>
      </c>
      <c r="F5" s="7" t="e">
        <f ca="1">IF('Bloomberg Pull'!F5="NEG", "Negative", IF('Bloomberg Pull'!F5="STABLE", "Stable", IF('Bloomberg Pull'!F5="POS", "Positive", IF('Bloomberg Pull'!F5="#N/A N/A","N/A"))))</f>
        <v>#NAME?</v>
      </c>
      <c r="G5" t="str">
        <f>Output!B6</f>
        <v>Ameren Corp.</v>
      </c>
    </row>
    <row r="6" spans="1:7" x14ac:dyDescent="0.55000000000000004">
      <c r="A6" t="s">
        <v>9</v>
      </c>
      <c r="B6" t="s">
        <v>127</v>
      </c>
      <c r="C6" t="e">
        <f ca="1">IF('Bloomberg Pull'!C6="#N/A N/A", "N/A",'Bloomberg Pull'!C6)</f>
        <v>#NAME?</v>
      </c>
      <c r="D6" t="e">
        <f ca="1">IF('Bloomberg Pull'!D6="NEG", "Negative", IF('Bloomberg Pull'!D6="STABLE", "Stable", IF('Bloomberg Pull'!D6="POS", "Positive", IF('Bloomberg Pull'!D6="#N/A N/A","N/A"))))</f>
        <v>#NAME?</v>
      </c>
      <c r="E6" t="e">
        <f ca="1">IF('Bloomberg Pull'!E6="#N/A N/A", "N/A",'Bloomberg Pull'!E6)</f>
        <v>#NAME?</v>
      </c>
      <c r="F6" s="7" t="e">
        <f ca="1">IF('Bloomberg Pull'!F6="NEG", "Negative", IF('Bloomberg Pull'!F6="STABLE", "Stable", IF('Bloomberg Pull'!F6="POS", "Positive", IF('Bloomberg Pull'!F6="#N/A N/A","N/A"))))</f>
        <v>#NAME?</v>
      </c>
      <c r="G6" t="str">
        <f>Output!B7</f>
        <v>Avista Corp.</v>
      </c>
    </row>
    <row r="7" spans="1:7" x14ac:dyDescent="0.55000000000000004">
      <c r="A7" t="s">
        <v>11</v>
      </c>
      <c r="B7" t="s">
        <v>128</v>
      </c>
      <c r="C7" t="e">
        <f ca="1">IF('Bloomberg Pull'!C7="#N/A N/A", "N/A",'Bloomberg Pull'!C7)</f>
        <v>#NAME?</v>
      </c>
      <c r="D7" t="e">
        <f ca="1">IF('Bloomberg Pull'!D7="NEG", "Negative", IF('Bloomberg Pull'!D7="STABLE", "Stable", IF('Bloomberg Pull'!D7="POS", "Positive", IF('Bloomberg Pull'!D7="#N/A N/A","N/A"))))</f>
        <v>#NAME?</v>
      </c>
      <c r="E7" t="e">
        <f ca="1">IF('Bloomberg Pull'!E7="#N/A N/A", "N/A",'Bloomberg Pull'!E7)</f>
        <v>#NAME?</v>
      </c>
      <c r="F7" s="7" t="e">
        <f ca="1">IF('Bloomberg Pull'!F7="NEG", "Negative", IF('Bloomberg Pull'!F7="STABLE", "Stable", IF('Bloomberg Pull'!F7="POS", "Positive", IF('Bloomberg Pull'!F7="#N/A N/A","N/A"))))</f>
        <v>#NAME?</v>
      </c>
      <c r="G7" t="str">
        <f>Output!B8</f>
        <v>Black Hills</v>
      </c>
    </row>
    <row r="8" spans="1:7" x14ac:dyDescent="0.55000000000000004">
      <c r="A8" t="s">
        <v>13</v>
      </c>
      <c r="B8" t="s">
        <v>129</v>
      </c>
      <c r="C8" t="e">
        <f ca="1">IF('Bloomberg Pull'!C8="#N/A N/A", "N/A",'Bloomberg Pull'!C8)</f>
        <v>#NAME?</v>
      </c>
      <c r="D8" t="e">
        <f ca="1">IF('Bloomberg Pull'!D8="NEG", "Negative", IF('Bloomberg Pull'!D8="STABLE", "Stable", IF('Bloomberg Pull'!D8="POS", "Positive", IF('Bloomberg Pull'!D8="#N/A N/A","N/A"))))</f>
        <v>#NAME?</v>
      </c>
      <c r="E8" t="e">
        <f ca="1">IF('Bloomberg Pull'!E8="#N/A N/A", "N/A",'Bloomberg Pull'!E8)</f>
        <v>#NAME?</v>
      </c>
      <c r="F8" s="7" t="e">
        <f ca="1">IF('Bloomberg Pull'!F8="NEG", "Negative", IF('Bloomberg Pull'!F8="STABLE", "Stable", IF('Bloomberg Pull'!F8="POS", "Positive", IF('Bloomberg Pull'!F8="#N/A N/A","N/A"))))</f>
        <v>#NAME?</v>
      </c>
      <c r="G8" t="str">
        <f>Output!B9</f>
        <v>CenterPoint Energy</v>
      </c>
    </row>
    <row r="9" spans="1:7" x14ac:dyDescent="0.55000000000000004">
      <c r="A9" t="s">
        <v>15</v>
      </c>
      <c r="B9" t="s">
        <v>130</v>
      </c>
      <c r="C9" t="e">
        <f ca="1">IF('Bloomberg Pull'!C9="#N/A N/A", "N/A",'Bloomberg Pull'!C9)</f>
        <v>#NAME?</v>
      </c>
      <c r="D9" t="e">
        <f ca="1">IF('Bloomberg Pull'!D9="NEG", "Negative", IF('Bloomberg Pull'!D9="STABLE", "Stable", IF('Bloomberg Pull'!D9="POS", "Positive", IF('Bloomberg Pull'!D9="#N/A N/A","N/A"))))</f>
        <v>#NAME?</v>
      </c>
      <c r="E9" t="e">
        <f ca="1">IF('Bloomberg Pull'!E9="#N/A N/A", "N/A",'Bloomberg Pull'!E9)</f>
        <v>#NAME?</v>
      </c>
      <c r="F9" s="7" t="e">
        <f ca="1">IF('Bloomberg Pull'!F9="NEG", "Negative", IF('Bloomberg Pull'!F9="STABLE", "Stable", IF('Bloomberg Pull'!F9="POS", "Positive", IF('Bloomberg Pull'!F9="#N/A N/A","N/A"))))</f>
        <v>#NAME?</v>
      </c>
      <c r="G9" t="str">
        <f>Output!B10</f>
        <v>CMS Energy Corp.</v>
      </c>
    </row>
    <row r="10" spans="1:7" x14ac:dyDescent="0.55000000000000004">
      <c r="A10" t="s">
        <v>17</v>
      </c>
      <c r="B10" t="s">
        <v>131</v>
      </c>
      <c r="C10" t="e">
        <f ca="1">IF('Bloomberg Pull'!C10="#N/A N/A", "N/A",'Bloomberg Pull'!C10)</f>
        <v>#NAME?</v>
      </c>
      <c r="D10" t="e">
        <f ca="1">IF('Bloomberg Pull'!D10="NEG", "Negative", IF('Bloomberg Pull'!D10="STABLE", "Stable", IF('Bloomberg Pull'!D10="POS", "Positive", IF('Bloomberg Pull'!D10="#N/A N/A","N/A"))))</f>
        <v>#NAME?</v>
      </c>
      <c r="E10" t="e">
        <f ca="1">IF('Bloomberg Pull'!E10="#N/A N/A", "N/A",'Bloomberg Pull'!E10)</f>
        <v>#NAME?</v>
      </c>
      <c r="F10" s="7" t="e">
        <f ca="1">IF('Bloomberg Pull'!F10="NEG", "Negative", IF('Bloomberg Pull'!F10="STABLE", "Stable", IF('Bloomberg Pull'!F10="POS", "Positive", IF('Bloomberg Pull'!F10="#N/A N/A","N/A"))))</f>
        <v>#NAME?</v>
      </c>
      <c r="G10" t="str">
        <f>Output!B11</f>
        <v>Consol. Edison</v>
      </c>
    </row>
    <row r="11" spans="1:7" x14ac:dyDescent="0.55000000000000004">
      <c r="A11" t="s">
        <v>19</v>
      </c>
      <c r="B11" t="s">
        <v>132</v>
      </c>
      <c r="C11" t="e">
        <f ca="1">IF('Bloomberg Pull'!C11="#N/A N/A", "N/A",'Bloomberg Pull'!C11)</f>
        <v>#NAME?</v>
      </c>
      <c r="D11" t="e">
        <f ca="1">IF('Bloomberg Pull'!D11="NEG", "Negative", IF('Bloomberg Pull'!D11="STABLE", "Stable", IF('Bloomberg Pull'!D11="POS", "Positive", IF('Bloomberg Pull'!D11="#N/A N/A","N/A"))))</f>
        <v>#NAME?</v>
      </c>
      <c r="E11" t="e">
        <f ca="1">IF('Bloomberg Pull'!E11="#N/A N/A", "N/A",'Bloomberg Pull'!E11)</f>
        <v>#NAME?</v>
      </c>
      <c r="F11" s="7" t="e">
        <f ca="1">IF('Bloomberg Pull'!F11="NEG", "Negative", IF('Bloomberg Pull'!F11="STABLE", "Stable", IF('Bloomberg Pull'!F11="POS", "Positive", IF('Bloomberg Pull'!F11="#N/A N/A","N/A"))))</f>
        <v>#NAME?</v>
      </c>
      <c r="G11" t="str">
        <f>Output!B12</f>
        <v>Dominion Resources</v>
      </c>
    </row>
    <row r="12" spans="1:7" x14ac:dyDescent="0.55000000000000004">
      <c r="A12" t="s">
        <v>21</v>
      </c>
      <c r="B12" t="s">
        <v>133</v>
      </c>
      <c r="C12" t="e">
        <f ca="1">IF('Bloomberg Pull'!C12="#N/A N/A", "N/A",'Bloomberg Pull'!C12)</f>
        <v>#NAME?</v>
      </c>
      <c r="D12" t="e">
        <f ca="1">IF('Bloomberg Pull'!D12="NEG", "Negative", IF('Bloomberg Pull'!D12="STABLE", "Stable", IF('Bloomberg Pull'!D12="POS", "Positive", IF('Bloomberg Pull'!D12="#N/A N/A","N/A"))))</f>
        <v>#NAME?</v>
      </c>
      <c r="E12" t="e">
        <f ca="1">IF('Bloomberg Pull'!E12="#N/A N/A", "N/A",'Bloomberg Pull'!E12)</f>
        <v>#NAME?</v>
      </c>
      <c r="F12" s="7" t="e">
        <f ca="1">IF('Bloomberg Pull'!F12="NEG", "Negative", IF('Bloomberg Pull'!F12="STABLE", "Stable", IF('Bloomberg Pull'!F12="POS", "Positive", IF('Bloomberg Pull'!F12="#N/A N/A","N/A"))))</f>
        <v>#NAME?</v>
      </c>
      <c r="G12" t="str">
        <f>Output!B13</f>
        <v>DTE Energy</v>
      </c>
    </row>
    <row r="13" spans="1:7" x14ac:dyDescent="0.55000000000000004">
      <c r="A13" t="s">
        <v>23</v>
      </c>
      <c r="B13" t="s">
        <v>134</v>
      </c>
      <c r="C13" t="e">
        <f ca="1">IF('Bloomberg Pull'!C13="#N/A N/A", "N/A",'Bloomberg Pull'!C13)</f>
        <v>#NAME?</v>
      </c>
      <c r="D13" t="e">
        <f ca="1">IF('Bloomberg Pull'!D13="NEG", "Negative", IF('Bloomberg Pull'!D13="STABLE", "Stable", IF('Bloomberg Pull'!D13="POS", "Positive", IF('Bloomberg Pull'!D13="#N/A N/A","N/A"))))</f>
        <v>#NAME?</v>
      </c>
      <c r="E13" t="e">
        <f ca="1">IF('Bloomberg Pull'!E13="#N/A N/A", "N/A",'Bloomberg Pull'!E13)</f>
        <v>#NAME?</v>
      </c>
      <c r="F13" s="7" t="e">
        <f ca="1">IF('Bloomberg Pull'!F13="NEG", "Negative", IF('Bloomberg Pull'!F13="STABLE", "Stable", IF('Bloomberg Pull'!F13="POS", "Positive", IF('Bloomberg Pull'!F13="#N/A N/A","N/A"))))</f>
        <v>#NAME?</v>
      </c>
      <c r="G13" t="str">
        <f>Output!B14</f>
        <v>Duke Energy</v>
      </c>
    </row>
    <row r="14" spans="1:7" x14ac:dyDescent="0.55000000000000004">
      <c r="A14" t="s">
        <v>25</v>
      </c>
      <c r="B14" t="s">
        <v>135</v>
      </c>
      <c r="C14" t="e">
        <f ca="1">IF('Bloomberg Pull'!C14="#N/A N/A", "N/A",'Bloomberg Pull'!C14)</f>
        <v>#NAME?</v>
      </c>
      <c r="D14" t="e">
        <f ca="1">IF('Bloomberg Pull'!D14="NEG", "Negative", IF('Bloomberg Pull'!D14="STABLE", "Stable", IF('Bloomberg Pull'!D14="POS", "Positive", IF('Bloomberg Pull'!D14="#N/A N/A","N/A"))))</f>
        <v>#NAME?</v>
      </c>
      <c r="E14" t="e">
        <f ca="1">IF('Bloomberg Pull'!E14="#N/A N/A", "N/A",'Bloomberg Pull'!E14)</f>
        <v>#NAME?</v>
      </c>
      <c r="F14" s="7" t="e">
        <f ca="1">IF('Bloomberg Pull'!F14="NEG", "Negative", IF('Bloomberg Pull'!F14="STABLE", "Stable", IF('Bloomberg Pull'!F14="POS", "Positive", IF('Bloomberg Pull'!F14="#N/A N/A","N/A"))))</f>
        <v>#NAME?</v>
      </c>
      <c r="G14" t="str">
        <f>Output!B15</f>
        <v>Edison Int'l</v>
      </c>
    </row>
    <row r="15" spans="1:7" x14ac:dyDescent="0.55000000000000004">
      <c r="A15" t="s">
        <v>27</v>
      </c>
      <c r="B15" t="s">
        <v>136</v>
      </c>
      <c r="C15" t="e">
        <f ca="1">IF('Bloomberg Pull'!C15="#N/A N/A", "N/A",'Bloomberg Pull'!C15)</f>
        <v>#NAME?</v>
      </c>
      <c r="D15" t="e">
        <f ca="1">IF('Bloomberg Pull'!D15="NEG", "Negative", IF('Bloomberg Pull'!D15="STABLE", "Stable", IF('Bloomberg Pull'!D15="POS", "Positive", IF('Bloomberg Pull'!D15="#N/A N/A","N/A"))))</f>
        <v>#NAME?</v>
      </c>
      <c r="E15" t="e">
        <f ca="1">IF('Bloomberg Pull'!E15="#N/A N/A", "N/A",'Bloomberg Pull'!E15)</f>
        <v>#NAME?</v>
      </c>
      <c r="F15" s="7" t="e">
        <f ca="1">IF('Bloomberg Pull'!F15="NEG", "Negative", IF('Bloomberg Pull'!F15="STABLE", "Stable", IF('Bloomberg Pull'!F15="POS", "Positive", IF('Bloomberg Pull'!F15="#N/A N/A","N/A"))))</f>
        <v>#NAME?</v>
      </c>
      <c r="G15" t="str">
        <f>Output!B16</f>
        <v>El Paso Electric</v>
      </c>
    </row>
    <row r="16" spans="1:7" x14ac:dyDescent="0.55000000000000004">
      <c r="A16" t="s">
        <v>29</v>
      </c>
      <c r="B16" t="s">
        <v>137</v>
      </c>
      <c r="C16" t="e">
        <f ca="1">IF('Bloomberg Pull'!C16="#N/A N/A", "N/A",'Bloomberg Pull'!C16)</f>
        <v>#NAME?</v>
      </c>
      <c r="D16" t="e">
        <f ca="1">IF('Bloomberg Pull'!D16="NEG", "Negative", IF('Bloomberg Pull'!D16="STABLE", "Stable", IF('Bloomberg Pull'!D16="POS", "Positive", IF('Bloomberg Pull'!D16="#N/A N/A","N/A"))))</f>
        <v>#NAME?</v>
      </c>
      <c r="E16" t="e">
        <f ca="1">IF('Bloomberg Pull'!E16="#N/A N/A", "N/A",'Bloomberg Pull'!E16)</f>
        <v>#NAME?</v>
      </c>
      <c r="F16" s="7" t="e">
        <f ca="1">IF('Bloomberg Pull'!F16="NEG", "Negative", IF('Bloomberg Pull'!F16="STABLE", "Stable", IF('Bloomberg Pull'!F16="POS", "Positive", IF('Bloomberg Pull'!F16="#N/A N/A","N/A"))))</f>
        <v>#NAME?</v>
      </c>
      <c r="G16" t="str">
        <f>Output!B17</f>
        <v>Entergy Corp.</v>
      </c>
    </row>
    <row r="17" spans="1:7" x14ac:dyDescent="0.55000000000000004">
      <c r="A17" t="s">
        <v>31</v>
      </c>
      <c r="B17" t="s">
        <v>138</v>
      </c>
      <c r="C17" t="e">
        <f ca="1">IF('Bloomberg Pull'!C17="#N/A N/A", "N/A",'Bloomberg Pull'!C17)</f>
        <v>#NAME?</v>
      </c>
      <c r="D17" t="e">
        <f ca="1">IF('Bloomberg Pull'!D17="NEG", "Negative", IF('Bloomberg Pull'!D17="STABLE", "Stable", IF('Bloomberg Pull'!D17="POS", "Positive", IF('Bloomberg Pull'!D17="#N/A N/A","N/A"))))</f>
        <v>#NAME?</v>
      </c>
      <c r="E17" t="e">
        <f ca="1">IF('Bloomberg Pull'!E17="#N/A N/A", "N/A",'Bloomberg Pull'!E17)</f>
        <v>#NAME?</v>
      </c>
      <c r="F17" s="7" t="e">
        <f ca="1">IF('Bloomberg Pull'!F17="NEG", "Negative", IF('Bloomberg Pull'!F17="STABLE", "Stable", IF('Bloomberg Pull'!F17="POS", "Positive", IF('Bloomberg Pull'!F17="#N/A N/A","N/A"))))</f>
        <v>#NAME?</v>
      </c>
      <c r="G17" t="str">
        <f>Output!B18</f>
        <v>Exelon Corp.</v>
      </c>
    </row>
    <row r="18" spans="1:7" x14ac:dyDescent="0.55000000000000004">
      <c r="A18" t="s">
        <v>33</v>
      </c>
      <c r="B18" t="s">
        <v>139</v>
      </c>
      <c r="C18" t="e">
        <f ca="1">IF('Bloomberg Pull'!C18="#N/A N/A", "N/A",'Bloomberg Pull'!C18)</f>
        <v>#NAME?</v>
      </c>
      <c r="D18" t="e">
        <f ca="1">IF('Bloomberg Pull'!D18="NEG", "Negative", IF('Bloomberg Pull'!D18="STABLE", "Stable", IF('Bloomberg Pull'!D18="POS", "Positive", IF('Bloomberg Pull'!D18="#N/A N/A","N/A"))))</f>
        <v>#NAME?</v>
      </c>
      <c r="E18" t="e">
        <f ca="1">IF('Bloomberg Pull'!E18="#N/A N/A", "N/A",'Bloomberg Pull'!E18)</f>
        <v>#NAME?</v>
      </c>
      <c r="F18" s="7" t="e">
        <f ca="1">IF('Bloomberg Pull'!F18="NEG", "Negative", IF('Bloomberg Pull'!F18="STABLE", "Stable", IF('Bloomberg Pull'!F18="POS", "Positive", IF('Bloomberg Pull'!F18="#N/A N/A","N/A"))))</f>
        <v>#NAME?</v>
      </c>
      <c r="G18" t="str">
        <f>Output!B19</f>
        <v>FirstEnergy Corp.</v>
      </c>
    </row>
    <row r="19" spans="1:7" x14ac:dyDescent="0.55000000000000004">
      <c r="A19" t="s">
        <v>35</v>
      </c>
      <c r="B19" t="s">
        <v>140</v>
      </c>
      <c r="C19" t="e">
        <f ca="1">IF('Bloomberg Pull'!C19="#N/A N/A", "N/A",'Bloomberg Pull'!C19)</f>
        <v>#NAME?</v>
      </c>
      <c r="D19" t="e">
        <f ca="1">IF('Bloomberg Pull'!D19="NEG", "Negative", IF('Bloomberg Pull'!D19="STABLE", "Stable", IF('Bloomberg Pull'!D19="POS", "Positive", IF('Bloomberg Pull'!D19="#N/A N/A","N/A"))))</f>
        <v>#NAME?</v>
      </c>
      <c r="E19" t="e">
        <f ca="1">IF('Bloomberg Pull'!E19="#N/A N/A", "N/A",'Bloomberg Pull'!E19)</f>
        <v>#NAME?</v>
      </c>
      <c r="F19" s="7" t="e">
        <f ca="1">IF('Bloomberg Pull'!F19="NEG", "Negative", IF('Bloomberg Pull'!F19="STABLE", "Stable", IF('Bloomberg Pull'!F19="POS", "Positive", IF('Bloomberg Pull'!F19="#N/A N/A","N/A"))))</f>
        <v>#NAME?</v>
      </c>
      <c r="G19" t="str">
        <f>Output!B20</f>
        <v>Hawaiian Elec.</v>
      </c>
    </row>
    <row r="20" spans="1:7" x14ac:dyDescent="0.55000000000000004">
      <c r="A20" t="s">
        <v>37</v>
      </c>
      <c r="B20" t="s">
        <v>141</v>
      </c>
      <c r="C20" t="e">
        <f ca="1">IF('Bloomberg Pull'!C20="#N/A N/A", "N/A",'Bloomberg Pull'!C20)</f>
        <v>#NAME?</v>
      </c>
      <c r="D20" t="e">
        <f ca="1">IF('Bloomberg Pull'!D20="NEG", "Negative", IF('Bloomberg Pull'!D20="STABLE", "Stable", IF('Bloomberg Pull'!D20="POS", "Positive", IF('Bloomberg Pull'!D20="#N/A N/A","N/A"))))</f>
        <v>#NAME?</v>
      </c>
      <c r="E20" t="e">
        <f ca="1">IF('Bloomberg Pull'!E20="#N/A N/A", "N/A",'Bloomberg Pull'!E20)</f>
        <v>#NAME?</v>
      </c>
      <c r="F20" s="7" t="e">
        <f ca="1">IF('Bloomberg Pull'!F20="NEG", "Negative", IF('Bloomberg Pull'!F20="STABLE", "Stable", IF('Bloomberg Pull'!F20="POS", "Positive", IF('Bloomberg Pull'!F20="#N/A N/A","N/A"))))</f>
        <v>#NAME?</v>
      </c>
      <c r="G20" t="str">
        <f>Output!B21</f>
        <v>IDACORP Inc.</v>
      </c>
    </row>
    <row r="21" spans="1:7" x14ac:dyDescent="0.55000000000000004">
      <c r="A21" t="s">
        <v>39</v>
      </c>
      <c r="B21" t="s">
        <v>142</v>
      </c>
      <c r="C21" t="e">
        <f ca="1">IF('Bloomberg Pull'!C21="#N/A N/A", "N/A",'Bloomberg Pull'!C21)</f>
        <v>#NAME?</v>
      </c>
      <c r="D21" t="e">
        <f ca="1">IF('Bloomberg Pull'!D21="NEG", "Negative", IF('Bloomberg Pull'!D21="STABLE", "Stable", IF('Bloomberg Pull'!D21="POS", "Positive", IF('Bloomberg Pull'!D21="#N/A N/A","N/A"))))</f>
        <v>#NAME?</v>
      </c>
      <c r="E21" t="e">
        <f ca="1">IF('Bloomberg Pull'!E21="#N/A N/A", "N/A",'Bloomberg Pull'!E21)</f>
        <v>#NAME?</v>
      </c>
      <c r="F21" s="7" t="e">
        <f ca="1">IF('Bloomberg Pull'!F21="NEG", "Negative", IF('Bloomberg Pull'!F21="STABLE", "Stable", IF('Bloomberg Pull'!F21="POS", "Positive", IF('Bloomberg Pull'!F21="#N/A N/A","N/A"))))</f>
        <v>#NAME?</v>
      </c>
      <c r="G21" t="str">
        <f>Output!B22</f>
        <v>MGE Energy</v>
      </c>
    </row>
    <row r="22" spans="1:7" x14ac:dyDescent="0.55000000000000004">
      <c r="A22" t="s">
        <v>41</v>
      </c>
      <c r="B22" t="s">
        <v>143</v>
      </c>
      <c r="C22" t="e">
        <f ca="1">IF('Bloomberg Pull'!C22="#N/A N/A", "N/A",'Bloomberg Pull'!C22)</f>
        <v>#NAME?</v>
      </c>
      <c r="D22" t="e">
        <f ca="1">IF('Bloomberg Pull'!D22="NEG", "Negative", IF('Bloomberg Pull'!D22="STABLE", "Stable", IF('Bloomberg Pull'!D22="POS", "Positive", IF('Bloomberg Pull'!D22="#N/A N/A","N/A"))))</f>
        <v>#NAME?</v>
      </c>
      <c r="E22" t="e">
        <f ca="1">IF('Bloomberg Pull'!E22="#N/A N/A", "N/A",'Bloomberg Pull'!E22)</f>
        <v>#NAME?</v>
      </c>
      <c r="F22" s="7" t="e">
        <f ca="1">IF('Bloomberg Pull'!F22="NEG", "Negative", IF('Bloomberg Pull'!F22="STABLE", "Stable", IF('Bloomberg Pull'!F22="POS", "Positive", IF('Bloomberg Pull'!F22="#N/A N/A","N/A"))))</f>
        <v>#NAME?</v>
      </c>
      <c r="G22" t="str">
        <f>Output!B23</f>
        <v>NextEra Energy</v>
      </c>
    </row>
    <row r="23" spans="1:7" x14ac:dyDescent="0.55000000000000004">
      <c r="A23" t="s">
        <v>43</v>
      </c>
      <c r="B23" t="s">
        <v>144</v>
      </c>
      <c r="C23" t="e">
        <f ca="1">IF('Bloomberg Pull'!C23="#N/A N/A", "N/A",'Bloomberg Pull'!C23)</f>
        <v>#NAME?</v>
      </c>
      <c r="D23" t="e">
        <f ca="1">IF('Bloomberg Pull'!D23="NEG", "Negative", IF('Bloomberg Pull'!D23="STABLE", "Stable", IF('Bloomberg Pull'!D23="POS", "Positive", IF('Bloomberg Pull'!D23="#N/A N/A","N/A"))))</f>
        <v>#NAME?</v>
      </c>
      <c r="E23" t="e">
        <f ca="1">IF('Bloomberg Pull'!E23="#N/A N/A", "N/A",'Bloomberg Pull'!E23)</f>
        <v>#NAME?</v>
      </c>
      <c r="F23" s="7" t="e">
        <f ca="1">IF('Bloomberg Pull'!F23="NEG", "Negative", IF('Bloomberg Pull'!F23="STABLE", "Stable", IF('Bloomberg Pull'!F23="POS", "Positive", IF('Bloomberg Pull'!F23="#N/A N/A","N/A"))))</f>
        <v>#NAME?</v>
      </c>
      <c r="G23" t="str">
        <f>Output!B24</f>
        <v>Eversource Energy</v>
      </c>
    </row>
    <row r="24" spans="1:7" x14ac:dyDescent="0.55000000000000004">
      <c r="A24" t="s">
        <v>45</v>
      </c>
      <c r="B24" t="s">
        <v>145</v>
      </c>
      <c r="C24" t="e">
        <f ca="1">IF('Bloomberg Pull'!C24="#N/A N/A", "N/A",'Bloomberg Pull'!C24)</f>
        <v>#NAME?</v>
      </c>
      <c r="D24" t="e">
        <f ca="1">IF('Bloomberg Pull'!D24="NEG", "Negative", IF('Bloomberg Pull'!D24="STABLE", "Stable", IF('Bloomberg Pull'!D24="POS", "Positive", IF('Bloomberg Pull'!D24="#N/A N/A","N/A"))))</f>
        <v>#NAME?</v>
      </c>
      <c r="E24" t="e">
        <f ca="1">IF('Bloomberg Pull'!E24="#N/A N/A", "N/A",'Bloomberg Pull'!E24)</f>
        <v>#NAME?</v>
      </c>
      <c r="F24" s="7" t="e">
        <f ca="1">IF('Bloomberg Pull'!F24="NEG", "Negative", IF('Bloomberg Pull'!F24="STABLE", "Stable", IF('Bloomberg Pull'!F24="POS", "Positive", IF('Bloomberg Pull'!F24="#N/A N/A","N/A"))))</f>
        <v>#NAME?</v>
      </c>
      <c r="G24" t="str">
        <f>Output!B25</f>
        <v>NorthWestern Corp.</v>
      </c>
    </row>
    <row r="25" spans="1:7" x14ac:dyDescent="0.55000000000000004">
      <c r="A25" t="s">
        <v>47</v>
      </c>
      <c r="B25" t="s">
        <v>146</v>
      </c>
      <c r="C25" t="e">
        <f ca="1">IF('Bloomberg Pull'!C25="#N/A N/A", "N/A",'Bloomberg Pull'!C25)</f>
        <v>#NAME?</v>
      </c>
      <c r="D25" t="e">
        <f ca="1">IF('Bloomberg Pull'!D25="NEG", "Negative", IF('Bloomberg Pull'!D25="STABLE", "Stable", IF('Bloomberg Pull'!D25="POS", "Positive", IF('Bloomberg Pull'!D25="#N/A N/A","N/A"))))</f>
        <v>#NAME?</v>
      </c>
      <c r="E25" t="e">
        <f ca="1">IF('Bloomberg Pull'!E25="#N/A N/A", "N/A",'Bloomberg Pull'!E25)</f>
        <v>#NAME?</v>
      </c>
      <c r="F25" s="7" t="e">
        <f ca="1">IF('Bloomberg Pull'!F25="NEG", "Negative", IF('Bloomberg Pull'!F25="STABLE", "Stable", IF('Bloomberg Pull'!F25="POS", "Positive", IF('Bloomberg Pull'!F25="#N/A N/A","N/A"))))</f>
        <v>#NAME?</v>
      </c>
      <c r="G25" t="str">
        <f>Output!B26</f>
        <v>OGE Energy</v>
      </c>
    </row>
    <row r="26" spans="1:7" x14ac:dyDescent="0.55000000000000004">
      <c r="A26" t="s">
        <v>49</v>
      </c>
      <c r="B26" t="s">
        <v>147</v>
      </c>
      <c r="C26" t="e">
        <f ca="1">IF('Bloomberg Pull'!C26="#N/A N/A", "N/A",'Bloomberg Pull'!C26)</f>
        <v>#NAME?</v>
      </c>
      <c r="D26" t="e">
        <f ca="1">IF('Bloomberg Pull'!D26="NEG", "Negative", IF('Bloomberg Pull'!D26="STABLE", "Stable", IF('Bloomberg Pull'!D26="POS", "Positive", IF('Bloomberg Pull'!D26="#N/A N/A","N/A"))))</f>
        <v>#NAME?</v>
      </c>
      <c r="E26" t="e">
        <f ca="1">IF('Bloomberg Pull'!E26="#N/A N/A", "N/A",'Bloomberg Pull'!E26)</f>
        <v>#NAME?</v>
      </c>
      <c r="F26" s="7" t="e">
        <f ca="1">IF('Bloomberg Pull'!F26="NEG", "Negative", IF('Bloomberg Pull'!F26="STABLE", "Stable", IF('Bloomberg Pull'!F26="POS", "Positive", IF('Bloomberg Pull'!F26="#N/A N/A","N/A"))))</f>
        <v>#NAME?</v>
      </c>
      <c r="G26" t="str">
        <f>Output!B27</f>
        <v>Otter Tail Corp.</v>
      </c>
    </row>
    <row r="27" spans="1:7" x14ac:dyDescent="0.55000000000000004">
      <c r="A27" t="s">
        <v>51</v>
      </c>
      <c r="B27" t="s">
        <v>148</v>
      </c>
      <c r="C27" t="e">
        <f ca="1">IF('Bloomberg Pull'!C27="#N/A N/A", "N/A",'Bloomberg Pull'!C27)</f>
        <v>#NAME?</v>
      </c>
      <c r="D27" t="e">
        <f ca="1">IF('Bloomberg Pull'!D27="NEG", "Negative", IF('Bloomberg Pull'!D27="STABLE", "Stable", IF('Bloomberg Pull'!D27="POS", "Positive", IF('Bloomberg Pull'!D27="#N/A N/A","N/A"))))</f>
        <v>#NAME?</v>
      </c>
      <c r="E27" t="e">
        <f ca="1">IF('Bloomberg Pull'!E27="#N/A N/A", "N/A",'Bloomberg Pull'!E27)</f>
        <v>#NAME?</v>
      </c>
      <c r="F27" s="7" t="e">
        <f ca="1">IF('Bloomberg Pull'!F27="NEG", "Negative", IF('Bloomberg Pull'!F27="STABLE", "Stable", IF('Bloomberg Pull'!F27="POS", "Positive", IF('Bloomberg Pull'!F27="#N/A N/A","N/A"))))</f>
        <v>#NAME?</v>
      </c>
      <c r="G27" t="str">
        <f>Output!B28</f>
        <v>PG&amp;E Corp.</v>
      </c>
    </row>
    <row r="28" spans="1:7" x14ac:dyDescent="0.55000000000000004">
      <c r="A28" t="s">
        <v>53</v>
      </c>
      <c r="B28" t="s">
        <v>149</v>
      </c>
      <c r="C28" t="e">
        <f ca="1">IF('Bloomberg Pull'!C28="#N/A N/A", "N/A",'Bloomberg Pull'!C28)</f>
        <v>#NAME?</v>
      </c>
      <c r="D28" t="e">
        <f ca="1">IF('Bloomberg Pull'!D28="NEG", "Negative", IF('Bloomberg Pull'!D28="STABLE", "Stable", IF('Bloomberg Pull'!D28="POS", "Positive", IF('Bloomberg Pull'!D28="#N/A N/A","N/A"))))</f>
        <v>#NAME?</v>
      </c>
      <c r="E28" t="e">
        <f ca="1">IF('Bloomberg Pull'!E28="#N/A N/A", "N/A",'Bloomberg Pull'!E28)</f>
        <v>#NAME?</v>
      </c>
      <c r="F28" s="7" t="e">
        <f ca="1">IF('Bloomberg Pull'!F28="NEG", "Negative", IF('Bloomberg Pull'!F28="STABLE", "Stable", IF('Bloomberg Pull'!F28="POS", "Positive", IF('Bloomberg Pull'!F28="#N/A N/A","N/A"))))</f>
        <v>#NAME?</v>
      </c>
      <c r="G28" t="str">
        <f>Output!B29</f>
        <v>Pinnacle West Capital</v>
      </c>
    </row>
    <row r="29" spans="1:7" x14ac:dyDescent="0.55000000000000004">
      <c r="A29" t="s">
        <v>55</v>
      </c>
      <c r="B29" t="s">
        <v>150</v>
      </c>
      <c r="C29" t="e">
        <f ca="1">IF('Bloomberg Pull'!C29="#N/A N/A", "N/A",'Bloomberg Pull'!C29)</f>
        <v>#NAME?</v>
      </c>
      <c r="D29" t="e">
        <f ca="1">IF('Bloomberg Pull'!D29="NEG", "Negative", IF('Bloomberg Pull'!D29="STABLE", "Stable", IF('Bloomberg Pull'!D29="POS", "Positive", IF('Bloomberg Pull'!D29="#N/A N/A","N/A"))))</f>
        <v>#NAME?</v>
      </c>
      <c r="E29" t="e">
        <f ca="1">IF('Bloomberg Pull'!E29="#N/A N/A", "N/A",'Bloomberg Pull'!E29)</f>
        <v>#NAME?</v>
      </c>
      <c r="F29" s="7" t="e">
        <f ca="1">IF('Bloomberg Pull'!F29="NEG", "Negative", IF('Bloomberg Pull'!F29="STABLE", "Stable", IF('Bloomberg Pull'!F29="POS", "Positive", IF('Bloomberg Pull'!F29="#N/A N/A","N/A"))))</f>
        <v>#NAME?</v>
      </c>
      <c r="G29" t="str">
        <f>Output!B30</f>
        <v>PNM Resources</v>
      </c>
    </row>
    <row r="30" spans="1:7" x14ac:dyDescent="0.55000000000000004">
      <c r="A30" t="s">
        <v>57</v>
      </c>
      <c r="B30" t="s">
        <v>151</v>
      </c>
      <c r="C30" t="e">
        <f ca="1">IF('Bloomberg Pull'!C30="#N/A N/A", "N/A",'Bloomberg Pull'!C30)</f>
        <v>#NAME?</v>
      </c>
      <c r="D30" t="e">
        <f ca="1">IF('Bloomberg Pull'!D30="NEG", "Negative", IF('Bloomberg Pull'!D30="STABLE", "Stable", IF('Bloomberg Pull'!D30="POS", "Positive", IF('Bloomberg Pull'!D30="#N/A N/A","N/A"))))</f>
        <v>#NAME?</v>
      </c>
      <c r="E30" t="e">
        <f ca="1">IF('Bloomberg Pull'!E30="#N/A N/A", "N/A",'Bloomberg Pull'!E30)</f>
        <v>#NAME?</v>
      </c>
      <c r="F30" s="7" t="e">
        <f ca="1">IF('Bloomberg Pull'!F30="NEG", "Negative", IF('Bloomberg Pull'!F30="STABLE", "Stable", IF('Bloomberg Pull'!F30="POS", "Positive", IF('Bloomberg Pull'!F30="#N/A N/A","N/A"))))</f>
        <v>#NAME?</v>
      </c>
      <c r="G30" t="str">
        <f>Output!B31</f>
        <v>Portland General</v>
      </c>
    </row>
    <row r="31" spans="1:7" x14ac:dyDescent="0.55000000000000004">
      <c r="A31" t="s">
        <v>59</v>
      </c>
      <c r="B31" t="s">
        <v>152</v>
      </c>
      <c r="C31" t="e">
        <f ca="1">IF('Bloomberg Pull'!C31="#N/A N/A", "N/A",'Bloomberg Pull'!C31)</f>
        <v>#NAME?</v>
      </c>
      <c r="D31" t="e">
        <f ca="1">IF('Bloomberg Pull'!D31="NEG", "Negative", IF('Bloomberg Pull'!D31="STABLE", "Stable", IF('Bloomberg Pull'!D31="POS", "Positive", IF('Bloomberg Pull'!D31="#N/A N/A","N/A"))))</f>
        <v>#NAME?</v>
      </c>
      <c r="E31" t="e">
        <f ca="1">IF('Bloomberg Pull'!E31="#N/A N/A", "N/A",'Bloomberg Pull'!E31)</f>
        <v>#NAME?</v>
      </c>
      <c r="F31" s="7" t="e">
        <f ca="1">IF('Bloomberg Pull'!F31="NEG", "Negative", IF('Bloomberg Pull'!F31="STABLE", "Stable", IF('Bloomberg Pull'!F31="POS", "Positive", IF('Bloomberg Pull'!F31="#N/A N/A","N/A"))))</f>
        <v>#NAME?</v>
      </c>
      <c r="G31" t="str">
        <f>Output!B32</f>
        <v>PPL Corp.</v>
      </c>
    </row>
    <row r="32" spans="1:7" x14ac:dyDescent="0.55000000000000004">
      <c r="A32" t="s">
        <v>61</v>
      </c>
      <c r="B32" t="s">
        <v>153</v>
      </c>
      <c r="C32" t="e">
        <f ca="1">IF('Bloomberg Pull'!C32="#N/A N/A", "N/A",'Bloomberg Pull'!C32)</f>
        <v>#NAME?</v>
      </c>
      <c r="D32" t="e">
        <f ca="1">IF('Bloomberg Pull'!D32="NEG", "Negative", IF('Bloomberg Pull'!D32="STABLE", "Stable", IF('Bloomberg Pull'!D32="POS", "Positive", IF('Bloomberg Pull'!D32="#N/A N/A","N/A"))))</f>
        <v>#NAME?</v>
      </c>
      <c r="E32" t="e">
        <f ca="1">IF('Bloomberg Pull'!E32="#N/A N/A", "N/A",'Bloomberg Pull'!E32)</f>
        <v>#NAME?</v>
      </c>
      <c r="F32" s="7" t="e">
        <f ca="1">IF('Bloomberg Pull'!F32="NEG", "Negative", IF('Bloomberg Pull'!F32="STABLE", "Stable", IF('Bloomberg Pull'!F32="POS", "Positive", IF('Bloomberg Pull'!F32="#N/A N/A","N/A"))))</f>
        <v>#NAME?</v>
      </c>
      <c r="G32" t="str">
        <f>Output!B33</f>
        <v>Public Serv. Enterprise</v>
      </c>
    </row>
    <row r="33" spans="1:7" x14ac:dyDescent="0.55000000000000004">
      <c r="A33" t="s">
        <v>63</v>
      </c>
      <c r="B33" t="s">
        <v>154</v>
      </c>
      <c r="C33" t="e">
        <f ca="1">IF('Bloomberg Pull'!C33="#N/A N/A", "N/A",'Bloomberg Pull'!C33)</f>
        <v>#NAME?</v>
      </c>
      <c r="D33" t="e">
        <f ca="1">IF('Bloomberg Pull'!D33="NEG", "Negative", IF('Bloomberg Pull'!D33="STABLE", "Stable", IF('Bloomberg Pull'!D33="POS", "Positive", IF('Bloomberg Pull'!D33="#N/A N/A","N/A"))))</f>
        <v>#NAME?</v>
      </c>
      <c r="E33" t="e">
        <f ca="1">IF('Bloomberg Pull'!E33="#N/A N/A", "N/A",'Bloomberg Pull'!E33)</f>
        <v>#NAME?</v>
      </c>
      <c r="F33" s="7" t="e">
        <f ca="1">IF('Bloomberg Pull'!F33="NEG", "Negative", IF('Bloomberg Pull'!F33="STABLE", "Stable", IF('Bloomberg Pull'!F33="POS", "Positive", IF('Bloomberg Pull'!F33="#N/A N/A","N/A"))))</f>
        <v>#NAME?</v>
      </c>
      <c r="G33" t="str">
        <f>Output!B34</f>
        <v>SCANA Corp.</v>
      </c>
    </row>
    <row r="34" spans="1:7" x14ac:dyDescent="0.55000000000000004">
      <c r="A34" t="s">
        <v>65</v>
      </c>
      <c r="B34" t="s">
        <v>155</v>
      </c>
      <c r="C34" t="e">
        <f ca="1">IF('Bloomberg Pull'!C34="#N/A N/A", "N/A",'Bloomberg Pull'!C34)</f>
        <v>#NAME?</v>
      </c>
      <c r="D34" t="e">
        <f ca="1">IF('Bloomberg Pull'!D34="NEG", "Negative", IF('Bloomberg Pull'!D34="STABLE", "Stable", IF('Bloomberg Pull'!D34="POS", "Positive", IF('Bloomberg Pull'!D34="#N/A N/A","N/A"))))</f>
        <v>#NAME?</v>
      </c>
      <c r="E34" t="e">
        <f ca="1">IF('Bloomberg Pull'!E34="#N/A N/A", "N/A",'Bloomberg Pull'!E34)</f>
        <v>#NAME?</v>
      </c>
      <c r="F34" s="7" t="e">
        <f ca="1">IF('Bloomberg Pull'!F34="NEG", "Negative", IF('Bloomberg Pull'!F34="STABLE", "Stable", IF('Bloomberg Pull'!F34="POS", "Positive", IF('Bloomberg Pull'!F34="#N/A N/A","N/A"))))</f>
        <v>#NAME?</v>
      </c>
      <c r="G34" t="str">
        <f>Output!B35</f>
        <v>Sempra Energy</v>
      </c>
    </row>
    <row r="35" spans="1:7" x14ac:dyDescent="0.55000000000000004">
      <c r="A35" t="s">
        <v>67</v>
      </c>
      <c r="B35" t="s">
        <v>156</v>
      </c>
      <c r="C35" t="e">
        <f ca="1">IF('Bloomberg Pull'!C35="#N/A N/A", "N/A",'Bloomberg Pull'!C35)</f>
        <v>#NAME?</v>
      </c>
      <c r="D35" t="e">
        <f ca="1">IF('Bloomberg Pull'!D35="NEG", "Negative", IF('Bloomberg Pull'!D35="STABLE", "Stable", IF('Bloomberg Pull'!D35="POS", "Positive", IF('Bloomberg Pull'!D35="#N/A N/A","N/A"))))</f>
        <v>#NAME?</v>
      </c>
      <c r="E35" t="e">
        <f ca="1">IF('Bloomberg Pull'!E35="#N/A N/A", "N/A",'Bloomberg Pull'!E35)</f>
        <v>#NAME?</v>
      </c>
      <c r="F35" s="7" t="e">
        <f ca="1">IF('Bloomberg Pull'!F35="NEG", "Negative", IF('Bloomberg Pull'!F35="STABLE", "Stable", IF('Bloomberg Pull'!F35="POS", "Positive", IF('Bloomberg Pull'!F35="#N/A N/A","N/A"))))</f>
        <v>#NAME?</v>
      </c>
      <c r="G35" t="str">
        <f>Output!B36</f>
        <v>Southern Co.</v>
      </c>
    </row>
    <row r="36" spans="1:7" x14ac:dyDescent="0.55000000000000004">
      <c r="A36" t="s">
        <v>69</v>
      </c>
      <c r="B36" t="s">
        <v>157</v>
      </c>
      <c r="C36" t="e">
        <f ca="1">IF('Bloomberg Pull'!C36="#N/A N/A", "N/A",'Bloomberg Pull'!C36)</f>
        <v>#NAME?</v>
      </c>
      <c r="D36" t="e">
        <f ca="1">IF('Bloomberg Pull'!D36="NEG", "Negative", IF('Bloomberg Pull'!D36="STABLE", "Stable", IF('Bloomberg Pull'!D36="POS", "Positive", IF('Bloomberg Pull'!D36="#N/A N/A","N/A"))))</f>
        <v>#NAME?</v>
      </c>
      <c r="E36" t="e">
        <f ca="1">IF('Bloomberg Pull'!E36="#N/A N/A", "N/A",'Bloomberg Pull'!E36)</f>
        <v>#NAME?</v>
      </c>
      <c r="F36" s="7" t="e">
        <f ca="1">IF('Bloomberg Pull'!F36="NEG", "Negative", IF('Bloomberg Pull'!F36="STABLE", "Stable", IF('Bloomberg Pull'!F36="POS", "Positive", IF('Bloomberg Pull'!F36="#N/A N/A","N/A"))))</f>
        <v>#NAME?</v>
      </c>
      <c r="G36" t="str">
        <f>Output!B37</f>
        <v>Unitil Corp.</v>
      </c>
    </row>
    <row r="37" spans="1:7" x14ac:dyDescent="0.55000000000000004">
      <c r="A37" t="s">
        <v>71</v>
      </c>
      <c r="B37" t="s">
        <v>158</v>
      </c>
      <c r="C37" t="e">
        <f ca="1">IF('Bloomberg Pull'!C37="#N/A N/A", "N/A",'Bloomberg Pull'!C37)</f>
        <v>#NAME?</v>
      </c>
      <c r="D37" t="e">
        <f ca="1">IF('Bloomberg Pull'!D37="NEG", "Negative", IF('Bloomberg Pull'!D37="STABLE", "Stable", IF('Bloomberg Pull'!D37="POS", "Positive", IF('Bloomberg Pull'!D37="#N/A N/A","N/A"))))</f>
        <v>#NAME?</v>
      </c>
      <c r="E37" t="e">
        <f ca="1">IF('Bloomberg Pull'!E37="#N/A N/A", "N/A",'Bloomberg Pull'!E37)</f>
        <v>#NAME?</v>
      </c>
      <c r="F37" s="7" t="e">
        <f ca="1">IF('Bloomberg Pull'!F37="NEG", "Negative", IF('Bloomberg Pull'!F37="STABLE", "Stable", IF('Bloomberg Pull'!F37="POS", "Positive", IF('Bloomberg Pull'!F37="#N/A N/A","N/A"))))</f>
        <v>#NAME?</v>
      </c>
      <c r="G37" t="str">
        <f>Output!B38</f>
        <v>Vectren Corp.</v>
      </c>
    </row>
    <row r="38" spans="1:7" x14ac:dyDescent="0.55000000000000004">
      <c r="A38" t="s">
        <v>73</v>
      </c>
      <c r="B38" t="s">
        <v>159</v>
      </c>
      <c r="C38" t="e">
        <f ca="1">IF('Bloomberg Pull'!C38="#N/A N/A", "N/A",'Bloomberg Pull'!C38)</f>
        <v>#NAME?</v>
      </c>
      <c r="D38" t="e">
        <f ca="1">IF('Bloomberg Pull'!D38="NEG", "Negative", IF('Bloomberg Pull'!D38="STABLE", "Stable", IF('Bloomberg Pull'!D38="POS", "Positive", IF('Bloomberg Pull'!D38="#N/A N/A","N/A"))))</f>
        <v>#NAME?</v>
      </c>
      <c r="E38" t="e">
        <f ca="1">IF('Bloomberg Pull'!E38="#N/A N/A", "N/A",'Bloomberg Pull'!E38)</f>
        <v>#NAME?</v>
      </c>
      <c r="F38" s="7" t="e">
        <f ca="1">IF('Bloomberg Pull'!F38="NEG", "Negative", IF('Bloomberg Pull'!F38="STABLE", "Stable", IF('Bloomberg Pull'!F38="POS", "Positive", IF('Bloomberg Pull'!F38="#N/A N/A","N/A"))))</f>
        <v>#NAME?</v>
      </c>
      <c r="G38" t="str">
        <f>Output!B39</f>
        <v>Wisconsin Energy</v>
      </c>
    </row>
    <row r="39" spans="1:7" x14ac:dyDescent="0.55000000000000004">
      <c r="A39" t="s">
        <v>75</v>
      </c>
      <c r="B39" t="s">
        <v>160</v>
      </c>
      <c r="C39" t="e">
        <f ca="1">IF('Bloomberg Pull'!C39="#N/A N/A", "N/A",'Bloomberg Pull'!C39)</f>
        <v>#NAME?</v>
      </c>
      <c r="D39" t="e">
        <f ca="1">IF('Bloomberg Pull'!D39="NEG", "Negative", IF('Bloomberg Pull'!D39="STABLE", "Stable", IF('Bloomberg Pull'!D39="POS", "Positive", IF('Bloomberg Pull'!D39="#N/A N/A","N/A"))))</f>
        <v>#NAME?</v>
      </c>
      <c r="E39" t="e">
        <f ca="1">IF('Bloomberg Pull'!E39="#N/A N/A", "N/A",'Bloomberg Pull'!E39)</f>
        <v>#NAME?</v>
      </c>
      <c r="F39" s="7" t="e">
        <f ca="1">IF('Bloomberg Pull'!F39="NEG", "Negative", IF('Bloomberg Pull'!F39="STABLE", "Stable", IF('Bloomberg Pull'!F39="POS", "Positive", IF('Bloomberg Pull'!F39="#N/A N/A","N/A"))))</f>
        <v>#NAME?</v>
      </c>
      <c r="G39" t="str">
        <f>Output!B40</f>
        <v>Xcel Energy Inc.</v>
      </c>
    </row>
    <row r="40" spans="1:7" x14ac:dyDescent="0.55000000000000004">
      <c r="A40" t="s">
        <v>77</v>
      </c>
      <c r="B40" t="s">
        <v>161</v>
      </c>
      <c r="C40" t="e">
        <f ca="1">IF('Bloomberg Pull'!C40="#N/A N/A", "N/A",'Bloomberg Pull'!C40)</f>
        <v>#NAME?</v>
      </c>
      <c r="D40" t="e">
        <f ca="1">IF('Bloomberg Pull'!D40="NEG", "Negative", IF('Bloomberg Pull'!D40="STABLE", "Stable", IF('Bloomberg Pull'!D40="POS", "Positive", IF('Bloomberg Pull'!D40="#N/A N/A","N/A"))))</f>
        <v>#NAME?</v>
      </c>
      <c r="E40" t="e">
        <f ca="1">IF('Bloomberg Pull'!E40="#N/A N/A", "N/A",'Bloomberg Pull'!E40)</f>
        <v>#NAME?</v>
      </c>
      <c r="F40" s="7" t="e">
        <f ca="1">IF('Bloomberg Pull'!F40="NEG", "Negative", IF('Bloomberg Pull'!F40="STABLE", "Stable", IF('Bloomberg Pull'!F40="POS", "Positive", IF('Bloomberg Pull'!F40="#N/A N/A","N/A"))))</f>
        <v>#NAME?</v>
      </c>
      <c r="G40" t="str">
        <f>Output!B41</f>
        <v xml:space="preserve">Avangrid </v>
      </c>
    </row>
    <row r="41" spans="1:7" x14ac:dyDescent="0.55000000000000004">
      <c r="A41" t="s">
        <v>79</v>
      </c>
      <c r="B41" t="s">
        <v>162</v>
      </c>
      <c r="C41" t="e">
        <f ca="1">IF('Bloomberg Pull'!C41="#N/A N/A", "N/A",'Bloomberg Pull'!C41)</f>
        <v>#NAME?</v>
      </c>
      <c r="D41" t="e">
        <f ca="1">IF('Bloomberg Pull'!D41="NEG", "Negative", IF('Bloomberg Pull'!D41="STABLE", "Stable", IF('Bloomberg Pull'!D41="POS", "Positive", IF('Bloomberg Pull'!D41="#N/A N/A","N/A"))))</f>
        <v>#NAME?</v>
      </c>
      <c r="E41" t="e">
        <f ca="1">IF('Bloomberg Pull'!E41="#N/A N/A", "N/A",'Bloomberg Pull'!E41)</f>
        <v>#NAME?</v>
      </c>
      <c r="F41" s="7" t="e">
        <f ca="1">IF('Bloomberg Pull'!F41="NEG", "Negative", IF('Bloomberg Pull'!F41="STABLE", "Stable", IF('Bloomberg Pull'!F41="POS", "Positive", IF('Bloomberg Pull'!F41="#N/A N/A","N/A"))))</f>
        <v>#NAME?</v>
      </c>
      <c r="G41" t="str">
        <f>Output!B42</f>
        <v xml:space="preserve">Atmos Energy Corporation </v>
      </c>
    </row>
    <row r="42" spans="1:7" x14ac:dyDescent="0.55000000000000004">
      <c r="A42" t="s">
        <v>81</v>
      </c>
      <c r="B42" t="s">
        <v>163</v>
      </c>
      <c r="C42" t="e">
        <f ca="1">IF('Bloomberg Pull'!C42="#N/A N/A", "N/A",'Bloomberg Pull'!C42)</f>
        <v>#NAME?</v>
      </c>
      <c r="D42" t="e">
        <f ca="1">IF('Bloomberg Pull'!D42="NEG", "Negative", IF('Bloomberg Pull'!D42="STABLE", "Stable", IF('Bloomberg Pull'!D42="POS", "Positive", IF('Bloomberg Pull'!D42="#N/A N/A","N/A"))))</f>
        <v>#NAME?</v>
      </c>
      <c r="E42" t="e">
        <f ca="1">IF('Bloomberg Pull'!E42="#N/A N/A", "N/A",'Bloomberg Pull'!E42)</f>
        <v>#NAME?</v>
      </c>
      <c r="F42" s="7" t="e">
        <f ca="1">IF('Bloomberg Pull'!F42="NEG", "Negative", IF('Bloomberg Pull'!F42="STABLE", "Stable", IF('Bloomberg Pull'!F42="POS", "Positive", IF('Bloomberg Pull'!F42="#N/A N/A","N/A"))))</f>
        <v>#NAME?</v>
      </c>
      <c r="G42" t="str">
        <f>Output!B43</f>
        <v xml:space="preserve">Chesapeake Utilities Corporation </v>
      </c>
    </row>
    <row r="43" spans="1:7" x14ac:dyDescent="0.55000000000000004">
      <c r="A43" t="s">
        <v>83</v>
      </c>
      <c r="B43" t="s">
        <v>164</v>
      </c>
      <c r="C43" t="e">
        <f ca="1">IF('Bloomberg Pull'!C43="#N/A N/A", "N/A",'Bloomberg Pull'!C43)</f>
        <v>#NAME?</v>
      </c>
      <c r="D43" t="e">
        <f ca="1">IF('Bloomberg Pull'!D43="NEG", "Negative", IF('Bloomberg Pull'!D43="STABLE", "Stable", IF('Bloomberg Pull'!D43="POS", "Positive", IF('Bloomberg Pull'!D43="#N/A N/A","N/A"))))</f>
        <v>#NAME?</v>
      </c>
      <c r="E43" t="e">
        <f ca="1">IF('Bloomberg Pull'!E43="#N/A N/A", "N/A",'Bloomberg Pull'!E43)</f>
        <v>#NAME?</v>
      </c>
      <c r="F43" s="7" t="e">
        <f ca="1">IF('Bloomberg Pull'!F43="NEG", "Negative", IF('Bloomberg Pull'!F43="STABLE", "Stable", IF('Bloomberg Pull'!F43="POS", "Positive", IF('Bloomberg Pull'!F43="#N/A N/A","N/A"))))</f>
        <v>#NAME?</v>
      </c>
      <c r="G43" t="str">
        <f>Output!B44</f>
        <v xml:space="preserve">New Jersey Resources Corp. </v>
      </c>
    </row>
    <row r="44" spans="1:7" x14ac:dyDescent="0.55000000000000004">
      <c r="A44" t="s">
        <v>85</v>
      </c>
      <c r="B44" t="s">
        <v>165</v>
      </c>
      <c r="C44" t="e">
        <f ca="1">IF('Bloomberg Pull'!C44="#N/A N/A", "N/A",'Bloomberg Pull'!C44)</f>
        <v>#NAME?</v>
      </c>
      <c r="D44" t="e">
        <f ca="1">IF('Bloomberg Pull'!D44="NEG", "Negative", IF('Bloomberg Pull'!D44="STABLE", "Stable", IF('Bloomberg Pull'!D44="POS", "Positive", IF('Bloomberg Pull'!D44="#N/A N/A","N/A"))))</f>
        <v>#NAME?</v>
      </c>
      <c r="E44" t="e">
        <f ca="1">IF('Bloomberg Pull'!E44="#N/A N/A", "N/A",'Bloomberg Pull'!E44)</f>
        <v>#NAME?</v>
      </c>
      <c r="F44" s="7" t="e">
        <f ca="1">IF('Bloomberg Pull'!F44="NEG", "Negative", IF('Bloomberg Pull'!F44="STABLE", "Stable", IF('Bloomberg Pull'!F44="POS", "Positive", IF('Bloomberg Pull'!F44="#N/A N/A","N/A"))))</f>
        <v>#NAME?</v>
      </c>
      <c r="G44" t="str">
        <f>Output!B45</f>
        <v xml:space="preserve">NiSource Inc. </v>
      </c>
    </row>
    <row r="45" spans="1:7" x14ac:dyDescent="0.55000000000000004">
      <c r="A45" t="s">
        <v>87</v>
      </c>
      <c r="B45" t="s">
        <v>166</v>
      </c>
      <c r="C45" t="e">
        <f ca="1">IF('Bloomberg Pull'!C45="#N/A N/A", "N/A",'Bloomberg Pull'!C45)</f>
        <v>#NAME?</v>
      </c>
      <c r="D45" t="e">
        <f ca="1">IF('Bloomberg Pull'!D45="NEG", "Negative", IF('Bloomberg Pull'!D45="STABLE", "Stable", IF('Bloomberg Pull'!D45="POS", "Positive", IF('Bloomberg Pull'!D45="#N/A N/A","N/A"))))</f>
        <v>#NAME?</v>
      </c>
      <c r="E45" t="e">
        <f ca="1">IF('Bloomberg Pull'!E45="#N/A N/A", "N/A",'Bloomberg Pull'!E45)</f>
        <v>#NAME?</v>
      </c>
      <c r="F45" s="7" t="e">
        <f ca="1">IF('Bloomberg Pull'!F45="NEG", "Negative", IF('Bloomberg Pull'!F45="STABLE", "Stable", IF('Bloomberg Pull'!F45="POS", "Positive", IF('Bloomberg Pull'!F45="#N/A N/A","N/A"))))</f>
        <v>#NAME?</v>
      </c>
      <c r="G45" t="str">
        <f>Output!B46</f>
        <v xml:space="preserve">Northwest Natural Gas Co. </v>
      </c>
    </row>
    <row r="46" spans="1:7" x14ac:dyDescent="0.55000000000000004">
      <c r="A46" t="s">
        <v>89</v>
      </c>
      <c r="B46" t="s">
        <v>167</v>
      </c>
      <c r="C46" t="e">
        <f ca="1">IF('Bloomberg Pull'!C46="#N/A N/A", "N/A",'Bloomberg Pull'!C46)</f>
        <v>#NAME?</v>
      </c>
      <c r="D46" t="e">
        <f ca="1">IF('Bloomberg Pull'!D46="NEG", "Negative", IF('Bloomberg Pull'!D46="STABLE", "Stable", IF('Bloomberg Pull'!D46="POS", "Positive", IF('Bloomberg Pull'!D46="#N/A N/A","N/A"))))</f>
        <v>#NAME?</v>
      </c>
      <c r="E46" t="e">
        <f ca="1">IF('Bloomberg Pull'!E46="#N/A N/A", "N/A",'Bloomberg Pull'!E46)</f>
        <v>#NAME?</v>
      </c>
      <c r="F46" s="7" t="e">
        <f ca="1">IF('Bloomberg Pull'!F46="NEG", "Negative", IF('Bloomberg Pull'!F46="STABLE", "Stable", IF('Bloomberg Pull'!F46="POS", "Positive", IF('Bloomberg Pull'!F46="#N/A N/A","N/A"))))</f>
        <v>#NAME?</v>
      </c>
      <c r="G46" t="str">
        <f>Output!B47</f>
        <v>ONE Gas, Inc.</v>
      </c>
    </row>
    <row r="47" spans="1:7" x14ac:dyDescent="0.55000000000000004">
      <c r="A47" t="s">
        <v>91</v>
      </c>
      <c r="B47" t="s">
        <v>168</v>
      </c>
      <c r="C47" t="e">
        <f ca="1">IF('Bloomberg Pull'!C47="#N/A N/A", "N/A",'Bloomberg Pull'!C47)</f>
        <v>#NAME?</v>
      </c>
      <c r="D47" t="e">
        <f ca="1">IF('Bloomberg Pull'!D47="NEG", "Negative", IF('Bloomberg Pull'!D47="STABLE", "Stable", IF('Bloomberg Pull'!D47="POS", "Positive", IF('Bloomberg Pull'!D47="#N/A N/A","N/A"))))</f>
        <v>#NAME?</v>
      </c>
      <c r="E47" t="e">
        <f ca="1">IF('Bloomberg Pull'!E47="#N/A N/A", "N/A",'Bloomberg Pull'!E47)</f>
        <v>#NAME?</v>
      </c>
      <c r="F47" s="7" t="e">
        <f ca="1">IF('Bloomberg Pull'!F47="NEG", "Negative", IF('Bloomberg Pull'!F47="STABLE", "Stable", IF('Bloomberg Pull'!F47="POS", "Positive", IF('Bloomberg Pull'!F47="#N/A N/A","N/A"))))</f>
        <v>#NAME?</v>
      </c>
      <c r="G47" t="str">
        <f>Output!B48</f>
        <v xml:space="preserve">South Jersey Industries, Inc. </v>
      </c>
    </row>
    <row r="48" spans="1:7" x14ac:dyDescent="0.55000000000000004">
      <c r="A48" t="s">
        <v>93</v>
      </c>
      <c r="B48" t="s">
        <v>169</v>
      </c>
      <c r="C48" t="e">
        <f ca="1">IF('Bloomberg Pull'!C48="#N/A N/A", "N/A",'Bloomberg Pull'!C48)</f>
        <v>#NAME?</v>
      </c>
      <c r="D48" t="e">
        <f ca="1">IF('Bloomberg Pull'!D48="NEG", "Negative", IF('Bloomberg Pull'!D48="STABLE", "Stable", IF('Bloomberg Pull'!D48="POS", "Positive", IF('Bloomberg Pull'!D48="#N/A N/A","N/A"))))</f>
        <v>#NAME?</v>
      </c>
      <c r="E48" t="e">
        <f ca="1">IF('Bloomberg Pull'!E48="#N/A N/A", "N/A",'Bloomberg Pull'!E48)</f>
        <v>#NAME?</v>
      </c>
      <c r="F48" s="7" t="e">
        <f ca="1">IF('Bloomberg Pull'!F48="NEG", "Negative", IF('Bloomberg Pull'!F48="STABLE", "Stable", IF('Bloomberg Pull'!F48="POS", "Positive", IF('Bloomberg Pull'!F48="#N/A N/A","N/A"))))</f>
        <v>#NAME?</v>
      </c>
      <c r="G48" t="str">
        <f>Output!B49</f>
        <v xml:space="preserve">Southwest Gas Corporation </v>
      </c>
    </row>
    <row r="49" spans="1:7" x14ac:dyDescent="0.55000000000000004">
      <c r="A49" t="s">
        <v>95</v>
      </c>
      <c r="B49" t="s">
        <v>170</v>
      </c>
      <c r="C49" t="e">
        <f ca="1">IF('Bloomberg Pull'!C49="#N/A N/A", "N/A",'Bloomberg Pull'!C49)</f>
        <v>#NAME?</v>
      </c>
      <c r="D49" t="e">
        <f ca="1">IF('Bloomberg Pull'!D49="NEG", "Negative", IF('Bloomberg Pull'!D49="STABLE", "Stable", IF('Bloomberg Pull'!D49="POS", "Positive", IF('Bloomberg Pull'!D49="#N/A N/A","N/A"))))</f>
        <v>#NAME?</v>
      </c>
      <c r="E49" t="e">
        <f ca="1">IF('Bloomberg Pull'!E49="#N/A N/A", "N/A",'Bloomberg Pull'!E49)</f>
        <v>#NAME?</v>
      </c>
      <c r="F49" s="7" t="e">
        <f ca="1">IF('Bloomberg Pull'!F49="NEG", "Negative", IF('Bloomberg Pull'!F49="STABLE", "Stable", IF('Bloomberg Pull'!F49="POS", "Positive", IF('Bloomberg Pull'!F49="#N/A N/A","N/A"))))</f>
        <v>#NAME?</v>
      </c>
      <c r="G49" t="str">
        <f>Output!B50</f>
        <v xml:space="preserve">Spire </v>
      </c>
    </row>
    <row r="50" spans="1:7" x14ac:dyDescent="0.55000000000000004">
      <c r="A50" t="s">
        <v>108</v>
      </c>
      <c r="B50" t="s">
        <v>171</v>
      </c>
      <c r="C50" t="e">
        <f ca="1">IF('Bloomberg Pull'!C50="#N/A N/A", "N/A",'Bloomberg Pull'!C50)</f>
        <v>#NAME?</v>
      </c>
      <c r="D50" t="e">
        <f ca="1">IF('Bloomberg Pull'!D50="NEG", "Negative", IF('Bloomberg Pull'!D50="STABLE", "Stable", IF('Bloomberg Pull'!D50="POS", "Positive", IF('Bloomberg Pull'!D50="#N/A N/A","N/A"))))</f>
        <v>#NAME?</v>
      </c>
      <c r="E50" t="e">
        <f ca="1">IF('Bloomberg Pull'!E50="#N/A N/A", "N/A",'Bloomberg Pull'!E50)</f>
        <v>#NAME?</v>
      </c>
      <c r="F50" s="7" t="e">
        <f ca="1">IF('Bloomberg Pull'!F50="NEG", "Negative", IF('Bloomberg Pull'!F50="STABLE", "Stable", IF('Bloomberg Pull'!F50="POS", "Positive", IF('Bloomberg Pull'!F50="#N/A N/A","N/A"))))</f>
        <v>#NAME?</v>
      </c>
      <c r="G50" t="str">
        <f>Output!B51</f>
        <v>America States Water Co.</v>
      </c>
    </row>
    <row r="51" spans="1:7" x14ac:dyDescent="0.55000000000000004">
      <c r="A51" t="s">
        <v>109</v>
      </c>
      <c r="B51" t="s">
        <v>172</v>
      </c>
      <c r="C51" t="e">
        <f ca="1">IF('Bloomberg Pull'!C51="#N/A N/A", "N/A",'Bloomberg Pull'!C51)</f>
        <v>#NAME?</v>
      </c>
      <c r="D51" t="e">
        <f ca="1">IF('Bloomberg Pull'!D51="NEG", "Negative", IF('Bloomberg Pull'!D51="STABLE", "Stable", IF('Bloomberg Pull'!D51="POS", "Positive", IF('Bloomberg Pull'!D51="#N/A N/A","N/A"))))</f>
        <v>#NAME?</v>
      </c>
      <c r="E51" t="e">
        <f ca="1">IF('Bloomberg Pull'!E51="#N/A N/A", "N/A",'Bloomberg Pull'!E51)</f>
        <v>#NAME?</v>
      </c>
      <c r="F51" s="7" t="e">
        <f ca="1">IF('Bloomberg Pull'!F51="NEG", "Negative", IF('Bloomberg Pull'!F51="STABLE", "Stable", IF('Bloomberg Pull'!F51="POS", "Positive", IF('Bloomberg Pull'!F51="#N/A N/A","N/A"))))</f>
        <v>#NAME?</v>
      </c>
      <c r="G51" t="str">
        <f>Output!B52</f>
        <v>American Water Works</v>
      </c>
    </row>
    <row r="52" spans="1:7" x14ac:dyDescent="0.55000000000000004">
      <c r="A52" t="s">
        <v>110</v>
      </c>
      <c r="B52" t="s">
        <v>173</v>
      </c>
      <c r="C52" t="e">
        <f ca="1">IF('Bloomberg Pull'!C52="#N/A N/A", "N/A",'Bloomberg Pull'!C52)</f>
        <v>#NAME?</v>
      </c>
      <c r="D52" t="e">
        <f ca="1">IF('Bloomberg Pull'!D52="NEG", "Negative", IF('Bloomberg Pull'!D52="STABLE", "Stable", IF('Bloomberg Pull'!D52="POS", "Positive", IF('Bloomberg Pull'!D52="#N/A N/A","N/A"))))</f>
        <v>#NAME?</v>
      </c>
      <c r="E52" t="e">
        <f ca="1">IF('Bloomberg Pull'!E52="#N/A N/A", "N/A",'Bloomberg Pull'!E52)</f>
        <v>#NAME?</v>
      </c>
      <c r="F52" s="7" t="e">
        <f ca="1">IF('Bloomberg Pull'!F52="NEG", "Negative", IF('Bloomberg Pull'!F52="STABLE", "Stable", IF('Bloomberg Pull'!F52="POS", "Positive", IF('Bloomberg Pull'!F52="#N/A N/A","N/A"))))</f>
        <v>#NAME?</v>
      </c>
      <c r="G52" t="str">
        <f>Output!B53</f>
        <v>Aqua America</v>
      </c>
    </row>
    <row r="53" spans="1:7" x14ac:dyDescent="0.55000000000000004">
      <c r="A53" t="s">
        <v>112</v>
      </c>
      <c r="B53" t="s">
        <v>174</v>
      </c>
      <c r="C53" t="e">
        <f ca="1">IF('Bloomberg Pull'!C53="#N/A N/A", "N/A",'Bloomberg Pull'!C53)</f>
        <v>#NAME?</v>
      </c>
      <c r="D53" t="e">
        <f ca="1">IF('Bloomberg Pull'!D53="NEG", "Negative", IF('Bloomberg Pull'!D53="STABLE", "Stable", IF('Bloomberg Pull'!D53="POS", "Positive", IF('Bloomberg Pull'!D53="#N/A N/A","N/A"))))</f>
        <v>#NAME?</v>
      </c>
      <c r="E53" t="e">
        <f ca="1">IF('Bloomberg Pull'!E53="#N/A N/A", "N/A",'Bloomberg Pull'!E53)</f>
        <v>#NAME?</v>
      </c>
      <c r="F53" s="7" t="e">
        <f ca="1">IF('Bloomberg Pull'!F53="NEG", "Negative", IF('Bloomberg Pull'!F53="STABLE", "Stable", IF('Bloomberg Pull'!F53="POS", "Positive", IF('Bloomberg Pull'!F53="#N/A N/A","N/A"))))</f>
        <v>#NAME?</v>
      </c>
      <c r="G53" t="str">
        <f>Output!B54</f>
        <v>California Water</v>
      </c>
    </row>
    <row r="54" spans="1:7" x14ac:dyDescent="0.55000000000000004">
      <c r="A54" t="s">
        <v>114</v>
      </c>
      <c r="B54" t="s">
        <v>175</v>
      </c>
      <c r="C54" t="e">
        <f ca="1">IF('Bloomberg Pull'!C54="#N/A N/A", "N/A",'Bloomberg Pull'!C54)</f>
        <v>#NAME?</v>
      </c>
      <c r="D54" t="e">
        <f ca="1">IF('Bloomberg Pull'!D54="NEG", "Negative", IF('Bloomberg Pull'!D54="STABLE", "Stable", IF('Bloomberg Pull'!D54="POS", "Positive", IF('Bloomberg Pull'!D54="#N/A N/A","N/A"))))</f>
        <v>#NAME?</v>
      </c>
      <c r="E54" t="e">
        <f ca="1">IF('Bloomberg Pull'!E54="#N/A N/A", "N/A",'Bloomberg Pull'!E54)</f>
        <v>#NAME?</v>
      </c>
      <c r="F54" s="7" t="e">
        <f ca="1">IF('Bloomberg Pull'!F54="NEG", "Negative", IF('Bloomberg Pull'!F54="STABLE", "Stable", IF('Bloomberg Pull'!F54="POS", "Positive", IF('Bloomberg Pull'!F54="#N/A N/A","N/A"))))</f>
        <v>#NAME?</v>
      </c>
      <c r="G54" t="str">
        <f>Output!B55</f>
        <v>Connecticut Water</v>
      </c>
    </row>
    <row r="55" spans="1:7" x14ac:dyDescent="0.55000000000000004">
      <c r="A55" t="s">
        <v>116</v>
      </c>
      <c r="B55" t="s">
        <v>176</v>
      </c>
      <c r="C55" t="e">
        <f ca="1">IF('Bloomberg Pull'!C55="#N/A N/A", "N/A",'Bloomberg Pull'!C55)</f>
        <v>#NAME?</v>
      </c>
      <c r="D55" t="e">
        <f ca="1">IF('Bloomberg Pull'!D55="NEG", "Negative", IF('Bloomberg Pull'!D55="STABLE", "Stable", IF('Bloomberg Pull'!D55="POS", "Positive", IF('Bloomberg Pull'!D55="#N/A N/A","N/A"))))</f>
        <v>#NAME?</v>
      </c>
      <c r="E55" t="e">
        <f ca="1">IF('Bloomberg Pull'!E55="#N/A N/A", "N/A",'Bloomberg Pull'!E55)</f>
        <v>#NAME?</v>
      </c>
      <c r="F55" s="7" t="e">
        <f ca="1">IF('Bloomberg Pull'!F55="NEG", "Negative", IF('Bloomberg Pull'!F55="STABLE", "Stable", IF('Bloomberg Pull'!F55="POS", "Positive", IF('Bloomberg Pull'!F55="#N/A N/A","N/A"))))</f>
        <v>#NAME?</v>
      </c>
      <c r="G55" t="str">
        <f>Output!B56</f>
        <v>Middlesex Water</v>
      </c>
    </row>
    <row r="56" spans="1:7" x14ac:dyDescent="0.55000000000000004">
      <c r="A56" t="s">
        <v>118</v>
      </c>
      <c r="B56" t="s">
        <v>177</v>
      </c>
      <c r="C56" t="e">
        <f ca="1">IF('Bloomberg Pull'!C56="#N/A N/A", "N/A",'Bloomberg Pull'!C56)</f>
        <v>#NAME?</v>
      </c>
      <c r="D56" t="e">
        <f ca="1">IF('Bloomberg Pull'!D56="NEG", "Negative", IF('Bloomberg Pull'!D56="STABLE", "Stable", IF('Bloomberg Pull'!D56="POS", "Positive", IF('Bloomberg Pull'!D56="#N/A N/A","N/A"))))</f>
        <v>#NAME?</v>
      </c>
      <c r="E56" t="e">
        <f ca="1">IF('Bloomberg Pull'!E56="#N/A N/A", "N/A",'Bloomberg Pull'!E56)</f>
        <v>#NAME?</v>
      </c>
      <c r="F56" s="7" t="e">
        <f ca="1">IF('Bloomberg Pull'!F56="NEG", "Negative", IF('Bloomberg Pull'!F56="STABLE", "Stable", IF('Bloomberg Pull'!F56="POS", "Positive", IF('Bloomberg Pull'!F56="#N/A N/A","N/A"))))</f>
        <v>#NAME?</v>
      </c>
      <c r="G56" t="str">
        <f>Output!B57</f>
        <v>SJW Group</v>
      </c>
    </row>
    <row r="57" spans="1:7" x14ac:dyDescent="0.55000000000000004">
      <c r="A57" t="s">
        <v>120</v>
      </c>
      <c r="B57" t="s">
        <v>178</v>
      </c>
      <c r="C57" t="e">
        <f ca="1">IF('Bloomberg Pull'!C57="#N/A N/A", "N/A",'Bloomberg Pull'!C57)</f>
        <v>#NAME?</v>
      </c>
      <c r="D57" t="e">
        <f ca="1">IF('Bloomberg Pull'!D57="NEG", "Negative", IF('Bloomberg Pull'!D57="STABLE", "Stable", IF('Bloomberg Pull'!D57="POS", "Positive", IF('Bloomberg Pull'!D57="#N/A N/A","N/A"))))</f>
        <v>#NAME?</v>
      </c>
      <c r="E57" t="e">
        <f ca="1">IF('Bloomberg Pull'!E57="#N/A N/A", "N/A",'Bloomberg Pull'!E57)</f>
        <v>#NAME?</v>
      </c>
      <c r="F57" s="7" t="e">
        <f ca="1">IF('Bloomberg Pull'!F57="NEG", "Negative", IF('Bloomberg Pull'!F57="STABLE", "Stable", IF('Bloomberg Pull'!F57="POS", "Positive", IF('Bloomberg Pull'!F57="#N/A N/A","N/A"))))</f>
        <v>#NAME?</v>
      </c>
      <c r="G57" t="str">
        <f>Output!B58</f>
        <v>York Water</v>
      </c>
    </row>
    <row r="58" spans="1:7" x14ac:dyDescent="0.55000000000000004">
      <c r="A58" t="s">
        <v>122</v>
      </c>
      <c r="B58" t="s">
        <v>179</v>
      </c>
      <c r="C58" t="e">
        <f ca="1">IF('Bloomberg Pull'!C58="#N/A N/A", "N/A",'Bloomberg Pull'!C58)</f>
        <v>#NAME?</v>
      </c>
      <c r="D58" t="e">
        <f ca="1">IF('Bloomberg Pull'!D58="NEG", "Negative", IF('Bloomberg Pull'!D58="STABLE", "Stable", IF('Bloomberg Pull'!D58="POS", "Positive", IF('Bloomberg Pull'!D58="#N/A N/A","N/A"))))</f>
        <v>#NAME?</v>
      </c>
      <c r="E58" t="e">
        <f ca="1">IF('Bloomberg Pull'!E58="#N/A N/A", "N/A",'Bloomberg Pull'!E58)</f>
        <v>#NAME?</v>
      </c>
      <c r="F58" s="7" t="e">
        <f ca="1">IF('Bloomberg Pull'!F58="NEG", "Negative", IF('Bloomberg Pull'!F58="STABLE", "Stable", IF('Bloomberg Pull'!F58="POS", "Positive", IF('Bloomberg Pull'!F58="#N/A N/A","N/A"))))</f>
        <v>#NAME?</v>
      </c>
      <c r="G58" t="str">
        <f>Output!B59</f>
        <v>Artesian Water Corp</v>
      </c>
    </row>
    <row r="59" spans="1:7" x14ac:dyDescent="0.55000000000000004">
      <c r="A59" t="s">
        <v>181</v>
      </c>
      <c r="B59" t="s">
        <v>182</v>
      </c>
      <c r="C59" t="e">
        <f ca="1">IF('Bloomberg Pull'!C59="#N/A N/A", "N/A",'Bloomberg Pull'!C59)</f>
        <v>#NAME?</v>
      </c>
      <c r="D59" t="e">
        <f ca="1">IF('Bloomberg Pull'!D59="NEG", "Negative", IF('Bloomberg Pull'!D59="STABLE", "Stable", IF('Bloomberg Pull'!D59="POS", "Positive", IF('Bloomberg Pull'!D59="#N/A N/A","N/A"))))</f>
        <v>#NAME?</v>
      </c>
      <c r="E59" t="e">
        <f ca="1">IF('Bloomberg Pull'!E59="#N/A N/A", "N/A",'Bloomberg Pull'!E59)</f>
        <v>#NAME?</v>
      </c>
      <c r="F59" s="7" t="e">
        <f ca="1">IF('Bloomberg Pull'!F59="NEG", "Negative", IF('Bloomberg Pull'!F59="STABLE", "Stable", IF('Bloomberg Pull'!F59="POS", "Positive", IF('Bloomberg Pull'!F59="#N/A N/A","N/A"))))</f>
        <v>#NAME?</v>
      </c>
      <c r="G59" t="str">
        <f>Output!B60</f>
        <v>Evergy Inc.</v>
      </c>
    </row>
    <row r="60" spans="1:7" x14ac:dyDescent="0.55000000000000004">
      <c r="A60" t="s">
        <v>199</v>
      </c>
      <c r="B60" t="s">
        <v>200</v>
      </c>
      <c r="C60" t="e">
        <f ca="1">IF('Bloomberg Pull'!C60="#N/A N/A", "N/A",'Bloomberg Pull'!C60)</f>
        <v>#NAME?</v>
      </c>
      <c r="D60" t="e">
        <f ca="1">IF('Bloomberg Pull'!D60="NEG", "Negative", IF('Bloomberg Pull'!D60="STABLE", "Stable", IF('Bloomberg Pull'!D60="POS", "Positive", IF('Bloomberg Pull'!D60="#N/A N/A","N/A"))))</f>
        <v>#NAME?</v>
      </c>
      <c r="E60" t="e">
        <f ca="1">IF('Bloomberg Pull'!E60="#N/A N/A", "N/A",'Bloomberg Pull'!E60)</f>
        <v>#NAME?</v>
      </c>
      <c r="F60" s="7" t="e">
        <f ca="1">IF('Bloomberg Pull'!F60="NEG", "Negative", IF('Bloomberg Pull'!F60="STABLE", "Stable", IF('Bloomberg Pull'!F60="POS", "Positive", IF('Bloomberg Pull'!F60="#N/A N/A","N/A"))))</f>
        <v>#NAME?</v>
      </c>
      <c r="G60" t="str">
        <f>Output!B61</f>
        <v>Fortis Inc.</v>
      </c>
    </row>
    <row r="61" spans="1:7" x14ac:dyDescent="0.55000000000000004">
      <c r="F61" s="7"/>
    </row>
    <row r="62" spans="1:7" x14ac:dyDescent="0.55000000000000004">
      <c r="F62" s="7"/>
    </row>
    <row r="63" spans="1:7" x14ac:dyDescent="0.55000000000000004">
      <c r="F63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F60"/>
  <sheetViews>
    <sheetView topLeftCell="A28" workbookViewId="0">
      <selection activeCell="A61" sqref="A61"/>
    </sheetView>
  </sheetViews>
  <sheetFormatPr defaultRowHeight="14.4" x14ac:dyDescent="0.55000000000000004"/>
  <cols>
    <col min="2" max="2" width="19.5859375" bestFit="1" customWidth="1"/>
    <col min="3" max="3" width="16.29296875" bestFit="1" customWidth="1"/>
    <col min="4" max="4" width="12.29296875" bestFit="1" customWidth="1"/>
    <col min="5" max="5" width="20" bestFit="1" customWidth="1"/>
    <col min="6" max="6" width="16" bestFit="1" customWidth="1"/>
  </cols>
  <sheetData>
    <row r="1" spans="1:6" x14ac:dyDescent="0.55000000000000004">
      <c r="C1" t="s">
        <v>96</v>
      </c>
      <c r="D1" t="s">
        <v>97</v>
      </c>
      <c r="E1" t="s">
        <v>98</v>
      </c>
      <c r="F1" t="s">
        <v>99</v>
      </c>
    </row>
    <row r="2" spans="1:6" x14ac:dyDescent="0.55000000000000004">
      <c r="A2" t="str">
        <f>Output!C3</f>
        <v>ALE</v>
      </c>
      <c r="B2" t="str">
        <f>A2&amp;" US EQUITY"</f>
        <v>ALE US EQUITY</v>
      </c>
      <c r="C2" t="e">
        <f ca="1">_xll.BDP(B2, "RTG_SP_LT_FC_ISSUER_CREDIT")</f>
        <v>#NAME?</v>
      </c>
      <c r="D2" t="e">
        <f ca="1">_xll.BDP(B2, "RTG_SP_OUTLOOK")</f>
        <v>#NAME?</v>
      </c>
      <c r="E2" t="e">
        <f ca="1">_xll.BDP(B2, "RTG_MDY_ISSUER")</f>
        <v>#NAME?</v>
      </c>
      <c r="F2" t="e">
        <f ca="1">_xll.BDP(B2, "RTG_MDY_OUTLOOK")</f>
        <v>#NAME?</v>
      </c>
    </row>
    <row r="3" spans="1:6" x14ac:dyDescent="0.55000000000000004">
      <c r="A3" t="str">
        <f>Output!C4</f>
        <v>LNT</v>
      </c>
      <c r="B3" t="str">
        <f t="shared" ref="B3:B58" si="0">A3&amp;" US EQUITY"</f>
        <v>LNT US EQUITY</v>
      </c>
      <c r="C3" t="e">
        <f ca="1">_xll.BDP(B3, "RTG_SP_LT_FC_ISSUER_CREDIT")</f>
        <v>#NAME?</v>
      </c>
      <c r="D3" t="e">
        <f ca="1">_xll.BDP(B3, "RTG_SP_OUTLOOK")</f>
        <v>#NAME?</v>
      </c>
      <c r="E3" t="e">
        <f ca="1">_xll.BDP(B3, "RTG_MDY_ISSUER")</f>
        <v>#NAME?</v>
      </c>
      <c r="F3" t="e">
        <f ca="1">_xll.BDP(B3, "RTG_MDY_OUTLOOK")</f>
        <v>#NAME?</v>
      </c>
    </row>
    <row r="4" spans="1:6" x14ac:dyDescent="0.55000000000000004">
      <c r="A4" t="str">
        <f>Output!C5</f>
        <v>AEP</v>
      </c>
      <c r="B4" t="str">
        <f t="shared" si="0"/>
        <v>AEP US EQUITY</v>
      </c>
      <c r="C4" t="e">
        <f ca="1">_xll.BDP(B4, "RTG_SP_LT_FC_ISSUER_CREDIT")</f>
        <v>#NAME?</v>
      </c>
      <c r="D4" t="e">
        <f ca="1">_xll.BDP(B4, "RTG_SP_OUTLOOK")</f>
        <v>#NAME?</v>
      </c>
      <c r="E4" t="e">
        <f ca="1">_xll.BDP(B4, "RTG_MDY_ISSUER")</f>
        <v>#NAME?</v>
      </c>
      <c r="F4" t="e">
        <f ca="1">_xll.BDP(B4, "RTG_MDY_OUTLOOK")</f>
        <v>#NAME?</v>
      </c>
    </row>
    <row r="5" spans="1:6" x14ac:dyDescent="0.55000000000000004">
      <c r="A5" t="str">
        <f>Output!C6</f>
        <v>AEE</v>
      </c>
      <c r="B5" t="str">
        <f t="shared" si="0"/>
        <v>AEE US EQUITY</v>
      </c>
      <c r="C5" t="e">
        <f ca="1">_xll.BDP(B5, "RTG_SP_LT_FC_ISSUER_CREDIT")</f>
        <v>#NAME?</v>
      </c>
      <c r="D5" t="e">
        <f ca="1">_xll.BDP(B5, "RTG_SP_OUTLOOK")</f>
        <v>#NAME?</v>
      </c>
      <c r="E5" t="e">
        <f ca="1">_xll.BDP(B5, "RTG_MDY_ISSUER")</f>
        <v>#NAME?</v>
      </c>
      <c r="F5" t="e">
        <f ca="1">_xll.BDP(B5, "RTG_MDY_OUTLOOK")</f>
        <v>#NAME?</v>
      </c>
    </row>
    <row r="6" spans="1:6" x14ac:dyDescent="0.55000000000000004">
      <c r="A6" t="str">
        <f>Output!C7</f>
        <v>AVA</v>
      </c>
      <c r="B6" t="str">
        <f t="shared" si="0"/>
        <v>AVA US EQUITY</v>
      </c>
      <c r="C6" t="e">
        <f ca="1">_xll.BDP(B6, "RTG_SP_LT_FC_ISSUER_CREDIT")</f>
        <v>#NAME?</v>
      </c>
      <c r="D6" t="e">
        <f ca="1">_xll.BDP(B6, "RTG_SP_OUTLOOK")</f>
        <v>#NAME?</v>
      </c>
      <c r="E6" t="e">
        <f ca="1">_xll.BDP(B6, "RTG_MDY_ISSUER")</f>
        <v>#NAME?</v>
      </c>
      <c r="F6" t="e">
        <f ca="1">_xll.BDP(B6, "RTG_MDY_OUTLOOK")</f>
        <v>#NAME?</v>
      </c>
    </row>
    <row r="7" spans="1:6" x14ac:dyDescent="0.55000000000000004">
      <c r="A7" t="str">
        <f>Output!C8</f>
        <v>BKH</v>
      </c>
      <c r="B7" t="str">
        <f t="shared" si="0"/>
        <v>BKH US EQUITY</v>
      </c>
      <c r="C7" t="e">
        <f ca="1">_xll.BDP(B7, "RTG_SP_LT_FC_ISSUER_CREDIT")</f>
        <v>#NAME?</v>
      </c>
      <c r="D7" t="e">
        <f ca="1">_xll.BDP(B7, "RTG_SP_OUTLOOK")</f>
        <v>#NAME?</v>
      </c>
      <c r="E7" t="e">
        <f ca="1">_xll.BDP(B7, "RTG_MDY_ISSUER")</f>
        <v>#NAME?</v>
      </c>
      <c r="F7" t="e">
        <f ca="1">_xll.BDP(B7, "RTG_MDY_OUTLOOK")</f>
        <v>#NAME?</v>
      </c>
    </row>
    <row r="8" spans="1:6" x14ac:dyDescent="0.55000000000000004">
      <c r="A8" t="str">
        <f>Output!C9</f>
        <v>CNP</v>
      </c>
      <c r="B8" t="str">
        <f t="shared" si="0"/>
        <v>CNP US EQUITY</v>
      </c>
      <c r="C8" t="e">
        <f ca="1">_xll.BDP(B8, "RTG_SP_LT_FC_ISSUER_CREDIT")</f>
        <v>#NAME?</v>
      </c>
      <c r="D8" t="e">
        <f ca="1">_xll.BDP(B8, "RTG_SP_OUTLOOK")</f>
        <v>#NAME?</v>
      </c>
      <c r="E8" t="e">
        <f ca="1">_xll.BDP(B8, "RTG_MDY_ISSUER")</f>
        <v>#NAME?</v>
      </c>
      <c r="F8" t="e">
        <f ca="1">_xll.BDP(B8, "RTG_MDY_OUTLOOK")</f>
        <v>#NAME?</v>
      </c>
    </row>
    <row r="9" spans="1:6" x14ac:dyDescent="0.55000000000000004">
      <c r="A9" t="str">
        <f>Output!C10</f>
        <v>CMS</v>
      </c>
      <c r="B9" t="str">
        <f t="shared" si="0"/>
        <v>CMS US EQUITY</v>
      </c>
      <c r="C9" t="e">
        <f ca="1">_xll.BDP(B9, "RTG_SP_LT_FC_ISSUER_CREDIT")</f>
        <v>#NAME?</v>
      </c>
      <c r="D9" t="e">
        <f ca="1">_xll.BDP(B9, "RTG_SP_OUTLOOK")</f>
        <v>#NAME?</v>
      </c>
      <c r="E9" t="e">
        <f ca="1">_xll.BDP(B9, "RTG_MDY_ISSUER")</f>
        <v>#NAME?</v>
      </c>
      <c r="F9" t="e">
        <f ca="1">_xll.BDP(B9, "RTG_MDY_OUTLOOK")</f>
        <v>#NAME?</v>
      </c>
    </row>
    <row r="10" spans="1:6" x14ac:dyDescent="0.55000000000000004">
      <c r="A10" t="str">
        <f>Output!C11</f>
        <v>ED</v>
      </c>
      <c r="B10" t="str">
        <f t="shared" si="0"/>
        <v>ED US EQUITY</v>
      </c>
      <c r="C10" t="e">
        <f ca="1">_xll.BDP(B10, "RTG_SP_LT_FC_ISSUER_CREDIT")</f>
        <v>#NAME?</v>
      </c>
      <c r="D10" t="e">
        <f ca="1">_xll.BDP(B10, "RTG_SP_OUTLOOK")</f>
        <v>#NAME?</v>
      </c>
      <c r="E10" t="e">
        <f ca="1">_xll.BDP(B10, "RTG_MDY_ISSUER")</f>
        <v>#NAME?</v>
      </c>
      <c r="F10" t="e">
        <f ca="1">_xll.BDP(B10, "RTG_MDY_OUTLOOK")</f>
        <v>#NAME?</v>
      </c>
    </row>
    <row r="11" spans="1:6" x14ac:dyDescent="0.55000000000000004">
      <c r="A11" t="str">
        <f>Output!C12</f>
        <v>D</v>
      </c>
      <c r="B11" t="str">
        <f t="shared" si="0"/>
        <v>D US EQUITY</v>
      </c>
      <c r="C11" t="e">
        <f ca="1">_xll.BDP(B11, "RTG_SP_LT_FC_ISSUER_CREDIT")</f>
        <v>#NAME?</v>
      </c>
      <c r="D11" t="e">
        <f ca="1">_xll.BDP(B11, "RTG_SP_OUTLOOK")</f>
        <v>#NAME?</v>
      </c>
      <c r="E11" t="e">
        <f ca="1">_xll.BDP(B11, "RTG_MDY_ISSUER")</f>
        <v>#NAME?</v>
      </c>
      <c r="F11" t="e">
        <f ca="1">_xll.BDP(B11, "RTG_MDY_OUTLOOK")</f>
        <v>#NAME?</v>
      </c>
    </row>
    <row r="12" spans="1:6" x14ac:dyDescent="0.55000000000000004">
      <c r="A12" t="str">
        <f>Output!C13</f>
        <v>DTE</v>
      </c>
      <c r="B12" t="str">
        <f t="shared" si="0"/>
        <v>DTE US EQUITY</v>
      </c>
      <c r="C12" t="e">
        <f ca="1">_xll.BDP(B12, "RTG_SP_LT_FC_ISSUER_CREDIT")</f>
        <v>#NAME?</v>
      </c>
      <c r="D12" t="e">
        <f ca="1">_xll.BDP(B12, "RTG_SP_OUTLOOK")</f>
        <v>#NAME?</v>
      </c>
      <c r="E12" t="e">
        <f ca="1">_xll.BDP(B12, "RTG_MDY_ISSUER")</f>
        <v>#NAME?</v>
      </c>
      <c r="F12" t="e">
        <f ca="1">_xll.BDP(B12, "RTG_MDY_OUTLOOK")</f>
        <v>#NAME?</v>
      </c>
    </row>
    <row r="13" spans="1:6" x14ac:dyDescent="0.55000000000000004">
      <c r="A13" t="str">
        <f>Output!C14</f>
        <v>DUK</v>
      </c>
      <c r="B13" t="str">
        <f t="shared" si="0"/>
        <v>DUK US EQUITY</v>
      </c>
      <c r="C13" t="e">
        <f ca="1">_xll.BDP(B13, "RTG_SP_LT_FC_ISSUER_CREDIT")</f>
        <v>#NAME?</v>
      </c>
      <c r="D13" t="e">
        <f ca="1">_xll.BDP(B13, "RTG_SP_OUTLOOK")</f>
        <v>#NAME?</v>
      </c>
      <c r="E13" t="e">
        <f ca="1">_xll.BDP(B13, "RTG_MDY_ISSUER")</f>
        <v>#NAME?</v>
      </c>
      <c r="F13" t="e">
        <f ca="1">_xll.BDP(B13, "RTG_MDY_OUTLOOK")</f>
        <v>#NAME?</v>
      </c>
    </row>
    <row r="14" spans="1:6" x14ac:dyDescent="0.55000000000000004">
      <c r="A14" t="str">
        <f>Output!C15</f>
        <v>EIX</v>
      </c>
      <c r="B14" t="str">
        <f t="shared" si="0"/>
        <v>EIX US EQUITY</v>
      </c>
      <c r="C14" t="e">
        <f ca="1">_xll.BDP(B14, "RTG_SP_LT_FC_ISSUER_CREDIT")</f>
        <v>#NAME?</v>
      </c>
      <c r="D14" t="e">
        <f ca="1">_xll.BDP(B14, "RTG_SP_OUTLOOK")</f>
        <v>#NAME?</v>
      </c>
      <c r="E14" t="e">
        <f ca="1">_xll.BDP(B14, "RTG_MDY_ISSUER")</f>
        <v>#NAME?</v>
      </c>
      <c r="F14" t="e">
        <f ca="1">_xll.BDP(B14, "RTG_MDY_OUTLOOK")</f>
        <v>#NAME?</v>
      </c>
    </row>
    <row r="15" spans="1:6" x14ac:dyDescent="0.55000000000000004">
      <c r="A15" t="str">
        <f>Output!C16</f>
        <v>EE</v>
      </c>
      <c r="B15" t="str">
        <f t="shared" si="0"/>
        <v>EE US EQUITY</v>
      </c>
      <c r="C15" t="e">
        <f ca="1">_xll.BDP(B15, "RTG_SP_LT_FC_ISSUER_CREDIT")</f>
        <v>#NAME?</v>
      </c>
      <c r="D15" t="e">
        <f ca="1">_xll.BDP(B15, "RTG_SP_OUTLOOK")</f>
        <v>#NAME?</v>
      </c>
      <c r="E15" t="e">
        <f ca="1">_xll.BDP(B15, "RTG_MDY_ISSUER")</f>
        <v>#NAME?</v>
      </c>
      <c r="F15" t="e">
        <f ca="1">_xll.BDP(B15, "RTG_MDY_OUTLOOK")</f>
        <v>#NAME?</v>
      </c>
    </row>
    <row r="16" spans="1:6" x14ac:dyDescent="0.55000000000000004">
      <c r="A16" t="str">
        <f>Output!C17</f>
        <v>ETR</v>
      </c>
      <c r="B16" t="str">
        <f t="shared" si="0"/>
        <v>ETR US EQUITY</v>
      </c>
      <c r="C16" t="e">
        <f ca="1">_xll.BDP(B16, "RTG_SP_LT_FC_ISSUER_CREDIT")</f>
        <v>#NAME?</v>
      </c>
      <c r="D16" t="e">
        <f ca="1">_xll.BDP(B16, "RTG_SP_OUTLOOK")</f>
        <v>#NAME?</v>
      </c>
      <c r="E16" t="e">
        <f ca="1">_xll.BDP(B16, "RTG_MDY_ISSUER")</f>
        <v>#NAME?</v>
      </c>
      <c r="F16" t="e">
        <f ca="1">_xll.BDP(B16, "RTG_MDY_OUTLOOK")</f>
        <v>#NAME?</v>
      </c>
    </row>
    <row r="17" spans="1:6" x14ac:dyDescent="0.55000000000000004">
      <c r="A17" t="str">
        <f>Output!C18</f>
        <v>EXC</v>
      </c>
      <c r="B17" t="str">
        <f t="shared" si="0"/>
        <v>EXC US EQUITY</v>
      </c>
      <c r="C17" t="e">
        <f ca="1">_xll.BDP(B17, "RTG_SP_LT_FC_ISSUER_CREDIT")</f>
        <v>#NAME?</v>
      </c>
      <c r="D17" t="e">
        <f ca="1">_xll.BDP(B17, "RTG_SP_OUTLOOK")</f>
        <v>#NAME?</v>
      </c>
      <c r="E17" t="e">
        <f ca="1">_xll.BDP(B17, "RTG_MDY_ISSUER")</f>
        <v>#NAME?</v>
      </c>
      <c r="F17" t="e">
        <f ca="1">_xll.BDP(B17, "RTG_MDY_OUTLOOK")</f>
        <v>#NAME?</v>
      </c>
    </row>
    <row r="18" spans="1:6" x14ac:dyDescent="0.55000000000000004">
      <c r="A18" t="str">
        <f>Output!C19</f>
        <v>FE</v>
      </c>
      <c r="B18" t="str">
        <f t="shared" si="0"/>
        <v>FE US EQUITY</v>
      </c>
      <c r="C18" t="e">
        <f ca="1">_xll.BDP(B18, "RTG_SP_LT_FC_ISSUER_CREDIT")</f>
        <v>#NAME?</v>
      </c>
      <c r="D18" t="e">
        <f ca="1">_xll.BDP(B18, "RTG_SP_OUTLOOK")</f>
        <v>#NAME?</v>
      </c>
      <c r="E18" t="e">
        <f ca="1">_xll.BDP(B18, "RTG_MDY_ISSUER")</f>
        <v>#NAME?</v>
      </c>
      <c r="F18" t="e">
        <f ca="1">_xll.BDP(B18, "RTG_MDY_OUTLOOK")</f>
        <v>#NAME?</v>
      </c>
    </row>
    <row r="19" spans="1:6" x14ac:dyDescent="0.55000000000000004">
      <c r="A19" t="str">
        <f>Output!C20</f>
        <v>HE</v>
      </c>
      <c r="B19" t="str">
        <f t="shared" si="0"/>
        <v>HE US EQUITY</v>
      </c>
      <c r="C19" t="e">
        <f ca="1">_xll.BDP(B19, "RTG_SP_LT_FC_ISSUER_CREDIT")</f>
        <v>#NAME?</v>
      </c>
      <c r="D19" t="e">
        <f ca="1">_xll.BDP(B19, "RTG_SP_OUTLOOK")</f>
        <v>#NAME?</v>
      </c>
      <c r="E19" t="e">
        <f ca="1">_xll.BDP(B19, "RTG_MDY_ISSUER")</f>
        <v>#NAME?</v>
      </c>
      <c r="F19" t="e">
        <f ca="1">_xll.BDP(B19, "RTG_MDY_OUTLOOK")</f>
        <v>#NAME?</v>
      </c>
    </row>
    <row r="20" spans="1:6" x14ac:dyDescent="0.55000000000000004">
      <c r="A20" t="str">
        <f>Output!C21</f>
        <v>IDA</v>
      </c>
      <c r="B20" t="str">
        <f t="shared" si="0"/>
        <v>IDA US EQUITY</v>
      </c>
      <c r="C20" t="e">
        <f ca="1">_xll.BDP(B20, "RTG_SP_LT_FC_ISSUER_CREDIT")</f>
        <v>#NAME?</v>
      </c>
      <c r="D20" t="e">
        <f ca="1">_xll.BDP(B20, "RTG_SP_OUTLOOK")</f>
        <v>#NAME?</v>
      </c>
      <c r="E20" t="e">
        <f ca="1">_xll.BDP(B20, "RTG_MDY_ISSUER")</f>
        <v>#NAME?</v>
      </c>
      <c r="F20" t="e">
        <f ca="1">_xll.BDP(B20, "RTG_MDY_OUTLOOK")</f>
        <v>#NAME?</v>
      </c>
    </row>
    <row r="21" spans="1:6" x14ac:dyDescent="0.55000000000000004">
      <c r="A21" t="str">
        <f>Output!C22</f>
        <v>MGEE</v>
      </c>
      <c r="B21" t="str">
        <f t="shared" si="0"/>
        <v>MGEE US EQUITY</v>
      </c>
      <c r="C21" t="e">
        <f ca="1">_xll.BDP(B21, "RTG_SP_LT_FC_ISSUER_CREDIT")</f>
        <v>#NAME?</v>
      </c>
      <c r="D21" t="e">
        <f ca="1">_xll.BDP(B21, "RTG_SP_OUTLOOK")</f>
        <v>#NAME?</v>
      </c>
      <c r="E21" t="e">
        <f ca="1">_xll.BDP(B21, "RTG_MDY_ISSUER")</f>
        <v>#NAME?</v>
      </c>
      <c r="F21" t="e">
        <f ca="1">_xll.BDP(B21, "RTG_MDY_OUTLOOK")</f>
        <v>#NAME?</v>
      </c>
    </row>
    <row r="22" spans="1:6" x14ac:dyDescent="0.55000000000000004">
      <c r="A22" t="str">
        <f>Output!C23</f>
        <v>NEE</v>
      </c>
      <c r="B22" t="str">
        <f t="shared" si="0"/>
        <v>NEE US EQUITY</v>
      </c>
      <c r="C22" t="e">
        <f ca="1">_xll.BDP(B22, "RTG_SP_LT_FC_ISSUER_CREDIT")</f>
        <v>#NAME?</v>
      </c>
      <c r="D22" t="e">
        <f ca="1">_xll.BDP(B22, "RTG_SP_OUTLOOK")</f>
        <v>#NAME?</v>
      </c>
      <c r="E22" t="e">
        <f ca="1">_xll.BDP(B22, "RTG_MDY_ISSUER")</f>
        <v>#NAME?</v>
      </c>
      <c r="F22" t="e">
        <f ca="1">_xll.BDP(B22, "RTG_MDY_OUTLOOK")</f>
        <v>#NAME?</v>
      </c>
    </row>
    <row r="23" spans="1:6" x14ac:dyDescent="0.55000000000000004">
      <c r="A23" t="str">
        <f>Output!C24</f>
        <v>ES</v>
      </c>
      <c r="B23" t="str">
        <f t="shared" si="0"/>
        <v>ES US EQUITY</v>
      </c>
      <c r="C23" t="e">
        <f ca="1">_xll.BDP(B23, "RTG_SP_LT_FC_ISSUER_CREDIT")</f>
        <v>#NAME?</v>
      </c>
      <c r="D23" t="e">
        <f ca="1">_xll.BDP(B23, "RTG_SP_OUTLOOK")</f>
        <v>#NAME?</v>
      </c>
      <c r="E23" t="e">
        <f ca="1">_xll.BDP(B23, "RTG_MDY_ISSUER")</f>
        <v>#NAME?</v>
      </c>
      <c r="F23" t="e">
        <f ca="1">_xll.BDP(B23, "RTG_MDY_OUTLOOK")</f>
        <v>#NAME?</v>
      </c>
    </row>
    <row r="24" spans="1:6" x14ac:dyDescent="0.55000000000000004">
      <c r="A24" t="str">
        <f>Output!C25</f>
        <v>NWE</v>
      </c>
      <c r="B24" t="str">
        <f t="shared" si="0"/>
        <v>NWE US EQUITY</v>
      </c>
      <c r="C24" t="e">
        <f ca="1">_xll.BDP(B24, "RTG_SP_LT_FC_ISSUER_CREDIT")</f>
        <v>#NAME?</v>
      </c>
      <c r="D24" t="e">
        <f ca="1">_xll.BDP(B24, "RTG_SP_OUTLOOK")</f>
        <v>#NAME?</v>
      </c>
      <c r="E24" t="e">
        <f ca="1">_xll.BDP(B24, "RTG_MDY_ISSUER")</f>
        <v>#NAME?</v>
      </c>
      <c r="F24" t="e">
        <f ca="1">_xll.BDP(B24, "RTG_MDY_OUTLOOK")</f>
        <v>#NAME?</v>
      </c>
    </row>
    <row r="25" spans="1:6" x14ac:dyDescent="0.55000000000000004">
      <c r="A25" t="str">
        <f>Output!C26</f>
        <v>OGE</v>
      </c>
      <c r="B25" t="str">
        <f t="shared" si="0"/>
        <v>OGE US EQUITY</v>
      </c>
      <c r="C25" t="e">
        <f ca="1">_xll.BDP(B25, "RTG_SP_LT_FC_ISSUER_CREDIT")</f>
        <v>#NAME?</v>
      </c>
      <c r="D25" t="e">
        <f ca="1">_xll.BDP(B25, "RTG_SP_OUTLOOK")</f>
        <v>#NAME?</v>
      </c>
      <c r="E25" t="e">
        <f ca="1">_xll.BDP(B25, "RTG_MDY_ISSUER")</f>
        <v>#NAME?</v>
      </c>
      <c r="F25" t="e">
        <f ca="1">_xll.BDP(B25, "RTG_MDY_OUTLOOK")</f>
        <v>#NAME?</v>
      </c>
    </row>
    <row r="26" spans="1:6" x14ac:dyDescent="0.55000000000000004">
      <c r="A26" t="str">
        <f>Output!C27</f>
        <v>OTTR</v>
      </c>
      <c r="B26" t="str">
        <f t="shared" si="0"/>
        <v>OTTR US EQUITY</v>
      </c>
      <c r="C26" t="e">
        <f ca="1">_xll.BDP(B26, "RTG_SP_LT_FC_ISSUER_CREDIT")</f>
        <v>#NAME?</v>
      </c>
      <c r="D26" t="e">
        <f ca="1">_xll.BDP(B26, "RTG_SP_OUTLOOK")</f>
        <v>#NAME?</v>
      </c>
      <c r="E26" t="e">
        <f ca="1">_xll.BDP(B26, "RTG_MDY_ISSUER")</f>
        <v>#NAME?</v>
      </c>
      <c r="F26" t="e">
        <f ca="1">_xll.BDP(B26, "RTG_MDY_OUTLOOK")</f>
        <v>#NAME?</v>
      </c>
    </row>
    <row r="27" spans="1:6" x14ac:dyDescent="0.55000000000000004">
      <c r="A27" t="str">
        <f>Output!C28</f>
        <v>PCG</v>
      </c>
      <c r="B27" t="str">
        <f t="shared" si="0"/>
        <v>PCG US EQUITY</v>
      </c>
      <c r="C27" t="e">
        <f ca="1">_xll.BDP(B27, "RTG_SP_LT_FC_ISSUER_CREDIT")</f>
        <v>#NAME?</v>
      </c>
      <c r="D27" t="e">
        <f ca="1">_xll.BDP(B27, "RTG_SP_OUTLOOK")</f>
        <v>#NAME?</v>
      </c>
      <c r="E27" t="e">
        <f ca="1">_xll.BDP(B27, "RTG_MDY_ISSUER")</f>
        <v>#NAME?</v>
      </c>
      <c r="F27" t="e">
        <f ca="1">_xll.BDP(B27, "RTG_MDY_OUTLOOK")</f>
        <v>#NAME?</v>
      </c>
    </row>
    <row r="28" spans="1:6" x14ac:dyDescent="0.55000000000000004">
      <c r="A28" t="str">
        <f>Output!C29</f>
        <v>PNW</v>
      </c>
      <c r="B28" t="str">
        <f t="shared" si="0"/>
        <v>PNW US EQUITY</v>
      </c>
      <c r="C28" t="e">
        <f ca="1">_xll.BDP(B28, "RTG_SP_LT_FC_ISSUER_CREDIT")</f>
        <v>#NAME?</v>
      </c>
      <c r="D28" t="e">
        <f ca="1">_xll.BDP(B28, "RTG_SP_OUTLOOK")</f>
        <v>#NAME?</v>
      </c>
      <c r="E28" t="e">
        <f ca="1">_xll.BDP(B28, "RTG_MDY_ISSUER")</f>
        <v>#NAME?</v>
      </c>
      <c r="F28" t="e">
        <f ca="1">_xll.BDP(B28, "RTG_MDY_OUTLOOK")</f>
        <v>#NAME?</v>
      </c>
    </row>
    <row r="29" spans="1:6" x14ac:dyDescent="0.55000000000000004">
      <c r="A29" t="str">
        <f>Output!C30</f>
        <v>PNM</v>
      </c>
      <c r="B29" t="str">
        <f t="shared" si="0"/>
        <v>PNM US EQUITY</v>
      </c>
      <c r="C29" t="e">
        <f ca="1">_xll.BDP(B29, "RTG_SP_LT_FC_ISSUER_CREDIT")</f>
        <v>#NAME?</v>
      </c>
      <c r="D29" t="e">
        <f ca="1">_xll.BDP(B29, "RTG_SP_OUTLOOK")</f>
        <v>#NAME?</v>
      </c>
      <c r="E29" t="e">
        <f ca="1">_xll.BDP(B29, "RTG_MDY_ISSUER")</f>
        <v>#NAME?</v>
      </c>
      <c r="F29" t="e">
        <f ca="1">_xll.BDP(B29, "RTG_MDY_OUTLOOK")</f>
        <v>#NAME?</v>
      </c>
    </row>
    <row r="30" spans="1:6" x14ac:dyDescent="0.55000000000000004">
      <c r="A30" t="str">
        <f>Output!C31</f>
        <v>POR</v>
      </c>
      <c r="B30" t="str">
        <f t="shared" si="0"/>
        <v>POR US EQUITY</v>
      </c>
      <c r="C30" t="e">
        <f ca="1">_xll.BDP(B30, "RTG_SP_LT_FC_ISSUER_CREDIT")</f>
        <v>#NAME?</v>
      </c>
      <c r="D30" t="e">
        <f ca="1">_xll.BDP(B30, "RTG_SP_OUTLOOK")</f>
        <v>#NAME?</v>
      </c>
      <c r="E30" t="e">
        <f ca="1">_xll.BDP(B30, "RTG_MDY_ISSUER")</f>
        <v>#NAME?</v>
      </c>
      <c r="F30" t="e">
        <f ca="1">_xll.BDP(B30, "RTG_MDY_OUTLOOK")</f>
        <v>#NAME?</v>
      </c>
    </row>
    <row r="31" spans="1:6" x14ac:dyDescent="0.55000000000000004">
      <c r="A31" t="str">
        <f>Output!C32</f>
        <v>PPL</v>
      </c>
      <c r="B31" t="str">
        <f t="shared" si="0"/>
        <v>PPL US EQUITY</v>
      </c>
      <c r="C31" t="e">
        <f ca="1">_xll.BDP(B31, "RTG_SP_LT_FC_ISSUER_CREDIT")</f>
        <v>#NAME?</v>
      </c>
      <c r="D31" t="e">
        <f ca="1">_xll.BDP(B31, "RTG_SP_OUTLOOK")</f>
        <v>#NAME?</v>
      </c>
      <c r="E31" t="e">
        <f ca="1">_xll.BDP(B31, "RTG_MDY_ISSUER")</f>
        <v>#NAME?</v>
      </c>
      <c r="F31" t="e">
        <f ca="1">_xll.BDP(B31, "RTG_MDY_OUTLOOK")</f>
        <v>#NAME?</v>
      </c>
    </row>
    <row r="32" spans="1:6" x14ac:dyDescent="0.55000000000000004">
      <c r="A32" t="str">
        <f>Output!C33</f>
        <v>PEG</v>
      </c>
      <c r="B32" t="str">
        <f t="shared" si="0"/>
        <v>PEG US EQUITY</v>
      </c>
      <c r="C32" t="e">
        <f ca="1">_xll.BDP(B32, "RTG_SP_LT_FC_ISSUER_CREDIT")</f>
        <v>#NAME?</v>
      </c>
      <c r="D32" t="e">
        <f ca="1">_xll.BDP(B32, "RTG_SP_OUTLOOK")</f>
        <v>#NAME?</v>
      </c>
      <c r="E32" t="e">
        <f ca="1">_xll.BDP(B32, "RTG_MDY_ISSUER")</f>
        <v>#NAME?</v>
      </c>
      <c r="F32" t="e">
        <f ca="1">_xll.BDP(B32, "RTG_MDY_OUTLOOK")</f>
        <v>#NAME?</v>
      </c>
    </row>
    <row r="33" spans="1:6" x14ac:dyDescent="0.55000000000000004">
      <c r="A33" t="str">
        <f>Output!C34</f>
        <v>SCG</v>
      </c>
      <c r="B33" t="str">
        <f t="shared" si="0"/>
        <v>SCG US EQUITY</v>
      </c>
      <c r="C33" t="e">
        <f ca="1">_xll.BDP(B33, "RTG_SP_LT_FC_ISSUER_CREDIT")</f>
        <v>#NAME?</v>
      </c>
      <c r="D33" t="e">
        <f ca="1">_xll.BDP(B33, "RTG_SP_OUTLOOK")</f>
        <v>#NAME?</v>
      </c>
      <c r="E33" t="e">
        <f ca="1">_xll.BDP(B33, "RTG_MDY_ISSUER")</f>
        <v>#NAME?</v>
      </c>
      <c r="F33" t="e">
        <f ca="1">_xll.BDP(B33, "RTG_MDY_OUTLOOK")</f>
        <v>#NAME?</v>
      </c>
    </row>
    <row r="34" spans="1:6" x14ac:dyDescent="0.55000000000000004">
      <c r="A34" t="str">
        <f>Output!C35</f>
        <v>SRE</v>
      </c>
      <c r="B34" t="str">
        <f t="shared" si="0"/>
        <v>SRE US EQUITY</v>
      </c>
      <c r="C34" t="e">
        <f ca="1">_xll.BDP(B34, "RTG_SP_LT_FC_ISSUER_CREDIT")</f>
        <v>#NAME?</v>
      </c>
      <c r="D34" t="e">
        <f ca="1">_xll.BDP(B34, "RTG_SP_OUTLOOK")</f>
        <v>#NAME?</v>
      </c>
      <c r="E34" t="e">
        <f ca="1">_xll.BDP(B34, "RTG_MDY_ISSUER")</f>
        <v>#NAME?</v>
      </c>
      <c r="F34" t="e">
        <f ca="1">_xll.BDP(B34, "RTG_MDY_OUTLOOK")</f>
        <v>#NAME?</v>
      </c>
    </row>
    <row r="35" spans="1:6" x14ac:dyDescent="0.55000000000000004">
      <c r="A35" t="str">
        <f>Output!C36</f>
        <v>SO</v>
      </c>
      <c r="B35" t="str">
        <f t="shared" si="0"/>
        <v>SO US EQUITY</v>
      </c>
      <c r="C35" t="e">
        <f ca="1">_xll.BDP(B35, "RTG_SP_LT_FC_ISSUER_CREDIT")</f>
        <v>#NAME?</v>
      </c>
      <c r="D35" t="e">
        <f ca="1">_xll.BDP(B35, "RTG_SP_OUTLOOK")</f>
        <v>#NAME?</v>
      </c>
      <c r="E35" t="e">
        <f ca="1">_xll.BDP(B35, "RTG_MDY_ISSUER")</f>
        <v>#NAME?</v>
      </c>
      <c r="F35" t="e">
        <f ca="1">_xll.BDP(B35, "RTG_MDY_OUTLOOK")</f>
        <v>#NAME?</v>
      </c>
    </row>
    <row r="36" spans="1:6" x14ac:dyDescent="0.55000000000000004">
      <c r="A36" t="str">
        <f>Output!C37</f>
        <v>UTL</v>
      </c>
      <c r="B36" t="str">
        <f t="shared" si="0"/>
        <v>UTL US EQUITY</v>
      </c>
      <c r="C36" t="e">
        <f ca="1">_xll.BDP(B36, "RTG_SP_LT_FC_ISSUER_CREDIT")</f>
        <v>#NAME?</v>
      </c>
      <c r="D36" t="e">
        <f ca="1">_xll.BDP(B36, "RTG_SP_OUTLOOK")</f>
        <v>#NAME?</v>
      </c>
      <c r="E36" t="e">
        <f ca="1">_xll.BDP(B36, "RTG_MDY_ISSUER")</f>
        <v>#NAME?</v>
      </c>
      <c r="F36" t="e">
        <f ca="1">_xll.BDP(B36, "RTG_MDY_OUTLOOK")</f>
        <v>#NAME?</v>
      </c>
    </row>
    <row r="37" spans="1:6" x14ac:dyDescent="0.55000000000000004">
      <c r="A37" t="str">
        <f>Output!C38</f>
        <v>VVC</v>
      </c>
      <c r="B37" t="str">
        <f t="shared" si="0"/>
        <v>VVC US EQUITY</v>
      </c>
      <c r="C37" t="e">
        <f ca="1">_xll.BDP(B37, "RTG_SP_LT_FC_ISSUER_CREDIT")</f>
        <v>#NAME?</v>
      </c>
      <c r="D37" t="e">
        <f ca="1">_xll.BDP(B37, "RTG_SP_OUTLOOK")</f>
        <v>#NAME?</v>
      </c>
      <c r="E37" t="e">
        <f ca="1">_xll.BDP(B37, "RTG_MDY_ISSUER")</f>
        <v>#NAME?</v>
      </c>
      <c r="F37" t="e">
        <f ca="1">_xll.BDP(B37, "RTG_MDY_OUTLOOK")</f>
        <v>#NAME?</v>
      </c>
    </row>
    <row r="38" spans="1:6" x14ac:dyDescent="0.55000000000000004">
      <c r="A38" t="str">
        <f>Output!C39</f>
        <v>WEC</v>
      </c>
      <c r="B38" t="str">
        <f t="shared" si="0"/>
        <v>WEC US EQUITY</v>
      </c>
      <c r="C38" t="e">
        <f ca="1">_xll.BDP(B38, "RTG_SP_LT_FC_ISSUER_CREDIT")</f>
        <v>#NAME?</v>
      </c>
      <c r="D38" t="e">
        <f ca="1">_xll.BDP(B38, "RTG_SP_OUTLOOK")</f>
        <v>#NAME?</v>
      </c>
      <c r="E38" t="e">
        <f ca="1">_xll.BDP(B38, "RTG_MDY_ISSUER")</f>
        <v>#NAME?</v>
      </c>
      <c r="F38" t="e">
        <f ca="1">_xll.BDP(B38, "RTG_MDY_OUTLOOK")</f>
        <v>#NAME?</v>
      </c>
    </row>
    <row r="39" spans="1:6" x14ac:dyDescent="0.55000000000000004">
      <c r="A39" t="str">
        <f>Output!C40</f>
        <v>XEL</v>
      </c>
      <c r="B39" t="str">
        <f t="shared" si="0"/>
        <v>XEL US EQUITY</v>
      </c>
      <c r="C39" t="e">
        <f ca="1">_xll.BDP(B39, "RTG_SP_LT_FC_ISSUER_CREDIT")</f>
        <v>#NAME?</v>
      </c>
      <c r="D39" t="e">
        <f ca="1">_xll.BDP(B39, "RTG_SP_OUTLOOK")</f>
        <v>#NAME?</v>
      </c>
      <c r="E39" t="e">
        <f ca="1">_xll.BDP(B39, "RTG_MDY_ISSUER")</f>
        <v>#NAME?</v>
      </c>
      <c r="F39" t="e">
        <f ca="1">_xll.BDP(B39, "RTG_MDY_OUTLOOK")</f>
        <v>#NAME?</v>
      </c>
    </row>
    <row r="40" spans="1:6" x14ac:dyDescent="0.55000000000000004">
      <c r="A40" t="str">
        <f>Output!C41</f>
        <v>AGR</v>
      </c>
      <c r="B40" t="str">
        <f t="shared" si="0"/>
        <v>AGR US EQUITY</v>
      </c>
      <c r="C40" t="e">
        <f ca="1">_xll.BDP(B40, "RTG_SP_LT_FC_ISSUER_CREDIT")</f>
        <v>#NAME?</v>
      </c>
      <c r="D40" t="e">
        <f ca="1">_xll.BDP(B40, "RTG_SP_OUTLOOK")</f>
        <v>#NAME?</v>
      </c>
      <c r="E40" t="e">
        <f ca="1">_xll.BDP(B40, "RTG_MDY_ISSUER")</f>
        <v>#NAME?</v>
      </c>
      <c r="F40" t="e">
        <f ca="1">_xll.BDP(B40, "RTG_MDY_OUTLOOK")</f>
        <v>#NAME?</v>
      </c>
    </row>
    <row r="41" spans="1:6" x14ac:dyDescent="0.55000000000000004">
      <c r="A41" t="str">
        <f>Output!C42</f>
        <v>ATO</v>
      </c>
      <c r="B41" t="str">
        <f t="shared" si="0"/>
        <v>ATO US EQUITY</v>
      </c>
      <c r="C41" t="e">
        <f ca="1">_xll.BDP(B41, "RTG_SP_LT_FC_ISSUER_CREDIT")</f>
        <v>#NAME?</v>
      </c>
      <c r="D41" t="e">
        <f ca="1">_xll.BDP(B41, "RTG_SP_OUTLOOK")</f>
        <v>#NAME?</v>
      </c>
      <c r="E41" t="e">
        <f ca="1">_xll.BDP(B41, "RTG_MDY_ISSUER")</f>
        <v>#NAME?</v>
      </c>
      <c r="F41" t="e">
        <f ca="1">_xll.BDP(B41, "RTG_MDY_OUTLOOK")</f>
        <v>#NAME?</v>
      </c>
    </row>
    <row r="42" spans="1:6" x14ac:dyDescent="0.55000000000000004">
      <c r="A42" t="str">
        <f>Output!C43</f>
        <v>CPK</v>
      </c>
      <c r="B42" t="str">
        <f t="shared" si="0"/>
        <v>CPK US EQUITY</v>
      </c>
      <c r="C42" t="e">
        <f ca="1">_xll.BDP(B42, "RTG_SP_LT_FC_ISSUER_CREDIT")</f>
        <v>#NAME?</v>
      </c>
      <c r="D42" t="e">
        <f ca="1">_xll.BDP(B42, "RTG_SP_OUTLOOK")</f>
        <v>#NAME?</v>
      </c>
      <c r="E42" t="e">
        <f ca="1">_xll.BDP(B42, "RTG_MDY_ISSUER")</f>
        <v>#NAME?</v>
      </c>
      <c r="F42" t="e">
        <f ca="1">_xll.BDP(B42, "RTG_MDY_OUTLOOK")</f>
        <v>#NAME?</v>
      </c>
    </row>
    <row r="43" spans="1:6" x14ac:dyDescent="0.55000000000000004">
      <c r="A43" t="str">
        <f>Output!C44</f>
        <v>NJR</v>
      </c>
      <c r="B43" t="str">
        <f t="shared" si="0"/>
        <v>NJR US EQUITY</v>
      </c>
      <c r="C43" t="e">
        <f ca="1">_xll.BDP(B43, "RTG_SP_LT_FC_ISSUER_CREDIT")</f>
        <v>#NAME?</v>
      </c>
      <c r="D43" t="e">
        <f ca="1">_xll.BDP(B43, "RTG_SP_OUTLOOK")</f>
        <v>#NAME?</v>
      </c>
      <c r="E43" t="e">
        <f ca="1">_xll.BDP(B43, "RTG_MDY_ISSUER")</f>
        <v>#NAME?</v>
      </c>
      <c r="F43" t="e">
        <f ca="1">_xll.BDP(B43, "RTG_MDY_OUTLOOK")</f>
        <v>#NAME?</v>
      </c>
    </row>
    <row r="44" spans="1:6" x14ac:dyDescent="0.55000000000000004">
      <c r="A44" t="str">
        <f>Output!C45</f>
        <v>NI</v>
      </c>
      <c r="B44" t="str">
        <f t="shared" si="0"/>
        <v>NI US EQUITY</v>
      </c>
      <c r="C44" t="e">
        <f ca="1">_xll.BDP(B44, "RTG_SP_LT_FC_ISSUER_CREDIT")</f>
        <v>#NAME?</v>
      </c>
      <c r="D44" t="e">
        <f ca="1">_xll.BDP(B44, "RTG_SP_OUTLOOK")</f>
        <v>#NAME?</v>
      </c>
      <c r="E44" t="e">
        <f ca="1">_xll.BDP(B44, "RTG_MDY_ISSUER")</f>
        <v>#NAME?</v>
      </c>
      <c r="F44" t="e">
        <f ca="1">_xll.BDP(B44, "RTG_MDY_OUTLOOK")</f>
        <v>#NAME?</v>
      </c>
    </row>
    <row r="45" spans="1:6" x14ac:dyDescent="0.55000000000000004">
      <c r="A45" t="str">
        <f>Output!C46</f>
        <v>NWN</v>
      </c>
      <c r="B45" t="str">
        <f t="shared" si="0"/>
        <v>NWN US EQUITY</v>
      </c>
      <c r="C45" t="e">
        <f ca="1">_xll.BDP(B45, "RTG_SP_LT_FC_ISSUER_CREDIT")</f>
        <v>#NAME?</v>
      </c>
      <c r="D45" t="e">
        <f ca="1">_xll.BDP(B45, "RTG_SP_OUTLOOK")</f>
        <v>#NAME?</v>
      </c>
      <c r="E45" t="e">
        <f ca="1">_xll.BDP(B45, "RTG_MDY_ISSUER")</f>
        <v>#NAME?</v>
      </c>
      <c r="F45" t="e">
        <f ca="1">_xll.BDP(B45, "RTG_MDY_OUTLOOK")</f>
        <v>#NAME?</v>
      </c>
    </row>
    <row r="46" spans="1:6" x14ac:dyDescent="0.55000000000000004">
      <c r="A46" t="str">
        <f>Output!C47</f>
        <v>OGS</v>
      </c>
      <c r="B46" t="str">
        <f t="shared" si="0"/>
        <v>OGS US EQUITY</v>
      </c>
      <c r="C46" t="e">
        <f ca="1">_xll.BDP(B46, "RTG_SP_LT_FC_ISSUER_CREDIT")</f>
        <v>#NAME?</v>
      </c>
      <c r="D46" t="e">
        <f ca="1">_xll.BDP(B46, "RTG_SP_OUTLOOK")</f>
        <v>#NAME?</v>
      </c>
      <c r="E46" t="e">
        <f ca="1">_xll.BDP(B46, "RTG_MDY_ISSUER")</f>
        <v>#NAME?</v>
      </c>
      <c r="F46" t="e">
        <f ca="1">_xll.BDP(B46, "RTG_MDY_OUTLOOK")</f>
        <v>#NAME?</v>
      </c>
    </row>
    <row r="47" spans="1:6" x14ac:dyDescent="0.55000000000000004">
      <c r="A47" t="str">
        <f>Output!C48</f>
        <v>SJI</v>
      </c>
      <c r="B47" t="str">
        <f t="shared" si="0"/>
        <v>SJI US EQUITY</v>
      </c>
      <c r="C47" t="e">
        <f ca="1">_xll.BDP(B47, "RTG_SP_LT_FC_ISSUER_CREDIT")</f>
        <v>#NAME?</v>
      </c>
      <c r="D47" t="e">
        <f ca="1">_xll.BDP(B47, "RTG_SP_OUTLOOK")</f>
        <v>#NAME?</v>
      </c>
      <c r="E47" t="e">
        <f ca="1">_xll.BDP(B47, "RTG_MDY_ISSUER")</f>
        <v>#NAME?</v>
      </c>
      <c r="F47" t="e">
        <f ca="1">_xll.BDP(B47, "RTG_MDY_OUTLOOK")</f>
        <v>#NAME?</v>
      </c>
    </row>
    <row r="48" spans="1:6" x14ac:dyDescent="0.55000000000000004">
      <c r="A48" t="str">
        <f>Output!C49</f>
        <v>SWX</v>
      </c>
      <c r="B48" t="str">
        <f t="shared" si="0"/>
        <v>SWX US EQUITY</v>
      </c>
      <c r="C48" t="e">
        <f ca="1">_xll.BDP(B48, "RTG_SP_LT_FC_ISSUER_CREDIT")</f>
        <v>#NAME?</v>
      </c>
      <c r="D48" t="e">
        <f ca="1">_xll.BDP(B48, "RTG_SP_OUTLOOK")</f>
        <v>#NAME?</v>
      </c>
      <c r="E48" t="e">
        <f ca="1">_xll.BDP(B48, "RTG_MDY_ISSUER")</f>
        <v>#NAME?</v>
      </c>
      <c r="F48" t="e">
        <f ca="1">_xll.BDP(B48, "RTG_MDY_OUTLOOK")</f>
        <v>#NAME?</v>
      </c>
    </row>
    <row r="49" spans="1:6" x14ac:dyDescent="0.55000000000000004">
      <c r="A49" t="str">
        <f>Output!C50</f>
        <v>SR</v>
      </c>
      <c r="B49" t="str">
        <f t="shared" si="0"/>
        <v>SR US EQUITY</v>
      </c>
      <c r="C49" t="e">
        <f ca="1">_xll.BDP(B49, "RTG_SP_LT_FC_ISSUER_CREDIT")</f>
        <v>#NAME?</v>
      </c>
      <c r="D49" t="e">
        <f ca="1">_xll.BDP(B49, "RTG_SP_OUTLOOK")</f>
        <v>#NAME?</v>
      </c>
      <c r="E49" t="e">
        <f ca="1">_xll.BDP(B49, "RTG_MDY_ISSUER")</f>
        <v>#NAME?</v>
      </c>
      <c r="F49" t="e">
        <f ca="1">_xll.BDP(B49, "RTG_MDY_OUTLOOK")</f>
        <v>#NAME?</v>
      </c>
    </row>
    <row r="50" spans="1:6" x14ac:dyDescent="0.55000000000000004">
      <c r="A50" t="str">
        <f>Output!C51</f>
        <v>AWR</v>
      </c>
      <c r="B50" t="str">
        <f t="shared" si="0"/>
        <v>AWR US EQUITY</v>
      </c>
      <c r="C50" t="e">
        <f ca="1">_xll.BDP(B50, "RTG_SP_LT_FC_ISSUER_CREDIT")</f>
        <v>#NAME?</v>
      </c>
      <c r="D50" t="e">
        <f ca="1">_xll.BDP(B50, "RTG_SP_OUTLOOK")</f>
        <v>#NAME?</v>
      </c>
      <c r="E50" t="e">
        <f ca="1">_xll.BDP(B50, "RTG_MDY_ISSUER")</f>
        <v>#NAME?</v>
      </c>
      <c r="F50" t="e">
        <f ca="1">_xll.BDP(B50, "RTG_MDY_OUTLOOK")</f>
        <v>#NAME?</v>
      </c>
    </row>
    <row r="51" spans="1:6" x14ac:dyDescent="0.55000000000000004">
      <c r="A51" t="str">
        <f>Output!C52</f>
        <v>AWK</v>
      </c>
      <c r="B51" t="str">
        <f t="shared" si="0"/>
        <v>AWK US EQUITY</v>
      </c>
      <c r="C51" t="e">
        <f ca="1">_xll.BDP(B51, "RTG_SP_LT_FC_ISSUER_CREDIT")</f>
        <v>#NAME?</v>
      </c>
      <c r="D51" t="e">
        <f ca="1">_xll.BDP(B51, "RTG_SP_OUTLOOK")</f>
        <v>#NAME?</v>
      </c>
      <c r="E51" t="e">
        <f ca="1">_xll.BDP(B51, "RTG_MDY_ISSUER")</f>
        <v>#NAME?</v>
      </c>
      <c r="F51" t="e">
        <f ca="1">_xll.BDP(B51, "RTG_MDY_OUTLOOK")</f>
        <v>#NAME?</v>
      </c>
    </row>
    <row r="52" spans="1:6" x14ac:dyDescent="0.55000000000000004">
      <c r="A52" t="str">
        <f>Output!C53</f>
        <v>WTR</v>
      </c>
      <c r="B52" t="str">
        <f t="shared" si="0"/>
        <v>WTR US EQUITY</v>
      </c>
      <c r="C52" t="e">
        <f ca="1">_xll.BDP(B52, "RTG_SP_LT_FC_ISSUER_CREDIT")</f>
        <v>#NAME?</v>
      </c>
      <c r="D52" t="e">
        <f ca="1">_xll.BDP(B52, "RTG_SP_OUTLOOK")</f>
        <v>#NAME?</v>
      </c>
      <c r="E52" t="e">
        <f ca="1">_xll.BDP(B52, "RTG_MDY_ISSUER")</f>
        <v>#NAME?</v>
      </c>
      <c r="F52" t="e">
        <f ca="1">_xll.BDP(B52, "RTG_MDY_OUTLOOK")</f>
        <v>#NAME?</v>
      </c>
    </row>
    <row r="53" spans="1:6" x14ac:dyDescent="0.55000000000000004">
      <c r="A53" t="str">
        <f>Output!C54</f>
        <v>CWT</v>
      </c>
      <c r="B53" t="str">
        <f t="shared" si="0"/>
        <v>CWT US EQUITY</v>
      </c>
      <c r="C53" t="e">
        <f ca="1">_xll.BDP(B53, "RTG_SP_LT_FC_ISSUER_CREDIT")</f>
        <v>#NAME?</v>
      </c>
      <c r="D53" t="e">
        <f ca="1">_xll.BDP(B53, "RTG_SP_OUTLOOK")</f>
        <v>#NAME?</v>
      </c>
      <c r="E53" t="e">
        <f ca="1">_xll.BDP(B53, "RTG_MDY_ISSUER")</f>
        <v>#NAME?</v>
      </c>
      <c r="F53" t="e">
        <f ca="1">_xll.BDP(B53, "RTG_MDY_OUTLOOK")</f>
        <v>#NAME?</v>
      </c>
    </row>
    <row r="54" spans="1:6" x14ac:dyDescent="0.55000000000000004">
      <c r="A54" t="str">
        <f>Output!C55</f>
        <v>CTWS</v>
      </c>
      <c r="B54" t="str">
        <f t="shared" si="0"/>
        <v>CTWS US EQUITY</v>
      </c>
      <c r="C54" t="e">
        <f ca="1">_xll.BDP(B54, "RTG_SP_LT_FC_ISSUER_CREDIT")</f>
        <v>#NAME?</v>
      </c>
      <c r="D54" t="e">
        <f ca="1">_xll.BDP(B54, "RTG_SP_OUTLOOK")</f>
        <v>#NAME?</v>
      </c>
      <c r="E54" t="e">
        <f ca="1">_xll.BDP(B54, "RTG_MDY_ISSUER")</f>
        <v>#NAME?</v>
      </c>
      <c r="F54" t="e">
        <f ca="1">_xll.BDP(B54, "RTG_MDY_OUTLOOK")</f>
        <v>#NAME?</v>
      </c>
    </row>
    <row r="55" spans="1:6" x14ac:dyDescent="0.55000000000000004">
      <c r="A55" t="str">
        <f>Output!C56</f>
        <v>MSEX</v>
      </c>
      <c r="B55" t="str">
        <f t="shared" si="0"/>
        <v>MSEX US EQUITY</v>
      </c>
      <c r="C55" t="e">
        <f ca="1">_xll.BDP(B55, "RTG_SP_LT_FC_ISSUER_CREDIT")</f>
        <v>#NAME?</v>
      </c>
      <c r="D55" t="e">
        <f ca="1">_xll.BDP(B55, "RTG_SP_OUTLOOK")</f>
        <v>#NAME?</v>
      </c>
      <c r="E55" t="e">
        <f ca="1">_xll.BDP(B55, "RTG_MDY_ISSUER")</f>
        <v>#NAME?</v>
      </c>
      <c r="F55" t="e">
        <f ca="1">_xll.BDP(B55, "RTG_MDY_OUTLOOK")</f>
        <v>#NAME?</v>
      </c>
    </row>
    <row r="56" spans="1:6" x14ac:dyDescent="0.55000000000000004">
      <c r="A56" t="str">
        <f>Output!C57</f>
        <v>SJW</v>
      </c>
      <c r="B56" t="str">
        <f t="shared" si="0"/>
        <v>SJW US EQUITY</v>
      </c>
      <c r="C56" t="e">
        <f ca="1">_xll.BDP(B56, "RTG_SP_LT_FC_ISSUER_CREDIT")</f>
        <v>#NAME?</v>
      </c>
      <c r="D56" t="e">
        <f ca="1">_xll.BDP(B56, "RTG_SP_OUTLOOK")</f>
        <v>#NAME?</v>
      </c>
      <c r="E56" t="e">
        <f ca="1">_xll.BDP(B56, "RTG_MDY_ISSUER")</f>
        <v>#NAME?</v>
      </c>
      <c r="F56" t="e">
        <f ca="1">_xll.BDP(B56, "RTG_MDY_OUTLOOK")</f>
        <v>#NAME?</v>
      </c>
    </row>
    <row r="57" spans="1:6" x14ac:dyDescent="0.55000000000000004">
      <c r="A57" t="str">
        <f>Output!C58</f>
        <v>YORW</v>
      </c>
      <c r="B57" t="str">
        <f t="shared" si="0"/>
        <v>YORW US EQUITY</v>
      </c>
      <c r="C57" t="e">
        <f ca="1">_xll.BDP(B57, "RTG_SP_LT_FC_ISSUER_CREDIT")</f>
        <v>#NAME?</v>
      </c>
      <c r="D57" t="e">
        <f ca="1">_xll.BDP(B57, "RTG_SP_OUTLOOK")</f>
        <v>#NAME?</v>
      </c>
      <c r="E57" t="e">
        <f ca="1">_xll.BDP(B57, "RTG_MDY_ISSUER")</f>
        <v>#NAME?</v>
      </c>
      <c r="F57" t="e">
        <f ca="1">_xll.BDP(B57, "RTG_MDY_OUTLOOK")</f>
        <v>#NAME?</v>
      </c>
    </row>
    <row r="58" spans="1:6" x14ac:dyDescent="0.55000000000000004">
      <c r="A58" t="str">
        <f>Output!C59</f>
        <v>ARTNA</v>
      </c>
      <c r="B58" t="str">
        <f t="shared" si="0"/>
        <v>ARTNA US EQUITY</v>
      </c>
      <c r="C58" t="e">
        <f ca="1">_xll.BDP(B58, "RTG_SP_LT_FC_ISSUER_CREDIT")</f>
        <v>#NAME?</v>
      </c>
      <c r="D58" t="e">
        <f ca="1">_xll.BDP(B58, "RTG_SP_OUTLOOK")</f>
        <v>#NAME?</v>
      </c>
      <c r="E58" t="e">
        <f ca="1">_xll.BDP(B58, "RTG_MDY_ISSUER")</f>
        <v>#NAME?</v>
      </c>
      <c r="F58" t="e">
        <f ca="1">_xll.BDP(B58, "RTG_MDY_OUTLOOK")</f>
        <v>#NAME?</v>
      </c>
    </row>
    <row r="59" spans="1:6" x14ac:dyDescent="0.55000000000000004">
      <c r="A59" t="s">
        <v>181</v>
      </c>
      <c r="B59" t="str">
        <f t="shared" ref="B59" si="1">A59&amp;" US EQUITY"</f>
        <v>EVRG US EQUITY</v>
      </c>
      <c r="C59" t="e">
        <f ca="1">_xll.BDP(B59, "RTG_SP_LT_FC_ISSUER_CREDIT")</f>
        <v>#NAME?</v>
      </c>
      <c r="D59" t="e">
        <f ca="1">_xll.BDP(B59, "RTG_SP_OUTLOOK")</f>
        <v>#NAME?</v>
      </c>
      <c r="E59" t="e">
        <f ca="1">_xll.BDP(B59, "RTG_MDY_ISSUER")</f>
        <v>#NAME?</v>
      </c>
      <c r="F59" t="e">
        <f ca="1">_xll.BDP(B59, "RTG_MDY_OUTLOOK")</f>
        <v>#NAME?</v>
      </c>
    </row>
    <row r="60" spans="1:6" x14ac:dyDescent="0.55000000000000004">
      <c r="A60" t="s">
        <v>199</v>
      </c>
      <c r="B60" t="str">
        <f>A60&amp;" TO EQUITY"</f>
        <v>FTS TO EQUITY</v>
      </c>
      <c r="C60" t="e">
        <f ca="1">_xll.BDP(B60, "RTG_SP_LT_FC_ISSUER_CREDIT")</f>
        <v>#NAME?</v>
      </c>
      <c r="D60" t="e">
        <f ca="1">_xll.BDP(B60, "RTG_SP_OUTLOOK")</f>
        <v>#NAME?</v>
      </c>
      <c r="E60" t="e">
        <f ca="1">_xll.BDP(B60, "RTG_MDY_ISSUER")</f>
        <v>#NAME?</v>
      </c>
      <c r="F60" t="e">
        <f ca="1">_xll.BDP(B60, "RTG_MDY_OUTLOOK")</f>
        <v>#NAME?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2019-12-02T08:00:00+00:00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C5E8AB4-D1D1-4EE7-B0CA-D7CC55FC2159}"/>
</file>

<file path=customXml/itemProps2.xml><?xml version="1.0" encoding="utf-8"?>
<ds:datastoreItem xmlns:ds="http://schemas.openxmlformats.org/officeDocument/2006/customXml" ds:itemID="{089086B6-ADA1-4B19-94AB-52B423B49F7A}"/>
</file>

<file path=customXml/itemProps3.xml><?xml version="1.0" encoding="utf-8"?>
<ds:datastoreItem xmlns:ds="http://schemas.openxmlformats.org/officeDocument/2006/customXml" ds:itemID="{7EC15241-5AD3-4817-9123-0CFDB382599A}"/>
</file>

<file path=customXml/itemProps4.xml><?xml version="1.0" encoding="utf-8"?>
<ds:datastoreItem xmlns:ds="http://schemas.openxmlformats.org/officeDocument/2006/customXml" ds:itemID="{30AD76C3-0D56-4588-B17B-86315C34E5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Output</vt:lpstr>
      <vt:lpstr>Filter</vt:lpstr>
      <vt:lpstr>Bloomberg Pull</vt:lpstr>
    </vt:vector>
  </TitlesOfParts>
  <Company>Penn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 Lu</dc:creator>
  <cp:lastModifiedBy>J. Randall Woolridge</cp:lastModifiedBy>
  <dcterms:created xsi:type="dcterms:W3CDTF">2019-01-18T18:21:16Z</dcterms:created>
  <dcterms:modified xsi:type="dcterms:W3CDTF">2019-11-07T21:06:09Z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=fdsSearchOrder">
    <vt:i4>0</vt:i4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