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9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9320" windowHeight="11175" activeTab="2"/>
  </bookViews>
  <sheets>
    <sheet name="Depr-Summary" sheetId="1" r:id="rId1"/>
    <sheet name="2132 Trks" sheetId="2" r:id="rId2"/>
    <sheet name="2132 Cont, DB" sheetId="3" r:id="rId3"/>
    <sheet name="2132 Other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ACT1">[1]Hidden!#REF!</definedName>
    <definedName name="_ACT2">[1]Hidden!#REF!</definedName>
    <definedName name="_ACT3">[1]Hidden!#REF!</definedName>
    <definedName name="ACCT">[1]Hidden!#REF!</definedName>
    <definedName name="ACT_CUR">[1]Hidden!#REF!</definedName>
    <definedName name="ACT_YTD">[1]Hidden!#REF!</definedName>
    <definedName name="AmountCount">#REF!</definedName>
    <definedName name="AmountTotal">#REF!</definedName>
    <definedName name="BookRev">'[2]Pacific Regulated - Price Out'!$F$50</definedName>
    <definedName name="BookRev_com">'[2]Pacific Regulated - Price Out'!$F$214</definedName>
    <definedName name="BookRev_mfr">'[2]Pacific Regulated - Price Out'!$F$222</definedName>
    <definedName name="BookRev_ro">'[2]Pacific Regulated - Price Out'!$F$282</definedName>
    <definedName name="BookRev_rr">'[2]Pacific Regulated - Price Out'!$F$59</definedName>
    <definedName name="BookRev_yw">'[2]Pacific Regulated - Price Out'!$F$70</definedName>
    <definedName name="BREMAIR_COST_of_SERVICE_STUDY">#REF!</definedName>
    <definedName name="BUD_CUR">[1]Hidden!#REF!</definedName>
    <definedName name="BUD_YTD">[1]Hidden!#REF!</definedName>
    <definedName name="CheckTotals">#REF!</definedName>
    <definedName name="CRCTable">#REF!</definedName>
    <definedName name="CRCTableOLD">#REF!</definedName>
    <definedName name="CriteriaType">[3]ControlPanel!$Z$2:$Z$5</definedName>
    <definedName name="Cutomers">#REF!</definedName>
    <definedName name="_xlnm.Database">#REF!</definedName>
    <definedName name="Database1">#REF!</definedName>
    <definedName name="DEPT">[1]Hidden!#REF!</definedName>
    <definedName name="District">'[4]Vashon BS'!#REF!</definedName>
    <definedName name="DistrictNum">#REF!</definedName>
    <definedName name="End">#REF!</definedName>
    <definedName name="ExcludeIC">'[4]Vashon BS'!#REF!</definedName>
    <definedName name="FBTable">#REF!</definedName>
    <definedName name="FBTableOld">#REF!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NewOnlyOrg">#N/A</definedName>
    <definedName name="NOTES">#REF!</definedName>
    <definedName name="OfficerSalary">#N/A</definedName>
    <definedName name="OffsetAcctBil">[5]JEexport!$L$10</definedName>
    <definedName name="OffsetAcctPmt">[5]JEexport!$L$9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_xlnm.Print_Area" localSheetId="2">'2132 Cont, DB'!$B$1:$U$47</definedName>
    <definedName name="_xlnm.Print_Area" localSheetId="3">'2132 Other'!$B$1:$U$18</definedName>
    <definedName name="_xlnm.Print_Area" localSheetId="1">'2132 Trks'!$A$1:$U$40</definedName>
    <definedName name="_xlnm.Print_Area" localSheetId="0">'Depr-Summary'!$A$1:$H$39</definedName>
    <definedName name="_xlnm.Print_Area">#REF!</definedName>
    <definedName name="Print_Area_MI" localSheetId="1">'2132 Trks'!$D$1:$T$20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Print1">#REF!</definedName>
    <definedName name="Print2">#REF!</definedName>
    <definedName name="Print5">#REF!</definedName>
    <definedName name="ProRev">'[2]Pacific Regulated - Price Out'!$M$49</definedName>
    <definedName name="ProRev_com">'[2]Pacific Regulated - Price Out'!$M$213</definedName>
    <definedName name="ProRev_mfr">'[2]Pacific Regulated - Price Out'!$M$221</definedName>
    <definedName name="ProRev_ro">'[2]Pacific Regulated - Price Out'!$M$281</definedName>
    <definedName name="ProRev_rr">'[2]Pacific Regulated - Price Out'!$M$58</definedName>
    <definedName name="ProRev_yw">'[2]Pacific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Names">[6]ControlPanel!$S$2:$S$16</definedName>
    <definedName name="RetainedEarnings">#REF!</definedName>
    <definedName name="RevCust">[7]RevenuesCust!#REF!</definedName>
    <definedName name="sortcol">#REF!</definedName>
    <definedName name="sSRCDate">'[8]Feb''12 FAR Data'!#REF!</definedName>
    <definedName name="SWDisposal">#N/A</definedName>
    <definedName name="System">[9]BS_Close!$V$8</definedName>
    <definedName name="TemplateEnd">#REF!</definedName>
    <definedName name="TemplateStart">#REF!</definedName>
    <definedName name="TheTable">#REF!</definedName>
    <definedName name="TheTableOLD">#REF!</definedName>
    <definedName name="Transactions">#REF!</definedName>
    <definedName name="WTable">#REF!</definedName>
    <definedName name="WTableOld">#REF!</definedName>
    <definedName name="xtabin">[1]Hidden!#REF!</definedName>
    <definedName name="xx">#REF!</definedName>
    <definedName name="YearMonth">'[4]Vashon BS'!#REF!</definedName>
    <definedName name="YWMedWasteDisp">#N/A</definedName>
  </definedNames>
  <calcPr calcId="145621" iterate="1" concurrentManualCount="4"/>
</workbook>
</file>

<file path=xl/calcChain.xml><?xml version="1.0" encoding="utf-8"?>
<calcChain xmlns="http://schemas.openxmlformats.org/spreadsheetml/2006/main">
  <c r="Q15" i="4" l="1"/>
  <c r="R38" i="2"/>
  <c r="C33" i="1" l="1"/>
  <c r="K15" i="4"/>
  <c r="L15" i="4" s="1"/>
  <c r="P13" i="4"/>
  <c r="N15" i="4"/>
  <c r="K28" i="2" l="1"/>
  <c r="L28" i="2"/>
  <c r="Q28" i="2" s="1"/>
  <c r="S28" i="2" s="1"/>
  <c r="K29" i="2"/>
  <c r="L29" i="2" s="1"/>
  <c r="K30" i="2"/>
  <c r="L30" i="2" s="1"/>
  <c r="Q30" i="2" s="1"/>
  <c r="L19" i="2"/>
  <c r="N19" i="2"/>
  <c r="O19" i="2" s="1"/>
  <c r="P19" i="2" s="1"/>
  <c r="L20" i="2"/>
  <c r="N20" i="2"/>
  <c r="O20" i="2" s="1"/>
  <c r="P20" i="2" s="1"/>
  <c r="N35" i="2"/>
  <c r="O35" i="2" s="1"/>
  <c r="P35" i="2" s="1"/>
  <c r="K35" i="2"/>
  <c r="L35" i="2" s="1"/>
  <c r="Q35" i="2" s="1"/>
  <c r="U35" i="2" s="1"/>
  <c r="R32" i="2"/>
  <c r="R22" i="2"/>
  <c r="Q20" i="2" l="1"/>
  <c r="Q19" i="2"/>
  <c r="S19" i="2" s="1"/>
  <c r="T19" i="2" s="1"/>
  <c r="T28" i="2"/>
  <c r="N29" i="2"/>
  <c r="O29" i="2" s="1"/>
  <c r="P29" i="2" s="1"/>
  <c r="Q29" i="2" s="1"/>
  <c r="U30" i="2"/>
  <c r="U28" i="2"/>
  <c r="N28" i="2"/>
  <c r="O28" i="2" s="1"/>
  <c r="P28" i="2" s="1"/>
  <c r="S20" i="2"/>
  <c r="T20" i="2" s="1"/>
  <c r="U20" i="2" s="1"/>
  <c r="S35" i="2"/>
  <c r="T35" i="2" s="1"/>
  <c r="M45" i="3"/>
  <c r="B21" i="1" s="1"/>
  <c r="Q41" i="3"/>
  <c r="N41" i="3"/>
  <c r="O41" i="3" s="1"/>
  <c r="P41" i="3" s="1"/>
  <c r="K41" i="3"/>
  <c r="L41" i="3" s="1"/>
  <c r="S29" i="2" l="1"/>
  <c r="T29" i="2"/>
  <c r="S30" i="2"/>
  <c r="T30" i="2" s="1"/>
  <c r="N30" i="2"/>
  <c r="O30" i="2" s="1"/>
  <c r="P30" i="2" s="1"/>
  <c r="U19" i="2"/>
  <c r="S41" i="3"/>
  <c r="U29" i="2" l="1"/>
  <c r="T41" i="3"/>
  <c r="J43" i="3"/>
  <c r="K43" i="3" s="1"/>
  <c r="L43" i="3" s="1"/>
  <c r="J42" i="3"/>
  <c r="K42" i="3" s="1"/>
  <c r="L42" i="3" s="1"/>
  <c r="N30" i="3"/>
  <c r="N42" i="3"/>
  <c r="N43" i="3"/>
  <c r="U38" i="3"/>
  <c r="S38" i="3"/>
  <c r="T38" i="3" s="1"/>
  <c r="S11" i="3"/>
  <c r="K18" i="2"/>
  <c r="L18" i="2" s="1"/>
  <c r="N18" i="2"/>
  <c r="O18" i="2" s="1"/>
  <c r="P18" i="2" s="1"/>
  <c r="O30" i="3" l="1"/>
  <c r="N45" i="3"/>
  <c r="D21" i="1" s="1"/>
  <c r="C21" i="1" s="1"/>
  <c r="O43" i="3"/>
  <c r="P43" i="3" s="1"/>
  <c r="Q18" i="2"/>
  <c r="S18" i="2" s="1"/>
  <c r="O42" i="3"/>
  <c r="P42" i="3" s="1"/>
  <c r="T18" i="2"/>
  <c r="U18" i="2" s="1"/>
  <c r="P30" i="3" l="1"/>
  <c r="P45" i="3" s="1"/>
  <c r="O45" i="3"/>
  <c r="K27" i="2"/>
  <c r="L27" i="2" s="1"/>
  <c r="N17" i="2"/>
  <c r="O17" i="2" s="1"/>
  <c r="P17" i="2" s="1"/>
  <c r="N14" i="2"/>
  <c r="K14" i="2"/>
  <c r="L14" i="2" s="1"/>
  <c r="Q14" i="2" s="1"/>
  <c r="K15" i="2"/>
  <c r="L15" i="2" s="1"/>
  <c r="K16" i="2"/>
  <c r="L16" i="2" s="1"/>
  <c r="Q16" i="2" s="1"/>
  <c r="K17" i="2"/>
  <c r="L17" i="2" s="1"/>
  <c r="N26" i="2" l="1"/>
  <c r="O26" i="2" s="1"/>
  <c r="N16" i="2"/>
  <c r="O16" i="2" s="1"/>
  <c r="P16" i="2" s="1"/>
  <c r="O14" i="2"/>
  <c r="S14" i="2"/>
  <c r="T14" i="2" s="1"/>
  <c r="N27" i="2"/>
  <c r="O27" i="2" s="1"/>
  <c r="P27" i="2" s="1"/>
  <c r="Q27" i="2" s="1"/>
  <c r="S27" i="2" s="1"/>
  <c r="N15" i="2"/>
  <c r="O15" i="2" s="1"/>
  <c r="P15" i="2" s="1"/>
  <c r="Q17" i="2"/>
  <c r="S17" i="2" s="1"/>
  <c r="Q15" i="2"/>
  <c r="S16" i="2"/>
  <c r="T16" i="2" s="1"/>
  <c r="U16" i="2"/>
  <c r="U14" i="2"/>
  <c r="M22" i="2" l="1"/>
  <c r="N32" i="2"/>
  <c r="Q22" i="2"/>
  <c r="N22" i="2"/>
  <c r="N38" i="2" s="1"/>
  <c r="M32" i="2"/>
  <c r="P26" i="2"/>
  <c r="P32" i="2" s="1"/>
  <c r="O32" i="2"/>
  <c r="P14" i="2"/>
  <c r="P22" i="2" s="1"/>
  <c r="P38" i="2" s="1"/>
  <c r="O22" i="2"/>
  <c r="S15" i="2"/>
  <c r="T15" i="2" s="1"/>
  <c r="U15" i="2" s="1"/>
  <c r="T27" i="2"/>
  <c r="U27" i="2" s="1"/>
  <c r="T17" i="2"/>
  <c r="U17" i="2" s="1"/>
  <c r="Q43" i="3"/>
  <c r="Q42" i="3"/>
  <c r="E3" i="4"/>
  <c r="T11" i="4" s="1"/>
  <c r="U11" i="4" s="1"/>
  <c r="E3" i="3"/>
  <c r="T11" i="3" s="1"/>
  <c r="U11" i="3" s="1"/>
  <c r="S11" i="2"/>
  <c r="E3" i="2"/>
  <c r="T11" i="2" s="1"/>
  <c r="U11" i="2" s="1"/>
  <c r="H6" i="1"/>
  <c r="B10" i="1"/>
  <c r="O15" i="4"/>
  <c r="P15" i="4" s="1"/>
  <c r="K13" i="4"/>
  <c r="Q13" i="4" s="1"/>
  <c r="D38" i="3"/>
  <c r="M37" i="3"/>
  <c r="M39" i="3" s="1"/>
  <c r="B19" i="1" s="1"/>
  <c r="K37" i="3"/>
  <c r="L37" i="3" s="1"/>
  <c r="Q37" i="3" s="1"/>
  <c r="N36" i="3"/>
  <c r="K36" i="3"/>
  <c r="L36" i="3" s="1"/>
  <c r="Q36" i="3" s="1"/>
  <c r="N35" i="3"/>
  <c r="O35" i="3" s="1"/>
  <c r="P35" i="3" s="1"/>
  <c r="K35" i="3"/>
  <c r="L35" i="3" s="1"/>
  <c r="Q35" i="3" s="1"/>
  <c r="D32" i="3"/>
  <c r="K30" i="3"/>
  <c r="L30" i="3" s="1"/>
  <c r="Q30" i="3" s="1"/>
  <c r="Q45" i="3" s="1"/>
  <c r="E21" i="1" s="1"/>
  <c r="N29" i="3"/>
  <c r="O29" i="3" s="1"/>
  <c r="P29" i="3" s="1"/>
  <c r="K29" i="3"/>
  <c r="L29" i="3" s="1"/>
  <c r="N28" i="3"/>
  <c r="O28" i="3" s="1"/>
  <c r="P28" i="3" s="1"/>
  <c r="K28" i="3"/>
  <c r="L28" i="3" s="1"/>
  <c r="N27" i="3"/>
  <c r="O27" i="3" s="1"/>
  <c r="P27" i="3" s="1"/>
  <c r="K27" i="3"/>
  <c r="L27" i="3" s="1"/>
  <c r="Q27" i="3" s="1"/>
  <c r="N26" i="3"/>
  <c r="O26" i="3" s="1"/>
  <c r="P26" i="3" s="1"/>
  <c r="K26" i="3"/>
  <c r="L26" i="3" s="1"/>
  <c r="Q26" i="3" s="1"/>
  <c r="N25" i="3"/>
  <c r="O25" i="3" s="1"/>
  <c r="P25" i="3" s="1"/>
  <c r="K25" i="3"/>
  <c r="L25" i="3" s="1"/>
  <c r="Q25" i="3" s="1"/>
  <c r="N24" i="3"/>
  <c r="O24" i="3" s="1"/>
  <c r="P24" i="3" s="1"/>
  <c r="K24" i="3"/>
  <c r="L24" i="3" s="1"/>
  <c r="Q24" i="3" s="1"/>
  <c r="N23" i="3"/>
  <c r="O23" i="3" s="1"/>
  <c r="P23" i="3" s="1"/>
  <c r="K23" i="3"/>
  <c r="L23" i="3" s="1"/>
  <c r="Q23" i="3" s="1"/>
  <c r="N22" i="3"/>
  <c r="O22" i="3" s="1"/>
  <c r="P22" i="3" s="1"/>
  <c r="K22" i="3"/>
  <c r="L22" i="3" s="1"/>
  <c r="Q22" i="3" s="1"/>
  <c r="N21" i="3"/>
  <c r="O21" i="3" s="1"/>
  <c r="P21" i="3" s="1"/>
  <c r="K21" i="3"/>
  <c r="L21" i="3" s="1"/>
  <c r="Q21" i="3" s="1"/>
  <c r="N20" i="3"/>
  <c r="O20" i="3" s="1"/>
  <c r="P20" i="3" s="1"/>
  <c r="K20" i="3"/>
  <c r="L20" i="3" s="1"/>
  <c r="Q20" i="3" s="1"/>
  <c r="N19" i="3"/>
  <c r="O19" i="3" s="1"/>
  <c r="P19" i="3" s="1"/>
  <c r="K19" i="3"/>
  <c r="L19" i="3" s="1"/>
  <c r="Q19" i="3" s="1"/>
  <c r="N18" i="3"/>
  <c r="O18" i="3" s="1"/>
  <c r="P18" i="3" s="1"/>
  <c r="K18" i="3"/>
  <c r="L18" i="3" s="1"/>
  <c r="Q18" i="3" s="1"/>
  <c r="N17" i="3"/>
  <c r="O17" i="3" s="1"/>
  <c r="P17" i="3" s="1"/>
  <c r="K17" i="3"/>
  <c r="L17" i="3" s="1"/>
  <c r="Q17" i="3" s="1"/>
  <c r="N16" i="3"/>
  <c r="O16" i="3" s="1"/>
  <c r="P16" i="3" s="1"/>
  <c r="K16" i="3"/>
  <c r="L16" i="3" s="1"/>
  <c r="Q16" i="3" s="1"/>
  <c r="M15" i="3"/>
  <c r="N15" i="3" s="1"/>
  <c r="O15" i="3" s="1"/>
  <c r="P15" i="3" s="1"/>
  <c r="K15" i="3"/>
  <c r="L15" i="3" s="1"/>
  <c r="Q15" i="3" s="1"/>
  <c r="N14" i="3"/>
  <c r="O14" i="3" s="1"/>
  <c r="P14" i="3" s="1"/>
  <c r="K14" i="3"/>
  <c r="L14" i="3" s="1"/>
  <c r="Q14" i="3" s="1"/>
  <c r="N13" i="3"/>
  <c r="O13" i="3" s="1"/>
  <c r="P13" i="3" s="1"/>
  <c r="K13" i="3"/>
  <c r="L13" i="3" s="1"/>
  <c r="Q13" i="3" s="1"/>
  <c r="N12" i="3"/>
  <c r="O12" i="3" s="1"/>
  <c r="P12" i="3" s="1"/>
  <c r="K12" i="3"/>
  <c r="L12" i="3" s="1"/>
  <c r="Q12" i="3" s="1"/>
  <c r="K26" i="2"/>
  <c r="L26" i="2" s="1"/>
  <c r="Q26" i="2" s="1"/>
  <c r="Q32" i="2" s="1"/>
  <c r="E10" i="1" s="1"/>
  <c r="B31" i="1"/>
  <c r="C29" i="1"/>
  <c r="C27" i="1"/>
  <c r="C25" i="1"/>
  <c r="Q29" i="3" l="1"/>
  <c r="O38" i="2"/>
  <c r="M38" i="2"/>
  <c r="Q38" i="2"/>
  <c r="E8" i="1"/>
  <c r="S15" i="4"/>
  <c r="T15" i="4"/>
  <c r="U15" i="4" s="1"/>
  <c r="B35" i="1"/>
  <c r="D31" i="1"/>
  <c r="D35" i="1" s="1"/>
  <c r="U22" i="2"/>
  <c r="S22" i="2"/>
  <c r="T22" i="2"/>
  <c r="S30" i="3"/>
  <c r="S42" i="3"/>
  <c r="T42" i="3" s="1"/>
  <c r="U42" i="3" s="1"/>
  <c r="S43" i="3"/>
  <c r="T43" i="3" s="1"/>
  <c r="U19" i="3"/>
  <c r="S19" i="3"/>
  <c r="T19" i="3" s="1"/>
  <c r="S29" i="3"/>
  <c r="T29" i="3" s="1"/>
  <c r="S15" i="3"/>
  <c r="T15" i="3" s="1"/>
  <c r="U15" i="3"/>
  <c r="S21" i="3"/>
  <c r="T21" i="3" s="1"/>
  <c r="U21" i="3"/>
  <c r="U27" i="3"/>
  <c r="S27" i="3"/>
  <c r="T27" i="3" s="1"/>
  <c r="U37" i="3"/>
  <c r="S37" i="3"/>
  <c r="T37" i="3" s="1"/>
  <c r="U36" i="3"/>
  <c r="S36" i="3"/>
  <c r="T36" i="3" s="1"/>
  <c r="U13" i="3"/>
  <c r="S13" i="3"/>
  <c r="T13" i="3" s="1"/>
  <c r="U17" i="3"/>
  <c r="S17" i="3"/>
  <c r="T17" i="3" s="1"/>
  <c r="S23" i="3"/>
  <c r="T23" i="3" s="1"/>
  <c r="U23" i="3"/>
  <c r="U25" i="3"/>
  <c r="S25" i="3"/>
  <c r="T25" i="3" s="1"/>
  <c r="S35" i="3"/>
  <c r="T35" i="3" s="1"/>
  <c r="U35" i="3"/>
  <c r="U14" i="3"/>
  <c r="S14" i="3"/>
  <c r="T14" i="3" s="1"/>
  <c r="S16" i="3"/>
  <c r="T16" i="3" s="1"/>
  <c r="U16" i="3"/>
  <c r="U18" i="3"/>
  <c r="S18" i="3"/>
  <c r="T18" i="3" s="1"/>
  <c r="S20" i="3"/>
  <c r="T20" i="3" s="1"/>
  <c r="U20" i="3"/>
  <c r="U22" i="3"/>
  <c r="S22" i="3"/>
  <c r="T22" i="3" s="1"/>
  <c r="S24" i="3"/>
  <c r="T24" i="3" s="1"/>
  <c r="U24" i="3"/>
  <c r="S26" i="3"/>
  <c r="T26" i="3" s="1"/>
  <c r="U26" i="3"/>
  <c r="S12" i="3"/>
  <c r="T12" i="3" s="1"/>
  <c r="U12" i="3"/>
  <c r="Q28" i="3"/>
  <c r="S28" i="3" s="1"/>
  <c r="T28" i="3" s="1"/>
  <c r="U28" i="3" s="1"/>
  <c r="U26" i="2"/>
  <c r="S26" i="2"/>
  <c r="F8" i="1"/>
  <c r="C12" i="1"/>
  <c r="M32" i="3"/>
  <c r="B17" i="1" s="1"/>
  <c r="B23" i="1" s="1"/>
  <c r="O36" i="3"/>
  <c r="P36" i="3" s="1"/>
  <c r="N37" i="3"/>
  <c r="O37" i="3" s="1"/>
  <c r="P37" i="3" s="1"/>
  <c r="P39" i="3" s="1"/>
  <c r="D8" i="1"/>
  <c r="D10" i="1"/>
  <c r="C10" i="1" s="1"/>
  <c r="P32" i="3"/>
  <c r="O32" i="3"/>
  <c r="E31" i="1"/>
  <c r="N32" i="3"/>
  <c r="D17" i="1" s="1"/>
  <c r="T30" i="3" l="1"/>
  <c r="S45" i="3"/>
  <c r="F21" i="1" s="1"/>
  <c r="C31" i="1"/>
  <c r="C35" i="1" s="1"/>
  <c r="T26" i="2"/>
  <c r="T32" i="2" s="1"/>
  <c r="T38" i="2" s="1"/>
  <c r="S32" i="2"/>
  <c r="S38" i="2" s="1"/>
  <c r="U32" i="2"/>
  <c r="H10" i="1" s="1"/>
  <c r="U32" i="3"/>
  <c r="U39" i="3"/>
  <c r="U43" i="3"/>
  <c r="U29" i="3"/>
  <c r="O39" i="3"/>
  <c r="B8" i="1"/>
  <c r="B14" i="1" s="1"/>
  <c r="B38" i="1" s="1"/>
  <c r="N39" i="3"/>
  <c r="D19" i="1" s="1"/>
  <c r="C19" i="1" s="1"/>
  <c r="D14" i="1"/>
  <c r="Q39" i="3"/>
  <c r="E19" i="1" s="1"/>
  <c r="F31" i="1"/>
  <c r="F35" i="1" s="1"/>
  <c r="C17" i="1"/>
  <c r="S39" i="3"/>
  <c r="F19" i="1" s="1"/>
  <c r="U30" i="3" l="1"/>
  <c r="U45" i="3" s="1"/>
  <c r="H21" i="1" s="1"/>
  <c r="T45" i="3"/>
  <c r="G21" i="1" s="1"/>
  <c r="U38" i="2"/>
  <c r="C8" i="1"/>
  <c r="C14" i="1" s="1"/>
  <c r="H8" i="1"/>
  <c r="F10" i="1"/>
  <c r="C23" i="1"/>
  <c r="D23" i="1"/>
  <c r="D38" i="1" s="1"/>
  <c r="S32" i="3"/>
  <c r="F17" i="1" s="1"/>
  <c r="G10" i="1"/>
  <c r="G31" i="1"/>
  <c r="G35" i="1" s="1"/>
  <c r="H31" i="1"/>
  <c r="H35" i="1" s="1"/>
  <c r="E14" i="1"/>
  <c r="T39" i="3"/>
  <c r="G19" i="1" s="1"/>
  <c r="Q32" i="3"/>
  <c r="E17" i="1" s="1"/>
  <c r="E23" i="1" s="1"/>
  <c r="T32" i="3"/>
  <c r="G17" i="1" s="1"/>
  <c r="C38" i="1" l="1"/>
  <c r="E35" i="1"/>
  <c r="E38" i="1" s="1"/>
  <c r="H19" i="1" l="1"/>
  <c r="G23" i="1"/>
  <c r="F23" i="1"/>
  <c r="H17" i="1"/>
  <c r="F14" i="1" l="1"/>
  <c r="F38" i="1" s="1"/>
  <c r="H23" i="1"/>
  <c r="H14" i="1"/>
  <c r="H38" i="1" l="1"/>
  <c r="G8" i="1" l="1"/>
  <c r="G14" i="1" l="1"/>
  <c r="G38" i="1" s="1"/>
</calcChain>
</file>

<file path=xl/sharedStrings.xml><?xml version="1.0" encoding="utf-8"?>
<sst xmlns="http://schemas.openxmlformats.org/spreadsheetml/2006/main" count="295" uniqueCount="120">
  <si>
    <t>Vashon Disposal</t>
  </si>
  <si>
    <t>Depreciation Summary</t>
  </si>
  <si>
    <t>Beginning</t>
  </si>
  <si>
    <t>Ending</t>
  </si>
  <si>
    <t>Average</t>
  </si>
  <si>
    <t>Equipment</t>
  </si>
  <si>
    <t>Cost</t>
  </si>
  <si>
    <t>Salvage</t>
  </si>
  <si>
    <t>Depr</t>
  </si>
  <si>
    <t>Test Year</t>
  </si>
  <si>
    <t>Accum Depr</t>
  </si>
  <si>
    <t>Investment</t>
  </si>
  <si>
    <t>Trucks</t>
  </si>
  <si>
    <t>Garbage</t>
  </si>
  <si>
    <t>Roll-off</t>
  </si>
  <si>
    <t xml:space="preserve">Recycling </t>
  </si>
  <si>
    <t>Total Trucks</t>
  </si>
  <si>
    <t xml:space="preserve"> </t>
  </si>
  <si>
    <t>Containers:</t>
  </si>
  <si>
    <t>Drop Boxes</t>
  </si>
  <si>
    <t>Total Cont, Carts,Totes</t>
  </si>
  <si>
    <t>Service Equipment</t>
  </si>
  <si>
    <t>Shop Equipment</t>
  </si>
  <si>
    <t>Office Equipment</t>
  </si>
  <si>
    <t>Building</t>
  </si>
  <si>
    <t>Land</t>
  </si>
  <si>
    <t>Total Other</t>
  </si>
  <si>
    <t>Total Equipment</t>
  </si>
  <si>
    <t>Depreciation Schedule</t>
  </si>
  <si>
    <t>Months in first year</t>
  </si>
  <si>
    <t>CONVENTIONS</t>
  </si>
  <si>
    <t>Months in second year</t>
  </si>
  <si>
    <t>First year</t>
  </si>
  <si>
    <t xml:space="preserve">Calendar year test period: </t>
  </si>
  <si>
    <t>mos in first year</t>
  </si>
  <si>
    <t>Second year</t>
  </si>
  <si>
    <t>mos in 2nd year</t>
  </si>
  <si>
    <t>Second Year</t>
  </si>
  <si>
    <t>Total</t>
  </si>
  <si>
    <t>Allocated</t>
  </si>
  <si>
    <t>GARBAGE</t>
  </si>
  <si>
    <t>Date in</t>
  </si>
  <si>
    <t>Year</t>
  </si>
  <si>
    <t>Asset</t>
  </si>
  <si>
    <t>Test</t>
  </si>
  <si>
    <t>%</t>
  </si>
  <si>
    <t>Accumulated</t>
  </si>
  <si>
    <t>Accum.</t>
  </si>
  <si>
    <t>Truck</t>
  </si>
  <si>
    <t xml:space="preserve">Service </t>
  </si>
  <si>
    <t>Value</t>
  </si>
  <si>
    <t>Method</t>
  </si>
  <si>
    <t xml:space="preserve">Life </t>
  </si>
  <si>
    <t xml:space="preserve">Fully </t>
  </si>
  <si>
    <t xml:space="preserve">Monthly </t>
  </si>
  <si>
    <t>Test yr.</t>
  </si>
  <si>
    <t>Depreciation</t>
  </si>
  <si>
    <t>Depr.</t>
  </si>
  <si>
    <t>Dispositions must be in test period</t>
  </si>
  <si>
    <t>Codes</t>
  </si>
  <si>
    <t>No</t>
  </si>
  <si>
    <t>Asset Classification</t>
  </si>
  <si>
    <t>Mo</t>
  </si>
  <si>
    <t>M</t>
  </si>
  <si>
    <t>Years</t>
  </si>
  <si>
    <t>Depn.</t>
  </si>
  <si>
    <t>S/L</t>
  </si>
  <si>
    <t>RL</t>
  </si>
  <si>
    <t>2009 Intern'l Pckr, w/Cont Bar (N)</t>
  </si>
  <si>
    <t>matter what day of month put on</t>
  </si>
  <si>
    <t>Drive-Cam Video Recorder,</t>
  </si>
  <si>
    <t>Total Packer</t>
  </si>
  <si>
    <t>RO</t>
  </si>
  <si>
    <t>Camera</t>
  </si>
  <si>
    <t>Total Roll-Off</t>
  </si>
  <si>
    <t>Accum</t>
  </si>
  <si>
    <t>Quantity</t>
  </si>
  <si>
    <t>Var</t>
  </si>
  <si>
    <t>Cont &amp; Drop Boxes</t>
  </si>
  <si>
    <t>1 Yd Cont w/Lids (N)</t>
  </si>
  <si>
    <t>1.5 Yd Cont w/Lids (N)</t>
  </si>
  <si>
    <t>2 Yd Cont w/Lids (N)</t>
  </si>
  <si>
    <t>Drop Box</t>
  </si>
  <si>
    <t>20 Yd Drop Box  w/Lids (N)</t>
  </si>
  <si>
    <t>25 Yd Drop Box  w/Lids (N)</t>
  </si>
  <si>
    <t>30 Yd Drop Box  w/Lids (N)</t>
  </si>
  <si>
    <t>Recycling Bins</t>
  </si>
  <si>
    <t>Building Structures</t>
  </si>
  <si>
    <t xml:space="preserve">Land </t>
  </si>
  <si>
    <t>Office Building</t>
  </si>
  <si>
    <t>FAR #</t>
  </si>
  <si>
    <t>Total Drop Boxes</t>
  </si>
  <si>
    <t>Total Garbage Containers</t>
  </si>
  <si>
    <t>Year/Mo</t>
  </si>
  <si>
    <t>Fully Depr</t>
  </si>
  <si>
    <t>Effective Rate Month</t>
  </si>
  <si>
    <t>First Year</t>
  </si>
  <si>
    <t>Second YEar</t>
  </si>
  <si>
    <t>Rate Effective Year</t>
  </si>
  <si>
    <t xml:space="preserve">Annual </t>
  </si>
  <si>
    <t>Depre</t>
  </si>
  <si>
    <t>Engine Cap Repair</t>
  </si>
  <si>
    <t>FAR</t>
  </si>
  <si>
    <t>Annual</t>
  </si>
  <si>
    <t>96 GAL Recycle carts</t>
  </si>
  <si>
    <t>96 GAL Recycle Carts</t>
  </si>
  <si>
    <t>Total Recycling</t>
  </si>
  <si>
    <t>ADD</t>
  </si>
  <si>
    <t>OTHER:</t>
  </si>
  <si>
    <t>PACKER:</t>
  </si>
  <si>
    <t>Roll off:</t>
  </si>
  <si>
    <t>1998 PBILT (0799)(RF294) (N)</t>
  </si>
  <si>
    <t>173264/ 173269/ 173267/ 173264/ 173266</t>
  </si>
  <si>
    <t>2008 Int'l w/20 yd pckr (N)</t>
  </si>
  <si>
    <t>Truck #623 Amort of Salvage</t>
  </si>
  <si>
    <t>Truck #154 Amort of Salvage</t>
  </si>
  <si>
    <t>Transmission Repair #154</t>
  </si>
  <si>
    <t>Year/Mo.</t>
  </si>
  <si>
    <t>Fully Depre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</si>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</sst>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%"/>
    <numFmt numFmtId="166" formatCode="_(* #,##0_);_(* \(#,##0\);_(* &quot;-&quot;??_);_(@_)"/>
    <numFmt numFmtId="167" formatCode="[$-409]mmmm\ d\,\ yyyy;@"/>
    <numFmt numFmtId="168" formatCode="m/d/yy"/>
    <numFmt numFmtId="169" formatCode="m/d/yy;@"/>
    <numFmt numFmtId="170" formatCode="0.0"/>
    <numFmt numFmtId="171" formatCode="_-* #,##0.00_-;\-* #,##0.00_-;_-* &quot;-&quot;??_-;_-@_-"/>
    <numFmt numFmtId="172" formatCode="&quot;$&quot;#,##0\ ;\(&quot;$&quot;#,##0\)"/>
    <numFmt numFmtId="173" formatCode="_([$€-2]* #,##0.00_);_([$€-2]* \(#,##0.00\);_([$€-2]* &quot;-&quot;??_)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i/>
      <sz val="10"/>
      <color indexed="10"/>
      <name val="Arial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u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indexed="14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2"/>
      <color indexed="8"/>
      <name val="Calibri"/>
      <family val="2"/>
    </font>
    <font>
      <b/>
      <sz val="11"/>
      <color indexed="10"/>
      <name val="Calibri"/>
      <family val="2"/>
    </font>
    <font>
      <b/>
      <sz val="12"/>
      <color indexed="12"/>
      <name val="Times New Roman"/>
      <family val="1"/>
    </font>
    <font>
      <b/>
      <sz val="10"/>
      <color indexed="10"/>
      <name val="Arial"/>
      <family val="2"/>
    </font>
    <font>
      <b/>
      <sz val="11"/>
      <color indexed="51"/>
      <name val="Calibri"/>
      <family val="2"/>
    </font>
    <font>
      <b/>
      <sz val="11"/>
      <color indexed="18"/>
      <name val="Britannic Bold"/>
      <family val="2"/>
    </font>
    <font>
      <sz val="12"/>
      <name val="CG Omega"/>
    </font>
    <font>
      <sz val="11"/>
      <name val="Bookman Old Style"/>
      <family val="1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sz val="11"/>
      <color indexed="19"/>
      <name val="Calibri"/>
      <family val="2"/>
    </font>
    <font>
      <u/>
      <sz val="11"/>
      <color indexed="12"/>
      <name val="Arial"/>
      <family val="2"/>
    </font>
    <font>
      <b/>
      <sz val="14"/>
      <name val="Helv"/>
    </font>
    <font>
      <u/>
      <sz val="9.35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entury Gothic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8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2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93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4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41" fontId="4" fillId="0" borderId="0"/>
    <xf numFmtId="0" fontId="6" fillId="10" borderId="0" applyNumberFormat="0" applyBorder="0" applyAlignment="0" applyProtection="0"/>
    <xf numFmtId="3" fontId="4" fillId="0" borderId="0"/>
    <xf numFmtId="0" fontId="7" fillId="11" borderId="1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8" fillId="0" borderId="0"/>
    <xf numFmtId="0" fontId="9" fillId="0" borderId="0"/>
    <xf numFmtId="0" fontId="9" fillId="0" borderId="0"/>
    <xf numFmtId="0" fontId="10" fillId="12" borderId="2" applyAlignment="0">
      <alignment horizontal="right"/>
      <protection locked="0"/>
    </xf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3" fillId="13" borderId="0">
      <alignment horizontal="right"/>
      <protection locked="0"/>
    </xf>
    <xf numFmtId="2" fontId="13" fillId="13" borderId="0">
      <alignment horizontal="right"/>
      <protection locked="0"/>
    </xf>
    <xf numFmtId="0" fontId="14" fillId="1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3" fontId="20" fillId="15" borderId="0">
      <protection locked="0"/>
    </xf>
    <xf numFmtId="4" fontId="20" fillId="15" borderId="0">
      <protection locked="0"/>
    </xf>
    <xf numFmtId="0" fontId="21" fillId="0" borderId="6" applyNumberFormat="0" applyFill="0" applyAlignment="0" applyProtection="0"/>
    <xf numFmtId="0" fontId="22" fillId="4" borderId="0" applyNumberFormat="0" applyBorder="0" applyAlignment="0" applyProtection="0"/>
    <xf numFmtId="43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16" borderId="7" applyNumberFormat="0" applyFont="0" applyAlignment="0" applyProtection="0"/>
    <xf numFmtId="165" fontId="24" fillId="0" borderId="0" applyNumberFormat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4" fillId="0" borderId="0"/>
    <xf numFmtId="0" fontId="23" fillId="0" borderId="0" applyNumberFormat="0" applyFont="0" applyFill="0" applyBorder="0" applyAlignment="0" applyProtection="0">
      <alignment horizontal="left"/>
    </xf>
    <xf numFmtId="0" fontId="25" fillId="0" borderId="8">
      <alignment horizontal="center"/>
    </xf>
    <xf numFmtId="0" fontId="8" fillId="0" borderId="0">
      <alignment vertical="top"/>
    </xf>
    <xf numFmtId="0" fontId="8" fillId="0" borderId="0" applyNumberFormat="0" applyBorder="0" applyAlignment="0"/>
    <xf numFmtId="0" fontId="26" fillId="0" borderId="9" applyNumberFormat="0" applyFill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12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2" fillId="0" borderId="0" applyNumberFormat="0" applyFill="0" applyBorder="0" applyAlignment="0" applyProtection="0"/>
    <xf numFmtId="0" fontId="43" fillId="20" borderId="0" applyNumberFormat="0" applyBorder="0" applyAlignment="0" applyProtection="0"/>
    <xf numFmtId="0" fontId="44" fillId="21" borderId="0" applyNumberFormat="0" applyBorder="0" applyAlignment="0" applyProtection="0"/>
    <xf numFmtId="0" fontId="45" fillId="22" borderId="0" applyNumberFormat="0" applyBorder="0" applyAlignment="0" applyProtection="0"/>
    <xf numFmtId="0" fontId="46" fillId="23" borderId="15" applyNumberFormat="0" applyAlignment="0" applyProtection="0"/>
    <xf numFmtId="0" fontId="47" fillId="24" borderId="15" applyNumberFormat="0" applyAlignment="0" applyProtection="0"/>
    <xf numFmtId="0" fontId="48" fillId="0" borderId="16" applyNumberFormat="0" applyFill="0" applyAlignment="0" applyProtection="0"/>
    <xf numFmtId="0" fontId="49" fillId="25" borderId="17" applyNumberFormat="0" applyAlignment="0" applyProtection="0"/>
    <xf numFmtId="0" fontId="50" fillId="0" borderId="0" applyNumberFormat="0" applyFill="0" applyBorder="0" applyAlignment="0" applyProtection="0"/>
    <xf numFmtId="0" fontId="51" fillId="26" borderId="0" applyNumberFormat="0" applyBorder="0" applyAlignment="0" applyProtection="0"/>
    <xf numFmtId="0" fontId="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1" fillId="32" borderId="0" applyNumberFormat="0" applyBorder="0" applyAlignment="0" applyProtection="0"/>
    <xf numFmtId="0" fontId="51" fillId="33" borderId="0" applyNumberFormat="0" applyBorder="0" applyAlignment="0" applyProtection="0"/>
    <xf numFmtId="0" fontId="51" fillId="34" borderId="0" applyNumberFormat="0" applyBorder="0" applyAlignment="0" applyProtection="0"/>
    <xf numFmtId="0" fontId="51" fillId="38" borderId="0" applyNumberFormat="0" applyBorder="0" applyAlignment="0" applyProtection="0"/>
    <xf numFmtId="0" fontId="1" fillId="40" borderId="0" applyNumberFormat="0" applyBorder="0" applyAlignment="0" applyProtection="0"/>
    <xf numFmtId="0" fontId="5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2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1" borderId="0" applyNumberFormat="0" applyBorder="0" applyAlignment="0" applyProtection="0"/>
    <xf numFmtId="0" fontId="3" fillId="3" borderId="0" applyNumberFormat="0" applyBorder="0" applyAlignment="0" applyProtection="0"/>
    <xf numFmtId="0" fontId="3" fillId="51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" fillId="3" borderId="0" applyNumberFormat="0" applyBorder="0" applyAlignment="0" applyProtection="0"/>
    <xf numFmtId="0" fontId="1" fillId="27" borderId="0" applyNumberFormat="0" applyBorder="0" applyAlignment="0" applyProtection="0"/>
    <xf numFmtId="0" fontId="3" fillId="50" borderId="0" applyNumberFormat="0" applyBorder="0" applyAlignment="0" applyProtection="0"/>
    <xf numFmtId="0" fontId="3" fillId="6" borderId="0" applyNumberFormat="0" applyBorder="0" applyAlignment="0" applyProtection="0"/>
    <xf numFmtId="0" fontId="3" fillId="51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51" borderId="0" applyNumberFormat="0" applyBorder="0" applyAlignment="0" applyProtection="0"/>
    <xf numFmtId="0" fontId="1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1" fillId="16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35" borderId="0" applyNumberFormat="0" applyBorder="0" applyAlignment="0" applyProtection="0"/>
    <xf numFmtId="0" fontId="3" fillId="14" borderId="0" applyNumberFormat="0" applyBorder="0" applyAlignment="0" applyProtection="0"/>
    <xf numFmtId="0" fontId="2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3" fillId="51" borderId="0" applyNumberFormat="0" applyBorder="0" applyAlignment="0" applyProtection="0"/>
    <xf numFmtId="0" fontId="1" fillId="3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1" fillId="43" borderId="0" applyNumberFormat="0" applyBorder="0" applyAlignment="0" applyProtection="0"/>
    <xf numFmtId="0" fontId="3" fillId="53" borderId="0" applyNumberFormat="0" applyBorder="0" applyAlignment="0" applyProtection="0"/>
    <xf numFmtId="0" fontId="1" fillId="43" borderId="0" applyNumberFormat="0" applyBorder="0" applyAlignment="0" applyProtection="0"/>
    <xf numFmtId="0" fontId="3" fillId="5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3" fillId="16" borderId="0" applyNumberFormat="0" applyBorder="0" applyAlignment="0" applyProtection="0"/>
    <xf numFmtId="0" fontId="3" fillId="51" borderId="0" applyNumberFormat="0" applyBorder="0" applyAlignment="0" applyProtection="0"/>
    <xf numFmtId="0" fontId="3" fillId="16" borderId="0" applyNumberFormat="0" applyBorder="0" applyAlignment="0" applyProtection="0"/>
    <xf numFmtId="0" fontId="3" fillId="51" borderId="0" applyNumberFormat="0" applyBorder="0" applyAlignment="0" applyProtection="0"/>
    <xf numFmtId="0" fontId="3" fillId="16" borderId="0" applyNumberFormat="0" applyBorder="0" applyAlignment="0" applyProtection="0"/>
    <xf numFmtId="0" fontId="3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3" fillId="2" borderId="0" applyNumberFormat="0" applyBorder="0" applyAlignment="0" applyProtection="0"/>
    <xf numFmtId="0" fontId="3" fillId="5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1" fillId="32" borderId="0" applyNumberFormat="0" applyBorder="0" applyAlignment="0" applyProtection="0"/>
    <xf numFmtId="0" fontId="3" fillId="6" borderId="0" applyNumberFormat="0" applyBorder="0" applyAlignment="0" applyProtection="0"/>
    <xf numFmtId="0" fontId="1" fillId="32" borderId="0" applyNumberFormat="0" applyBorder="0" applyAlignment="0" applyProtection="0"/>
    <xf numFmtId="0" fontId="3" fillId="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" fillId="4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54" borderId="0" applyNumberFormat="0" applyBorder="0" applyAlignment="0" applyProtection="0"/>
    <xf numFmtId="0" fontId="3" fillId="4" borderId="0" applyNumberFormat="0" applyBorder="0" applyAlignment="0" applyProtection="0"/>
    <xf numFmtId="0" fontId="3" fillId="54" borderId="0" applyNumberFormat="0" applyBorder="0" applyAlignment="0" applyProtection="0"/>
    <xf numFmtId="0" fontId="1" fillId="36" borderId="0" applyNumberFormat="0" applyBorder="0" applyAlignment="0" applyProtection="0"/>
    <xf numFmtId="0" fontId="1" fillId="16" borderId="0" applyNumberFormat="0" applyBorder="0" applyAlignment="0" applyProtection="0"/>
    <xf numFmtId="0" fontId="1" fillId="36" borderId="0" applyNumberFormat="0" applyBorder="0" applyAlignment="0" applyProtection="0"/>
    <xf numFmtId="0" fontId="3" fillId="54" borderId="0" applyNumberFormat="0" applyBorder="0" applyAlignment="0" applyProtection="0"/>
    <xf numFmtId="0" fontId="3" fillId="2" borderId="0" applyNumberFormat="0" applyBorder="0" applyAlignment="0" applyProtection="0"/>
    <xf numFmtId="0" fontId="3" fillId="10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" fillId="52" borderId="0" applyNumberFormat="0" applyBorder="0" applyAlignment="0" applyProtection="0"/>
    <xf numFmtId="0" fontId="3" fillId="3" borderId="0" applyNumberFormat="0" applyBorder="0" applyAlignment="0" applyProtection="0"/>
    <xf numFmtId="0" fontId="3" fillId="53" borderId="0" applyNumberFormat="0" applyBorder="0" applyAlignment="0" applyProtection="0"/>
    <xf numFmtId="0" fontId="3" fillId="3" borderId="0" applyNumberFormat="0" applyBorder="0" applyAlignment="0" applyProtection="0"/>
    <xf numFmtId="0" fontId="3" fillId="53" borderId="0" applyNumberFormat="0" applyBorder="0" applyAlignment="0" applyProtection="0"/>
    <xf numFmtId="0" fontId="3" fillId="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6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3" fillId="5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7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1" fillId="29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1" fillId="33" borderId="0" applyNumberFormat="0" applyBorder="0" applyAlignment="0" applyProtection="0"/>
    <xf numFmtId="0" fontId="5" fillId="4" borderId="0" applyNumberFormat="0" applyBorder="0" applyAlignment="0" applyProtection="0"/>
    <xf numFmtId="0" fontId="5" fillId="55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" fillId="55" borderId="0" applyNumberFormat="0" applyBorder="0" applyAlignment="0" applyProtection="0"/>
    <xf numFmtId="0" fontId="5" fillId="2" borderId="0" applyNumberFormat="0" applyBorder="0" applyAlignment="0" applyProtection="0"/>
    <xf numFmtId="0" fontId="5" fillId="10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10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7" borderId="0" applyNumberFormat="0" applyBorder="0" applyAlignment="0" applyProtection="0"/>
    <xf numFmtId="0" fontId="5" fillId="53" borderId="0" applyNumberFormat="0" applyBorder="0" applyAlignment="0" applyProtection="0"/>
    <xf numFmtId="0" fontId="5" fillId="5" borderId="0" applyNumberFormat="0" applyBorder="0" applyAlignment="0" applyProtection="0"/>
    <xf numFmtId="0" fontId="5" fillId="53" borderId="0" applyNumberFormat="0" applyBorder="0" applyAlignment="0" applyProtection="0"/>
    <xf numFmtId="0" fontId="51" fillId="45" borderId="0" applyNumberFormat="0" applyBorder="0" applyAlignment="0" applyProtection="0"/>
    <xf numFmtId="0" fontId="5" fillId="6" borderId="0" applyNumberFormat="0" applyBorder="0" applyAlignment="0" applyProtection="0"/>
    <xf numFmtId="0" fontId="5" fillId="51" borderId="0" applyNumberFormat="0" applyBorder="0" applyAlignment="0" applyProtection="0"/>
    <xf numFmtId="0" fontId="5" fillId="6" borderId="0" applyNumberFormat="0" applyBorder="0" applyAlignment="0" applyProtection="0"/>
    <xf numFmtId="0" fontId="5" fillId="59" borderId="0" applyNumberFormat="0" applyBorder="0" applyAlignment="0" applyProtection="0"/>
    <xf numFmtId="0" fontId="5" fillId="6" borderId="0" applyNumberFormat="0" applyBorder="0" applyAlignment="0" applyProtection="0"/>
    <xf numFmtId="0" fontId="51" fillId="49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7" borderId="0" applyNumberFormat="0" applyBorder="0" applyAlignment="0" applyProtection="0"/>
    <xf numFmtId="0" fontId="5" fillId="61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1" fillId="26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1" fillId="30" borderId="0" applyNumberFormat="0" applyBorder="0" applyAlignment="0" applyProtection="0"/>
    <xf numFmtId="0" fontId="5" fillId="8" borderId="0" applyNumberFormat="0" applyBorder="0" applyAlignment="0" applyProtection="0"/>
    <xf numFmtId="0" fontId="5" fillId="61" borderId="0" applyNumberFormat="0" applyBorder="0" applyAlignment="0" applyProtection="0"/>
    <xf numFmtId="0" fontId="5" fillId="55" borderId="0" applyNumberFormat="0" applyBorder="0" applyAlignment="0" applyProtection="0"/>
    <xf numFmtId="0" fontId="5" fillId="8" borderId="0" applyNumberFormat="0" applyBorder="0" applyAlignment="0" applyProtection="0"/>
    <xf numFmtId="0" fontId="5" fillId="55" borderId="0" applyNumberFormat="0" applyBorder="0" applyAlignment="0" applyProtection="0"/>
    <xf numFmtId="0" fontId="51" fillId="34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58" borderId="0" applyNumberFormat="0" applyBorder="0" applyAlignment="0" applyProtection="0"/>
    <xf numFmtId="0" fontId="5" fillId="62" borderId="0" applyNumberFormat="0" applyBorder="0" applyAlignment="0" applyProtection="0"/>
    <xf numFmtId="0" fontId="51" fillId="38" borderId="0" applyNumberFormat="0" applyBorder="0" applyAlignment="0" applyProtection="0"/>
    <xf numFmtId="0" fontId="5" fillId="57" borderId="0" applyNumberFormat="0" applyBorder="0" applyAlignment="0" applyProtection="0"/>
    <xf numFmtId="0" fontId="51" fillId="42" borderId="0" applyNumberFormat="0" applyBorder="0" applyAlignment="0" applyProtection="0"/>
    <xf numFmtId="0" fontId="5" fillId="57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7" borderId="0" applyNumberFormat="0" applyBorder="0" applyAlignment="0" applyProtection="0"/>
    <xf numFmtId="0" fontId="5" fillId="5" borderId="0" applyNumberFormat="0" applyBorder="0" applyAlignment="0" applyProtection="0"/>
    <xf numFmtId="0" fontId="51" fillId="42" borderId="0" applyNumberFormat="0" applyBorder="0" applyAlignment="0" applyProtection="0"/>
    <xf numFmtId="0" fontId="5" fillId="9" borderId="0" applyNumberFormat="0" applyBorder="0" applyAlignment="0" applyProtection="0"/>
    <xf numFmtId="0" fontId="5" fillId="59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1" fillId="46" borderId="0" applyNumberFormat="0" applyBorder="0" applyAlignment="0" applyProtection="0"/>
    <xf numFmtId="41" fontId="4" fillId="0" borderId="0"/>
    <xf numFmtId="41" fontId="4" fillId="0" borderId="0"/>
    <xf numFmtId="41" fontId="4" fillId="0" borderId="0"/>
    <xf numFmtId="41" fontId="4" fillId="0" borderId="0"/>
    <xf numFmtId="41" fontId="4" fillId="0" borderId="0"/>
    <xf numFmtId="41" fontId="4" fillId="0" borderId="0"/>
    <xf numFmtId="49" fontId="66" fillId="0" borderId="0" applyFill="0" applyBorder="0" applyAlignment="0" applyProtection="0"/>
    <xf numFmtId="0" fontId="65" fillId="0" borderId="18" applyBorder="0">
      <alignment horizontal="center" vertical="center" wrapText="1"/>
    </xf>
    <xf numFmtId="0" fontId="65" fillId="0" borderId="18" applyBorder="0">
      <alignment horizontal="center" vertical="center" wrapText="1"/>
    </xf>
    <xf numFmtId="0" fontId="65" fillId="0" borderId="18" applyBorder="0">
      <alignment horizontal="center" vertical="center" wrapText="1"/>
    </xf>
    <xf numFmtId="0" fontId="65" fillId="0" borderId="18" applyBorder="0">
      <alignment horizontal="center" vertical="center" wrapText="1"/>
    </xf>
    <xf numFmtId="0" fontId="65" fillId="0" borderId="18" applyBorder="0">
      <alignment horizontal="center" vertical="center" wrapText="1"/>
    </xf>
    <xf numFmtId="0" fontId="6" fillId="10" borderId="0" applyNumberFormat="0" applyBorder="0" applyAlignment="0" applyProtection="0"/>
    <xf numFmtId="0" fontId="6" fillId="52" borderId="0" applyNumberFormat="0" applyBorder="0" applyAlignment="0" applyProtection="0"/>
    <xf numFmtId="0" fontId="6" fillId="10" borderId="0" applyNumberFormat="0" applyBorder="0" applyAlignment="0" applyProtection="0"/>
    <xf numFmtId="0" fontId="6" fillId="52" borderId="0" applyNumberFormat="0" applyBorder="0" applyAlignment="0" applyProtection="0"/>
    <xf numFmtId="0" fontId="44" fillId="21" borderId="0" applyNumberFormat="0" applyBorder="0" applyAlignment="0" applyProtection="0"/>
    <xf numFmtId="3" fontId="4" fillId="0" borderId="0"/>
    <xf numFmtId="3" fontId="4" fillId="0" borderId="0"/>
    <xf numFmtId="3" fontId="4" fillId="0" borderId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67" fillId="11" borderId="1" applyNumberFormat="0" applyAlignment="0" applyProtection="0"/>
    <xf numFmtId="0" fontId="67" fillId="11" borderId="1" applyNumberFormat="0" applyAlignment="0" applyProtection="0"/>
    <xf numFmtId="0" fontId="67" fillId="11" borderId="1" applyNumberFormat="0" applyAlignment="0" applyProtection="0"/>
    <xf numFmtId="0" fontId="67" fillId="11" borderId="1" applyNumberFormat="0" applyAlignment="0" applyProtection="0"/>
    <xf numFmtId="0" fontId="67" fillId="11" borderId="1" applyNumberFormat="0" applyAlignment="0" applyProtection="0"/>
    <xf numFmtId="0" fontId="67" fillId="11" borderId="1" applyNumberFormat="0" applyAlignment="0" applyProtection="0"/>
    <xf numFmtId="0" fontId="67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64" fillId="11" borderId="1" applyNumberFormat="0" applyAlignment="0" applyProtection="0"/>
    <xf numFmtId="0" fontId="47" fillId="24" borderId="15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54" fillId="64" borderId="20" applyNumberFormat="0" applyAlignment="0" applyProtection="0"/>
    <xf numFmtId="0" fontId="54" fillId="64" borderId="20" applyNumberFormat="0" applyAlignment="0" applyProtection="0"/>
    <xf numFmtId="0" fontId="54" fillId="64" borderId="20" applyNumberFormat="0" applyAlignment="0" applyProtection="0"/>
    <xf numFmtId="0" fontId="54" fillId="63" borderId="19" applyNumberFormat="0" applyAlignment="0" applyProtection="0"/>
    <xf numFmtId="0" fontId="54" fillId="64" borderId="20" applyNumberFormat="0" applyAlignment="0" applyProtection="0"/>
    <xf numFmtId="0" fontId="54" fillId="63" borderId="19" applyNumberFormat="0" applyAlignment="0" applyProtection="0"/>
    <xf numFmtId="0" fontId="49" fillId="25" borderId="17" applyNumberFormat="0" applyAlignment="0" applyProtection="0"/>
    <xf numFmtId="0" fontId="68" fillId="65" borderId="0" applyNumberFormat="0" applyBorder="0" applyAlignment="0" applyProtection="0">
      <alignment horizontal="center"/>
      <protection hidden="1"/>
    </xf>
    <xf numFmtId="0" fontId="4" fillId="66" borderId="0">
      <alignment horizont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1" fillId="67" borderId="0">
      <alignment horizontal="left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>
      <alignment wrapText="1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21"/>
    <xf numFmtId="0" fontId="2" fillId="0" borderId="21"/>
    <xf numFmtId="0" fontId="2" fillId="0" borderId="21"/>
    <xf numFmtId="0" fontId="2" fillId="0" borderId="21"/>
    <xf numFmtId="0" fontId="2" fillId="0" borderId="21"/>
    <xf numFmtId="14" fontId="4" fillId="0" borderId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" fillId="0" borderId="0"/>
    <xf numFmtId="1" fontId="4" fillId="0" borderId="0">
      <alignment horizontal="center"/>
    </xf>
    <xf numFmtId="0" fontId="14" fillId="53" borderId="0" applyNumberFormat="0" applyBorder="0" applyAlignment="0" applyProtection="0"/>
    <xf numFmtId="0" fontId="14" fillId="14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43" fillId="20" borderId="0" applyNumberFormat="0" applyBorder="0" applyAlignment="0" applyProtection="0"/>
    <xf numFmtId="0" fontId="14" fillId="14" borderId="0" applyNumberFormat="0" applyBorder="0" applyAlignment="0" applyProtection="0"/>
    <xf numFmtId="0" fontId="14" fillId="53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71" fillId="0" borderId="23" applyNumberFormat="0" applyFill="0" applyAlignment="0" applyProtection="0"/>
    <xf numFmtId="0" fontId="15" fillId="0" borderId="24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15" fillId="0" borderId="24" applyNumberFormat="0" applyFill="0" applyAlignment="0" applyProtection="0"/>
    <xf numFmtId="0" fontId="15" fillId="0" borderId="24" applyNumberFormat="0" applyFill="0" applyAlignment="0" applyProtection="0"/>
    <xf numFmtId="0" fontId="40" fillId="0" borderId="12" applyNumberFormat="0" applyFill="0" applyAlignment="0" applyProtection="0"/>
    <xf numFmtId="0" fontId="16" fillId="0" borderId="4" applyNumberFormat="0" applyFill="0" applyAlignment="0" applyProtection="0"/>
    <xf numFmtId="0" fontId="72" fillId="0" borderId="4" applyNumberFormat="0" applyFill="0" applyAlignment="0" applyProtection="0"/>
    <xf numFmtId="0" fontId="16" fillId="0" borderId="25" applyNumberFormat="0" applyFill="0" applyAlignment="0" applyProtection="0"/>
    <xf numFmtId="0" fontId="57" fillId="0" borderId="4" applyNumberFormat="0" applyFill="0" applyAlignment="0" applyProtection="0"/>
    <xf numFmtId="0" fontId="57" fillId="0" borderId="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41" fillId="0" borderId="13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61" fillId="0" borderId="27" applyNumberFormat="0" applyFill="0" applyAlignment="0" applyProtection="0"/>
    <xf numFmtId="0" fontId="17" fillId="0" borderId="28" applyNumberFormat="0" applyFill="0" applyAlignment="0" applyProtection="0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17" fillId="0" borderId="28" applyNumberFormat="0" applyFill="0" applyAlignment="0" applyProtection="0"/>
    <xf numFmtId="0" fontId="17" fillId="0" borderId="28" applyNumberFormat="0" applyFill="0" applyAlignment="0" applyProtection="0"/>
    <xf numFmtId="0" fontId="42" fillId="0" borderId="14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62" fillId="4" borderId="1" applyNumberFormat="0" applyAlignment="0" applyProtection="0"/>
    <xf numFmtId="0" fontId="62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62" fillId="4" borderId="1" applyNumberFormat="0" applyAlignment="0" applyProtection="0"/>
    <xf numFmtId="0" fontId="62" fillId="4" borderId="1" applyNumberFormat="0" applyAlignment="0" applyProtection="0"/>
    <xf numFmtId="0" fontId="62" fillId="4" borderId="1" applyNumberFormat="0" applyAlignment="0" applyProtection="0"/>
    <xf numFmtId="0" fontId="62" fillId="4" borderId="1" applyNumberFormat="0" applyAlignment="0" applyProtection="0"/>
    <xf numFmtId="0" fontId="62" fillId="4" borderId="1" applyNumberFormat="0" applyAlignment="0" applyProtection="0"/>
    <xf numFmtId="0" fontId="62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62" fillId="4" borderId="1" applyNumberFormat="0" applyAlignment="0" applyProtection="0"/>
    <xf numFmtId="0" fontId="62" fillId="4" borderId="1" applyNumberFormat="0" applyAlignment="0" applyProtection="0"/>
    <xf numFmtId="0" fontId="62" fillId="4" borderId="1" applyNumberFormat="0" applyAlignment="0" applyProtection="0"/>
    <xf numFmtId="0" fontId="62" fillId="4" borderId="1" applyNumberFormat="0" applyAlignment="0" applyProtection="0"/>
    <xf numFmtId="0" fontId="62" fillId="4" borderId="1" applyNumberFormat="0" applyAlignment="0" applyProtection="0"/>
    <xf numFmtId="0" fontId="62" fillId="4" borderId="1" applyNumberFormat="0" applyAlignment="0" applyProtection="0"/>
    <xf numFmtId="0" fontId="59" fillId="51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51" borderId="1" applyNumberFormat="0" applyAlignment="0" applyProtection="0"/>
    <xf numFmtId="0" fontId="59" fillId="51" borderId="1" applyNumberFormat="0" applyAlignment="0" applyProtection="0"/>
    <xf numFmtId="0" fontId="59" fillId="51" borderId="1" applyNumberFormat="0" applyAlignment="0" applyProtection="0"/>
    <xf numFmtId="0" fontId="59" fillId="51" borderId="1" applyNumberFormat="0" applyAlignment="0" applyProtection="0"/>
    <xf numFmtId="0" fontId="59" fillId="51" borderId="1" applyNumberFormat="0" applyAlignment="0" applyProtection="0"/>
    <xf numFmtId="0" fontId="59" fillId="51" borderId="1" applyNumberFormat="0" applyAlignment="0" applyProtection="0"/>
    <xf numFmtId="0" fontId="59" fillId="51" borderId="1" applyNumberFormat="0" applyAlignment="0" applyProtection="0"/>
    <xf numFmtId="0" fontId="59" fillId="51" borderId="1" applyNumberFormat="0" applyAlignment="0" applyProtection="0"/>
    <xf numFmtId="0" fontId="59" fillId="51" borderId="1" applyNumberFormat="0" applyAlignment="0" applyProtection="0"/>
    <xf numFmtId="0" fontId="59" fillId="51" borderId="1" applyNumberFormat="0" applyAlignment="0" applyProtection="0"/>
    <xf numFmtId="0" fontId="46" fillId="23" borderId="15" applyNumberFormat="0" applyAlignment="0" applyProtection="0"/>
    <xf numFmtId="0" fontId="65" fillId="0" borderId="18" applyBorder="0">
      <alignment horizontal="center" vertical="center" wrapText="1"/>
    </xf>
    <xf numFmtId="0" fontId="79" fillId="68" borderId="21"/>
    <xf numFmtId="0" fontId="79" fillId="68" borderId="21"/>
    <xf numFmtId="0" fontId="79" fillId="68" borderId="21"/>
    <xf numFmtId="0" fontId="79" fillId="68" borderId="21"/>
    <xf numFmtId="0" fontId="79" fillId="68" borderId="21"/>
    <xf numFmtId="0" fontId="65" fillId="0" borderId="18" applyBorder="0">
      <alignment horizontal="center" vertical="center" wrapText="1"/>
    </xf>
    <xf numFmtId="0" fontId="65" fillId="0" borderId="18" applyBorder="0">
      <alignment horizontal="center" vertical="center" wrapText="1"/>
    </xf>
    <xf numFmtId="0" fontId="65" fillId="0" borderId="18" applyBorder="0">
      <alignment horizontal="center" vertical="center" wrapText="1"/>
    </xf>
    <xf numFmtId="0" fontId="65" fillId="0" borderId="18" applyBorder="0">
      <alignment horizontal="center" vertical="center" wrapText="1"/>
    </xf>
    <xf numFmtId="0" fontId="65" fillId="0" borderId="18" applyBorder="0">
      <alignment horizontal="center" vertical="center" wrapText="1"/>
    </xf>
    <xf numFmtId="0" fontId="65" fillId="0" borderId="18" applyBorder="0">
      <alignment horizontal="center" vertical="center" wrapText="1"/>
    </xf>
    <xf numFmtId="0" fontId="65" fillId="0" borderId="18" applyBorder="0">
      <alignment horizontal="center" vertical="center" wrapText="1"/>
    </xf>
    <xf numFmtId="0" fontId="21" fillId="0" borderId="6" applyNumberFormat="0" applyFill="0" applyAlignment="0" applyProtection="0"/>
    <xf numFmtId="0" fontId="75" fillId="0" borderId="29" applyNumberFormat="0" applyFill="0" applyAlignment="0" applyProtection="0"/>
    <xf numFmtId="0" fontId="60" fillId="0" borderId="30" applyNumberFormat="0" applyFill="0" applyAlignment="0" applyProtection="0"/>
    <xf numFmtId="0" fontId="21" fillId="0" borderId="6" applyNumberFormat="0" applyFill="0" applyAlignment="0" applyProtection="0"/>
    <xf numFmtId="0" fontId="60" fillId="0" borderId="30" applyNumberFormat="0" applyFill="0" applyAlignment="0" applyProtection="0"/>
    <xf numFmtId="0" fontId="48" fillId="0" borderId="16" applyNumberFormat="0" applyFill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76" fillId="4" borderId="0" applyNumberFormat="0" applyBorder="0" applyAlignment="0" applyProtection="0"/>
    <xf numFmtId="0" fontId="77" fillId="4" borderId="0" applyNumberFormat="0" applyBorder="0" applyAlignment="0" applyProtection="0"/>
    <xf numFmtId="0" fontId="22" fillId="4" borderId="0" applyNumberFormat="0" applyBorder="0" applyAlignment="0" applyProtection="0"/>
    <xf numFmtId="0" fontId="77" fillId="4" borderId="0" applyNumberFormat="0" applyBorder="0" applyAlignment="0" applyProtection="0"/>
    <xf numFmtId="0" fontId="45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wrapText="1"/>
    </xf>
    <xf numFmtId="0" fontId="1" fillId="0" borderId="0"/>
    <xf numFmtId="0" fontId="1" fillId="0" borderId="0"/>
    <xf numFmtId="0" fontId="4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8" fillId="0" borderId="0">
      <alignment vertical="top"/>
    </xf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84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5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65" fillId="0" borderId="34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67" fillId="11" borderId="35" applyNumberFormat="0" applyAlignment="0" applyProtection="0"/>
    <xf numFmtId="0" fontId="67" fillId="11" borderId="35" applyNumberFormat="0" applyAlignment="0" applyProtection="0"/>
    <xf numFmtId="0" fontId="67" fillId="11" borderId="35" applyNumberFormat="0" applyAlignment="0" applyProtection="0"/>
    <xf numFmtId="0" fontId="67" fillId="11" borderId="35" applyNumberFormat="0" applyAlignment="0" applyProtection="0"/>
    <xf numFmtId="0" fontId="67" fillId="11" borderId="35" applyNumberFormat="0" applyAlignment="0" applyProtection="0"/>
    <xf numFmtId="0" fontId="67" fillId="11" borderId="35" applyNumberFormat="0" applyAlignment="0" applyProtection="0"/>
    <xf numFmtId="0" fontId="67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2" fillId="0" borderId="36"/>
    <xf numFmtId="0" fontId="2" fillId="0" borderId="36"/>
    <xf numFmtId="0" fontId="2" fillId="0" borderId="36"/>
    <xf numFmtId="0" fontId="2" fillId="0" borderId="36"/>
    <xf numFmtId="0" fontId="2" fillId="0" borderId="36"/>
    <xf numFmtId="0" fontId="65" fillId="0" borderId="39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62" fillId="4" borderId="35" applyNumberFormat="0" applyAlignment="0" applyProtection="0"/>
    <xf numFmtId="0" fontId="62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62" fillId="4" borderId="35" applyNumberFormat="0" applyAlignment="0" applyProtection="0"/>
    <xf numFmtId="0" fontId="62" fillId="4" borderId="35" applyNumberFormat="0" applyAlignment="0" applyProtection="0"/>
    <xf numFmtId="0" fontId="62" fillId="4" borderId="35" applyNumberFormat="0" applyAlignment="0" applyProtection="0"/>
    <xf numFmtId="0" fontId="62" fillId="4" borderId="35" applyNumberFormat="0" applyAlignment="0" applyProtection="0"/>
    <xf numFmtId="0" fontId="62" fillId="4" borderId="35" applyNumberFormat="0" applyAlignment="0" applyProtection="0"/>
    <xf numFmtId="0" fontId="62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62" fillId="4" borderId="35" applyNumberFormat="0" applyAlignment="0" applyProtection="0"/>
    <xf numFmtId="0" fontId="62" fillId="4" borderId="35" applyNumberFormat="0" applyAlignment="0" applyProtection="0"/>
    <xf numFmtId="0" fontId="62" fillId="4" borderId="35" applyNumberFormat="0" applyAlignment="0" applyProtection="0"/>
    <xf numFmtId="0" fontId="62" fillId="4" borderId="35" applyNumberFormat="0" applyAlignment="0" applyProtection="0"/>
    <xf numFmtId="0" fontId="62" fillId="4" borderId="35" applyNumberFormat="0" applyAlignment="0" applyProtection="0"/>
    <xf numFmtId="0" fontId="62" fillId="4" borderId="35" applyNumberFormat="0" applyAlignment="0" applyProtection="0"/>
    <xf numFmtId="0" fontId="59" fillId="51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51" borderId="35" applyNumberFormat="0" applyAlignment="0" applyProtection="0"/>
    <xf numFmtId="0" fontId="59" fillId="51" borderId="35" applyNumberFormat="0" applyAlignment="0" applyProtection="0"/>
    <xf numFmtId="0" fontId="59" fillId="51" borderId="35" applyNumberFormat="0" applyAlignment="0" applyProtection="0"/>
    <xf numFmtId="0" fontId="59" fillId="51" borderId="35" applyNumberFormat="0" applyAlignment="0" applyProtection="0"/>
    <xf numFmtId="0" fontId="59" fillId="51" borderId="35" applyNumberFormat="0" applyAlignment="0" applyProtection="0"/>
    <xf numFmtId="0" fontId="59" fillId="51" borderId="35" applyNumberFormat="0" applyAlignment="0" applyProtection="0"/>
    <xf numFmtId="0" fontId="59" fillId="51" borderId="35" applyNumberFormat="0" applyAlignment="0" applyProtection="0"/>
    <xf numFmtId="0" fontId="59" fillId="51" borderId="35" applyNumberFormat="0" applyAlignment="0" applyProtection="0"/>
    <xf numFmtId="0" fontId="59" fillId="51" borderId="35" applyNumberFormat="0" applyAlignment="0" applyProtection="0"/>
    <xf numFmtId="0" fontId="59" fillId="51" borderId="35" applyNumberFormat="0" applyAlignment="0" applyProtection="0"/>
    <xf numFmtId="0" fontId="65" fillId="0" borderId="34" applyBorder="0">
      <alignment horizontal="center" vertical="center" wrapText="1"/>
    </xf>
    <xf numFmtId="0" fontId="79" fillId="68" borderId="36"/>
    <xf numFmtId="0" fontId="79" fillId="68" borderId="36"/>
    <xf numFmtId="0" fontId="79" fillId="68" borderId="36"/>
    <xf numFmtId="0" fontId="79" fillId="68" borderId="36"/>
    <xf numFmtId="0" fontId="79" fillId="68" borderId="36"/>
    <xf numFmtId="0" fontId="65" fillId="0" borderId="34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79" fillId="68" borderId="38"/>
    <xf numFmtId="0" fontId="79" fillId="68" borderId="38"/>
    <xf numFmtId="0" fontId="79" fillId="68" borderId="38"/>
    <xf numFmtId="0" fontId="79" fillId="68" borderId="38"/>
    <xf numFmtId="0" fontId="79" fillId="68" borderId="38"/>
    <xf numFmtId="0" fontId="65" fillId="0" borderId="34" applyBorder="0">
      <alignment horizontal="center" vertical="center" wrapText="1"/>
    </xf>
    <xf numFmtId="0" fontId="79" fillId="68" borderId="41"/>
    <xf numFmtId="0" fontId="79" fillId="68" borderId="41"/>
    <xf numFmtId="0" fontId="79" fillId="68" borderId="41"/>
    <xf numFmtId="0" fontId="59" fillId="51" borderId="37" applyNumberFormat="0" applyAlignment="0" applyProtection="0"/>
    <xf numFmtId="0" fontId="59" fillId="51" borderId="37" applyNumberFormat="0" applyAlignment="0" applyProtection="0"/>
    <xf numFmtId="0" fontId="59" fillId="51" borderId="37" applyNumberFormat="0" applyAlignment="0" applyProtection="0"/>
    <xf numFmtId="0" fontId="59" fillId="51" borderId="37" applyNumberFormat="0" applyAlignment="0" applyProtection="0"/>
    <xf numFmtId="0" fontId="65" fillId="0" borderId="31" applyBorder="0">
      <alignment horizontal="center" vertical="center" wrapText="1"/>
    </xf>
    <xf numFmtId="0" fontId="65" fillId="0" borderId="31" applyBorder="0">
      <alignment horizontal="center" vertical="center" wrapText="1"/>
    </xf>
    <xf numFmtId="0" fontId="65" fillId="0" borderId="31" applyBorder="0">
      <alignment horizontal="center" vertical="center" wrapText="1"/>
    </xf>
    <xf numFmtId="0" fontId="65" fillId="0" borderId="31" applyBorder="0">
      <alignment horizontal="center" vertical="center" wrapText="1"/>
    </xf>
    <xf numFmtId="0" fontId="65" fillId="0" borderId="31" applyBorder="0">
      <alignment horizontal="center" vertical="center" wrapText="1"/>
    </xf>
    <xf numFmtId="0" fontId="65" fillId="0" borderId="31" applyBorder="0">
      <alignment horizontal="center" vertical="center" wrapText="1"/>
    </xf>
    <xf numFmtId="0" fontId="65" fillId="0" borderId="31" applyBorder="0">
      <alignment horizontal="center" vertical="center" wrapText="1"/>
    </xf>
    <xf numFmtId="0" fontId="59" fillId="51" borderId="37" applyNumberFormat="0" applyAlignment="0" applyProtection="0"/>
    <xf numFmtId="0" fontId="59" fillId="51" borderId="37" applyNumberFormat="0" applyAlignment="0" applyProtection="0"/>
    <xf numFmtId="0" fontId="59" fillId="51" borderId="37" applyNumberFormat="0" applyAlignment="0" applyProtection="0"/>
    <xf numFmtId="0" fontId="59" fillId="51" borderId="37" applyNumberFormat="0" applyAlignment="0" applyProtection="0"/>
    <xf numFmtId="0" fontId="59" fillId="51" borderId="37" applyNumberFormat="0" applyAlignment="0" applyProtection="0"/>
    <xf numFmtId="0" fontId="65" fillId="0" borderId="31" applyBorder="0">
      <alignment horizontal="center" vertical="center" wrapText="1"/>
    </xf>
    <xf numFmtId="0" fontId="59" fillId="51" borderId="37" applyNumberFormat="0" applyAlignment="0" applyProtection="0"/>
    <xf numFmtId="0" fontId="59" fillId="4" borderId="37" applyNumberFormat="0" applyAlignment="0" applyProtection="0"/>
    <xf numFmtId="0" fontId="79" fillId="68" borderId="33"/>
    <xf numFmtId="0" fontId="79" fillId="68" borderId="33"/>
    <xf numFmtId="0" fontId="79" fillId="68" borderId="33"/>
    <xf numFmtId="0" fontId="79" fillId="68" borderId="33"/>
    <xf numFmtId="0" fontId="79" fillId="68" borderId="33"/>
    <xf numFmtId="0" fontId="65" fillId="0" borderId="31" applyBorder="0">
      <alignment horizontal="center" vertical="center" wrapText="1"/>
    </xf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51" borderId="32" applyNumberFormat="0" applyAlignment="0" applyProtection="0"/>
    <xf numFmtId="0" fontId="59" fillId="51" borderId="32" applyNumberFormat="0" applyAlignment="0" applyProtection="0"/>
    <xf numFmtId="0" fontId="59" fillId="51" borderId="32" applyNumberFormat="0" applyAlignment="0" applyProtection="0"/>
    <xf numFmtId="0" fontId="59" fillId="51" borderId="32" applyNumberFormat="0" applyAlignment="0" applyProtection="0"/>
    <xf numFmtId="0" fontId="59" fillId="51" borderId="32" applyNumberFormat="0" applyAlignment="0" applyProtection="0"/>
    <xf numFmtId="0" fontId="59" fillId="51" borderId="32" applyNumberFormat="0" applyAlignment="0" applyProtection="0"/>
    <xf numFmtId="0" fontId="59" fillId="51" borderId="32" applyNumberFormat="0" applyAlignment="0" applyProtection="0"/>
    <xf numFmtId="0" fontId="59" fillId="51" borderId="32" applyNumberFormat="0" applyAlignment="0" applyProtection="0"/>
    <xf numFmtId="0" fontId="59" fillId="51" borderId="32" applyNumberFormat="0" applyAlignment="0" applyProtection="0"/>
    <xf numFmtId="0" fontId="59" fillId="51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51" borderId="32" applyNumberFormat="0" applyAlignment="0" applyProtection="0"/>
    <xf numFmtId="0" fontId="62" fillId="4" borderId="32" applyNumberFormat="0" applyAlignment="0" applyProtection="0"/>
    <xf numFmtId="0" fontId="62" fillId="4" borderId="32" applyNumberFormat="0" applyAlignment="0" applyProtection="0"/>
    <xf numFmtId="0" fontId="62" fillId="4" borderId="32" applyNumberFormat="0" applyAlignment="0" applyProtection="0"/>
    <xf numFmtId="0" fontId="62" fillId="4" borderId="32" applyNumberFormat="0" applyAlignment="0" applyProtection="0"/>
    <xf numFmtId="0" fontId="62" fillId="4" borderId="32" applyNumberFormat="0" applyAlignment="0" applyProtection="0"/>
    <xf numFmtId="0" fontId="62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62" fillId="4" borderId="32" applyNumberFormat="0" applyAlignment="0" applyProtection="0"/>
    <xf numFmtId="0" fontId="62" fillId="4" borderId="32" applyNumberFormat="0" applyAlignment="0" applyProtection="0"/>
    <xf numFmtId="0" fontId="62" fillId="4" borderId="32" applyNumberFormat="0" applyAlignment="0" applyProtection="0"/>
    <xf numFmtId="0" fontId="62" fillId="4" borderId="32" applyNumberFormat="0" applyAlignment="0" applyProtection="0"/>
    <xf numFmtId="0" fontId="62" fillId="4" borderId="32" applyNumberFormat="0" applyAlignment="0" applyProtection="0"/>
    <xf numFmtId="0" fontId="62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62" fillId="4" borderId="32" applyNumberFormat="0" applyAlignment="0" applyProtection="0"/>
    <xf numFmtId="0" fontId="62" fillId="4" borderId="32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65" fillId="0" borderId="34" applyBorder="0">
      <alignment horizontal="center" vertical="center" wrapText="1"/>
    </xf>
    <xf numFmtId="0" fontId="59" fillId="4" borderId="37" applyNumberFormat="0" applyAlignment="0" applyProtection="0"/>
    <xf numFmtId="0" fontId="59" fillId="51" borderId="37" applyNumberFormat="0" applyAlignment="0" applyProtection="0"/>
    <xf numFmtId="0" fontId="62" fillId="4" borderId="37" applyNumberFormat="0" applyAlignment="0" applyProtection="0"/>
    <xf numFmtId="0" fontId="62" fillId="4" borderId="37" applyNumberFormat="0" applyAlignment="0" applyProtection="0"/>
    <xf numFmtId="0" fontId="62" fillId="4" borderId="37" applyNumberFormat="0" applyAlignment="0" applyProtection="0"/>
    <xf numFmtId="0" fontId="62" fillId="4" borderId="37" applyNumberFormat="0" applyAlignment="0" applyProtection="0"/>
    <xf numFmtId="0" fontId="62" fillId="4" borderId="37" applyNumberFormat="0" applyAlignment="0" applyProtection="0"/>
    <xf numFmtId="0" fontId="62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62" fillId="4" borderId="37" applyNumberFormat="0" applyAlignment="0" applyProtection="0"/>
    <xf numFmtId="0" fontId="62" fillId="4" borderId="37" applyNumberFormat="0" applyAlignment="0" applyProtection="0"/>
    <xf numFmtId="0" fontId="62" fillId="4" borderId="37" applyNumberFormat="0" applyAlignment="0" applyProtection="0"/>
    <xf numFmtId="0" fontId="62" fillId="4" borderId="37" applyNumberFormat="0" applyAlignment="0" applyProtection="0"/>
    <xf numFmtId="0" fontId="62" fillId="4" borderId="37" applyNumberFormat="0" applyAlignment="0" applyProtection="0"/>
    <xf numFmtId="0" fontId="62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62" fillId="4" borderId="37" applyNumberFormat="0" applyAlignment="0" applyProtection="0"/>
    <xf numFmtId="0" fontId="62" fillId="4" borderId="37" applyNumberFormat="0" applyAlignment="0" applyProtection="0"/>
    <xf numFmtId="0" fontId="79" fillId="68" borderId="41"/>
    <xf numFmtId="0" fontId="79" fillId="68" borderId="41"/>
    <xf numFmtId="0" fontId="65" fillId="0" borderId="39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51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2" fillId="0" borderId="33"/>
    <xf numFmtId="0" fontId="2" fillId="0" borderId="33"/>
    <xf numFmtId="0" fontId="2" fillId="0" borderId="33"/>
    <xf numFmtId="0" fontId="2" fillId="0" borderId="33"/>
    <xf numFmtId="0" fontId="2" fillId="0" borderId="33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79" fillId="68" borderId="43"/>
    <xf numFmtId="0" fontId="79" fillId="68" borderId="43"/>
    <xf numFmtId="0" fontId="79" fillId="68" borderId="43"/>
    <xf numFmtId="0" fontId="79" fillId="68" borderId="43"/>
    <xf numFmtId="0" fontId="79" fillId="68" borderId="43"/>
    <xf numFmtId="0" fontId="65" fillId="0" borderId="42" applyBorder="0">
      <alignment horizontal="center" vertical="center" wrapText="1"/>
    </xf>
    <xf numFmtId="0" fontId="2" fillId="0" borderId="38"/>
    <xf numFmtId="0" fontId="2" fillId="0" borderId="38"/>
    <xf numFmtId="0" fontId="2" fillId="0" borderId="38"/>
    <xf numFmtId="0" fontId="2" fillId="0" borderId="38"/>
    <xf numFmtId="0" fontId="2" fillId="0" borderId="38"/>
    <xf numFmtId="0" fontId="2" fillId="0" borderId="41"/>
    <xf numFmtId="0" fontId="2" fillId="0" borderId="41"/>
    <xf numFmtId="0" fontId="2" fillId="0" borderId="41"/>
    <xf numFmtId="0" fontId="2" fillId="0" borderId="41"/>
    <xf numFmtId="0" fontId="2" fillId="0" borderId="41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7" fillId="11" borderId="32" applyNumberFormat="0" applyAlignment="0" applyProtection="0"/>
    <xf numFmtId="0" fontId="67" fillId="11" borderId="32" applyNumberFormat="0" applyAlignment="0" applyProtection="0"/>
    <xf numFmtId="0" fontId="67" fillId="11" borderId="32" applyNumberFormat="0" applyAlignment="0" applyProtection="0"/>
    <xf numFmtId="0" fontId="67" fillId="11" borderId="32" applyNumberFormat="0" applyAlignment="0" applyProtection="0"/>
    <xf numFmtId="0" fontId="67" fillId="11" borderId="32" applyNumberFormat="0" applyAlignment="0" applyProtection="0"/>
    <xf numFmtId="0" fontId="67" fillId="11" borderId="32" applyNumberFormat="0" applyAlignment="0" applyProtection="0"/>
    <xf numFmtId="0" fontId="6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65" fillId="0" borderId="31" applyBorder="0">
      <alignment horizontal="center" vertical="center" wrapText="1"/>
    </xf>
    <xf numFmtId="0" fontId="65" fillId="0" borderId="31" applyBorder="0">
      <alignment horizontal="center" vertical="center" wrapText="1"/>
    </xf>
    <xf numFmtId="0" fontId="65" fillId="0" borderId="31" applyBorder="0">
      <alignment horizontal="center" vertical="center" wrapText="1"/>
    </xf>
    <xf numFmtId="0" fontId="65" fillId="0" borderId="31" applyBorder="0">
      <alignment horizontal="center" vertical="center" wrapText="1"/>
    </xf>
    <xf numFmtId="0" fontId="65" fillId="0" borderId="31" applyBorder="0">
      <alignment horizontal="center" vertical="center" wrapText="1"/>
    </xf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7" fillId="11" borderId="37" applyNumberFormat="0" applyAlignment="0" applyProtection="0"/>
    <xf numFmtId="0" fontId="67" fillId="11" borderId="37" applyNumberFormat="0" applyAlignment="0" applyProtection="0"/>
    <xf numFmtId="0" fontId="67" fillId="11" borderId="37" applyNumberFormat="0" applyAlignment="0" applyProtection="0"/>
    <xf numFmtId="0" fontId="67" fillId="11" borderId="37" applyNumberFormat="0" applyAlignment="0" applyProtection="0"/>
    <xf numFmtId="0" fontId="67" fillId="11" borderId="37" applyNumberFormat="0" applyAlignment="0" applyProtection="0"/>
    <xf numFmtId="0" fontId="67" fillId="11" borderId="37" applyNumberFormat="0" applyAlignment="0" applyProtection="0"/>
    <xf numFmtId="0" fontId="6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2" fillId="0" borderId="0"/>
    <xf numFmtId="0" fontId="2" fillId="0" borderId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2" borderId="37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65" fillId="0" borderId="42" applyBorder="0">
      <alignment horizontal="center" vertical="center" wrapText="1"/>
    </xf>
    <xf numFmtId="0" fontId="62" fillId="4" borderId="40" applyNumberFormat="0" applyAlignment="0" applyProtection="0"/>
    <xf numFmtId="0" fontId="62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59" fillId="51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65" fillId="0" borderId="42" applyBorder="0">
      <alignment horizontal="center" vertical="center" wrapText="1"/>
    </xf>
    <xf numFmtId="0" fontId="79" fillId="68" borderId="43"/>
    <xf numFmtId="0" fontId="79" fillId="68" borderId="43"/>
    <xf numFmtId="0" fontId="79" fillId="68" borderId="43"/>
    <xf numFmtId="0" fontId="79" fillId="68" borderId="43"/>
    <xf numFmtId="0" fontId="79" fillId="68" borderId="43"/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79" fillId="68" borderId="43"/>
    <xf numFmtId="0" fontId="79" fillId="68" borderId="43"/>
    <xf numFmtId="0" fontId="79" fillId="68" borderId="43"/>
    <xf numFmtId="0" fontId="79" fillId="68" borderId="43"/>
    <xf numFmtId="0" fontId="79" fillId="68" borderId="43"/>
    <xf numFmtId="0" fontId="65" fillId="0" borderId="42" applyBorder="0">
      <alignment horizontal="center" vertical="center" wrapText="1"/>
    </xf>
    <xf numFmtId="0" fontId="79" fillId="68" borderId="43"/>
    <xf numFmtId="0" fontId="79" fillId="68" borderId="43"/>
    <xf numFmtId="0" fontId="79" fillId="68" borderId="43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65" fillId="0" borderId="39" applyBorder="0">
      <alignment horizontal="center" vertical="center" wrapText="1"/>
    </xf>
    <xf numFmtId="0" fontId="59" fillId="51" borderId="40" applyNumberFormat="0" applyAlignment="0" applyProtection="0"/>
    <xf numFmtId="0" fontId="59" fillId="4" borderId="40" applyNumberFormat="0" applyAlignment="0" applyProtection="0"/>
    <xf numFmtId="0" fontId="79" fillId="68" borderId="43"/>
    <xf numFmtId="0" fontId="79" fillId="68" borderId="43"/>
    <xf numFmtId="0" fontId="79" fillId="68" borderId="43"/>
    <xf numFmtId="0" fontId="79" fillId="68" borderId="43"/>
    <xf numFmtId="0" fontId="79" fillId="68" borderId="43"/>
    <xf numFmtId="0" fontId="65" fillId="0" borderId="39" applyBorder="0">
      <alignment horizontal="center" vertical="center" wrapText="1"/>
    </xf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51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65" fillId="0" borderId="42" applyBorder="0">
      <alignment horizontal="center" vertical="center" wrapText="1"/>
    </xf>
    <xf numFmtId="0" fontId="59" fillId="4" borderId="40" applyNumberFormat="0" applyAlignment="0" applyProtection="0"/>
    <xf numFmtId="0" fontId="59" fillId="51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79" fillId="68" borderId="43"/>
    <xf numFmtId="0" fontId="79" fillId="68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2" borderId="40" applyNumberFormat="0" applyAlignment="0" applyProtection="0"/>
  </cellStyleXfs>
  <cellXfs count="210">
    <xf numFmtId="0" fontId="0" fillId="0" borderId="0" xfId="0"/>
    <xf numFmtId="0" fontId="27" fillId="0" borderId="0" xfId="3" applyFont="1" applyBorder="1"/>
    <xf numFmtId="0" fontId="28" fillId="0" borderId="0" xfId="3" applyFont="1" applyBorder="1"/>
    <xf numFmtId="0" fontId="29" fillId="0" borderId="0" xfId="3" applyFont="1" applyBorder="1"/>
    <xf numFmtId="167" fontId="27" fillId="0" borderId="0" xfId="3" applyNumberFormat="1" applyFont="1" applyBorder="1" applyAlignment="1">
      <alignment horizontal="left"/>
    </xf>
    <xf numFmtId="0" fontId="27" fillId="0" borderId="0" xfId="3" applyFont="1" applyBorder="1" applyAlignment="1">
      <alignment horizontal="center"/>
    </xf>
    <xf numFmtId="164" fontId="27" fillId="0" borderId="0" xfId="3" quotePrefix="1" applyNumberFormat="1" applyFont="1" applyBorder="1" applyAlignment="1">
      <alignment horizontal="center"/>
    </xf>
    <xf numFmtId="3" fontId="29" fillId="0" borderId="0" xfId="3" applyNumberFormat="1" applyFont="1" applyBorder="1"/>
    <xf numFmtId="166" fontId="29" fillId="0" borderId="0" xfId="1" applyNumberFormat="1" applyFont="1" applyBorder="1"/>
    <xf numFmtId="0" fontId="27" fillId="0" borderId="10" xfId="3" applyFont="1" applyBorder="1"/>
    <xf numFmtId="166" fontId="27" fillId="0" borderId="10" xfId="1" applyNumberFormat="1" applyFont="1" applyBorder="1"/>
    <xf numFmtId="0" fontId="29" fillId="0" borderId="0" xfId="3" applyFont="1" applyFill="1" applyBorder="1"/>
    <xf numFmtId="3" fontId="27" fillId="0" borderId="0" xfId="3" applyNumberFormat="1" applyFont="1" applyBorder="1"/>
    <xf numFmtId="166" fontId="27" fillId="0" borderId="0" xfId="1" applyNumberFormat="1" applyFont="1" applyBorder="1"/>
    <xf numFmtId="44" fontId="29" fillId="0" borderId="0" xfId="3" applyNumberFormat="1" applyFont="1" applyBorder="1"/>
    <xf numFmtId="0" fontId="29" fillId="17" borderId="0" xfId="0" applyFont="1" applyFill="1" applyBorder="1"/>
    <xf numFmtId="43" fontId="1" fillId="17" borderId="0" xfId="24" applyFont="1" applyFill="1" applyBorder="1"/>
    <xf numFmtId="0" fontId="30" fillId="17" borderId="0" xfId="0" applyFont="1" applyFill="1" applyBorder="1"/>
    <xf numFmtId="4" fontId="27" fillId="0" borderId="0" xfId="3" applyNumberFormat="1" applyFont="1" applyBorder="1" applyAlignment="1">
      <alignment horizontal="left"/>
    </xf>
    <xf numFmtId="0" fontId="29" fillId="0" borderId="0" xfId="3" applyFont="1" applyBorder="1" applyAlignment="1">
      <alignment horizontal="center"/>
    </xf>
    <xf numFmtId="4" fontId="29" fillId="0" borderId="0" xfId="3" applyNumberFormat="1" applyFont="1" applyBorder="1" applyAlignment="1">
      <alignment horizontal="right"/>
    </xf>
    <xf numFmtId="3" fontId="27" fillId="0" borderId="0" xfId="3" applyNumberFormat="1" applyFont="1" applyBorder="1" applyAlignment="1">
      <alignment horizontal="right"/>
    </xf>
    <xf numFmtId="4" fontId="29" fillId="0" borderId="0" xfId="3" applyNumberFormat="1" applyFont="1" applyBorder="1" applyAlignment="1">
      <alignment horizontal="left"/>
    </xf>
    <xf numFmtId="167" fontId="27" fillId="0" borderId="0" xfId="1" applyNumberFormat="1" applyFont="1" applyBorder="1" applyAlignment="1">
      <alignment horizontal="left"/>
    </xf>
    <xf numFmtId="0" fontId="27" fillId="0" borderId="0" xfId="3" applyFont="1" applyBorder="1" applyAlignment="1">
      <alignment horizontal="left"/>
    </xf>
    <xf numFmtId="0" fontId="31" fillId="0" borderId="0" xfId="3" applyFont="1" applyBorder="1" applyAlignment="1">
      <alignment horizontal="center"/>
    </xf>
    <xf numFmtId="0" fontId="31" fillId="0" borderId="0" xfId="3" applyFont="1" applyBorder="1" applyAlignment="1">
      <alignment horizontal="left"/>
    </xf>
    <xf numFmtId="0" fontId="27" fillId="0" borderId="0" xfId="3" applyNumberFormat="1" applyFont="1" applyBorder="1" applyAlignment="1">
      <alignment horizontal="center"/>
    </xf>
    <xf numFmtId="4" fontId="27" fillId="0" borderId="0" xfId="3" applyNumberFormat="1" applyFont="1" applyBorder="1" applyAlignment="1">
      <alignment horizontal="right"/>
    </xf>
    <xf numFmtId="1" fontId="29" fillId="0" borderId="0" xfId="3" applyNumberFormat="1" applyFont="1" applyBorder="1" applyAlignment="1">
      <alignment horizontal="center"/>
    </xf>
    <xf numFmtId="3" fontId="29" fillId="0" borderId="0" xfId="3" applyNumberFormat="1" applyFont="1" applyBorder="1" applyAlignment="1">
      <alignment horizontal="right"/>
    </xf>
    <xf numFmtId="0" fontId="29" fillId="0" borderId="0" xfId="3" applyNumberFormat="1" applyFont="1" applyBorder="1"/>
    <xf numFmtId="0" fontId="29" fillId="0" borderId="0" xfId="3" applyNumberFormat="1" applyFont="1" applyBorder="1" applyAlignment="1">
      <alignment horizontal="right"/>
    </xf>
    <xf numFmtId="0" fontId="31" fillId="0" borderId="0" xfId="3" applyNumberFormat="1" applyFont="1" applyBorder="1" applyAlignment="1">
      <alignment horizontal="center"/>
    </xf>
    <xf numFmtId="0" fontId="29" fillId="0" borderId="0" xfId="3" applyFont="1" applyBorder="1" applyAlignment="1">
      <alignment horizontal="left"/>
    </xf>
    <xf numFmtId="0" fontId="29" fillId="0" borderId="0" xfId="3" applyFont="1" applyBorder="1" applyAlignment="1"/>
    <xf numFmtId="0" fontId="27" fillId="0" borderId="0" xfId="3" applyFont="1" applyBorder="1" applyAlignment="1">
      <alignment horizontal="right"/>
    </xf>
    <xf numFmtId="44" fontId="27" fillId="0" borderId="0" xfId="3" applyNumberFormat="1" applyFont="1" applyFill="1" applyBorder="1"/>
    <xf numFmtId="168" fontId="35" fillId="0" borderId="0" xfId="130" applyNumberFormat="1" applyFont="1" applyFill="1" applyBorder="1" applyAlignment="1">
      <alignment horizontal="center"/>
    </xf>
    <xf numFmtId="0" fontId="35" fillId="0" borderId="0" xfId="130" applyFont="1" applyFill="1" applyBorder="1" applyAlignment="1">
      <alignment horizontal="center"/>
    </xf>
    <xf numFmtId="3" fontId="36" fillId="0" borderId="0" xfId="3" applyNumberFormat="1" applyFont="1" applyFill="1" applyBorder="1" applyAlignment="1">
      <alignment horizontal="right"/>
    </xf>
    <xf numFmtId="1" fontId="35" fillId="0" borderId="0" xfId="125" applyNumberFormat="1" applyFont="1" applyFill="1" applyBorder="1" applyAlignment="1">
      <alignment horizontal="right"/>
    </xf>
    <xf numFmtId="167" fontId="35" fillId="0" borderId="0" xfId="1" applyNumberFormat="1" applyFont="1" applyFill="1" applyBorder="1" applyAlignment="1">
      <alignment horizontal="left"/>
    </xf>
    <xf numFmtId="4" fontId="36" fillId="0" borderId="0" xfId="125" applyNumberFormat="1" applyFont="1" applyFill="1" applyBorder="1" applyAlignment="1">
      <alignment horizontal="left"/>
    </xf>
    <xf numFmtId="3" fontId="35" fillId="0" borderId="0" xfId="125" applyNumberFormat="1" applyFont="1" applyFill="1" applyBorder="1" applyAlignment="1">
      <alignment horizontal="right"/>
    </xf>
    <xf numFmtId="4" fontId="36" fillId="0" borderId="0" xfId="3" applyNumberFormat="1" applyFont="1" applyFill="1" applyBorder="1" applyAlignment="1">
      <alignment horizontal="right"/>
    </xf>
    <xf numFmtId="3" fontId="36" fillId="0" borderId="0" xfId="3" applyNumberFormat="1" applyFont="1" applyFill="1" applyBorder="1"/>
    <xf numFmtId="4" fontId="35" fillId="0" borderId="0" xfId="3" applyNumberFormat="1" applyFont="1" applyFill="1" applyBorder="1" applyAlignment="1">
      <alignment horizontal="left"/>
    </xf>
    <xf numFmtId="0" fontId="36" fillId="0" borderId="0" xfId="3" applyFont="1" applyFill="1" applyBorder="1"/>
    <xf numFmtId="0" fontId="36" fillId="0" borderId="0" xfId="3" applyFont="1" applyFill="1" applyBorder="1" applyAlignment="1">
      <alignment horizontal="center"/>
    </xf>
    <xf numFmtId="0" fontId="35" fillId="0" borderId="0" xfId="3" applyFont="1" applyFill="1" applyBorder="1" applyAlignment="1">
      <alignment horizontal="center"/>
    </xf>
    <xf numFmtId="0" fontId="35" fillId="0" borderId="0" xfId="3" applyFont="1" applyFill="1" applyBorder="1" applyAlignment="1">
      <alignment horizontal="left"/>
    </xf>
    <xf numFmtId="9" fontId="35" fillId="0" borderId="0" xfId="3" applyNumberFormat="1" applyFont="1" applyFill="1" applyBorder="1" applyAlignment="1">
      <alignment horizontal="center"/>
    </xf>
    <xf numFmtId="3" fontId="35" fillId="0" borderId="0" xfId="3" applyNumberFormat="1" applyFont="1" applyFill="1" applyBorder="1" applyAlignment="1">
      <alignment horizontal="center"/>
    </xf>
    <xf numFmtId="170" fontId="35" fillId="0" borderId="0" xfId="124" applyNumberFormat="1" applyFont="1" applyFill="1" applyBorder="1" applyAlignment="1">
      <alignment horizontal="center"/>
    </xf>
    <xf numFmtId="0" fontId="37" fillId="0" borderId="0" xfId="3" applyFont="1" applyFill="1" applyBorder="1" applyAlignment="1">
      <alignment horizontal="center"/>
    </xf>
    <xf numFmtId="0" fontId="37" fillId="0" borderId="0" xfId="3" applyFont="1" applyFill="1" applyBorder="1" applyAlignment="1">
      <alignment horizontal="left"/>
    </xf>
    <xf numFmtId="9" fontId="37" fillId="0" borderId="0" xfId="3" applyNumberFormat="1" applyFont="1" applyFill="1" applyBorder="1" applyAlignment="1">
      <alignment horizontal="center"/>
    </xf>
    <xf numFmtId="3" fontId="37" fillId="0" borderId="0" xfId="3" applyNumberFormat="1" applyFont="1" applyFill="1" applyBorder="1" applyAlignment="1">
      <alignment horizontal="center"/>
    </xf>
    <xf numFmtId="170" fontId="37" fillId="0" borderId="0" xfId="124" applyNumberFormat="1" applyFont="1" applyFill="1" applyBorder="1" applyAlignment="1">
      <alignment horizontal="center"/>
    </xf>
    <xf numFmtId="168" fontId="35" fillId="0" borderId="0" xfId="3" applyNumberFormat="1" applyFont="1" applyFill="1" applyBorder="1" applyAlignment="1">
      <alignment horizontal="center"/>
    </xf>
    <xf numFmtId="0" fontId="36" fillId="0" borderId="0" xfId="4" applyNumberFormat="1" applyFont="1" applyFill="1" applyBorder="1" applyAlignment="1">
      <alignment horizontal="right"/>
    </xf>
    <xf numFmtId="170" fontId="36" fillId="0" borderId="0" xfId="1" applyNumberFormat="1" applyFont="1" applyFill="1" applyBorder="1"/>
    <xf numFmtId="166" fontId="36" fillId="0" borderId="0" xfId="1" applyNumberFormat="1" applyFont="1" applyFill="1" applyBorder="1" applyAlignment="1">
      <alignment horizontal="right"/>
    </xf>
    <xf numFmtId="166" fontId="36" fillId="0" borderId="0" xfId="1" applyNumberFormat="1" applyFont="1" applyFill="1" applyBorder="1"/>
    <xf numFmtId="0" fontId="36" fillId="0" borderId="0" xfId="3" applyFont="1" applyFill="1" applyBorder="1" applyAlignment="1">
      <alignment horizontal="left"/>
    </xf>
    <xf numFmtId="1" fontId="36" fillId="0" borderId="0" xfId="3" applyNumberFormat="1" applyFont="1" applyFill="1" applyBorder="1" applyAlignment="1">
      <alignment horizontal="center"/>
    </xf>
    <xf numFmtId="9" fontId="36" fillId="0" borderId="0" xfId="3" applyNumberFormat="1" applyFont="1" applyFill="1" applyBorder="1" applyAlignment="1">
      <alignment horizontal="center"/>
    </xf>
    <xf numFmtId="0" fontId="36" fillId="0" borderId="0" xfId="3" applyNumberFormat="1" applyFont="1" applyFill="1" applyBorder="1" applyAlignment="1">
      <alignment horizontal="right"/>
    </xf>
    <xf numFmtId="0" fontId="35" fillId="0" borderId="11" xfId="3" applyFont="1" applyFill="1" applyBorder="1" applyAlignment="1">
      <alignment horizontal="left"/>
    </xf>
    <xf numFmtId="1" fontId="36" fillId="0" borderId="11" xfId="3" applyNumberFormat="1" applyFont="1" applyFill="1" applyBorder="1" applyAlignment="1">
      <alignment horizontal="center"/>
    </xf>
    <xf numFmtId="9" fontId="36" fillId="0" borderId="11" xfId="3" applyNumberFormat="1" applyFont="1" applyFill="1" applyBorder="1" applyAlignment="1">
      <alignment horizontal="center"/>
    </xf>
    <xf numFmtId="0" fontId="36" fillId="0" borderId="11" xfId="3" applyFont="1" applyFill="1" applyBorder="1" applyAlignment="1">
      <alignment horizontal="center"/>
    </xf>
    <xf numFmtId="0" fontId="36" fillId="0" borderId="11" xfId="3" applyNumberFormat="1" applyFont="1" applyFill="1" applyBorder="1" applyAlignment="1">
      <alignment horizontal="right"/>
    </xf>
    <xf numFmtId="0" fontId="36" fillId="0" borderId="11" xfId="3" applyFont="1" applyFill="1" applyBorder="1"/>
    <xf numFmtId="3" fontId="35" fillId="0" borderId="11" xfId="3" applyNumberFormat="1" applyFont="1" applyFill="1" applyBorder="1" applyAlignment="1">
      <alignment horizontal="right"/>
    </xf>
    <xf numFmtId="3" fontId="35" fillId="0" borderId="0" xfId="3" applyNumberFormat="1" applyFont="1" applyFill="1" applyBorder="1" applyAlignment="1">
      <alignment horizontal="right"/>
    </xf>
    <xf numFmtId="0" fontId="38" fillId="0" borderId="0" xfId="3" applyFont="1" applyFill="1" applyBorder="1" applyAlignment="1">
      <alignment horizontal="center"/>
    </xf>
    <xf numFmtId="1" fontId="38" fillId="0" borderId="0" xfId="3" applyNumberFormat="1" applyFont="1" applyFill="1" applyBorder="1" applyAlignment="1">
      <alignment horizontal="center"/>
    </xf>
    <xf numFmtId="0" fontId="39" fillId="0" borderId="0" xfId="3" applyFont="1" applyFill="1" applyBorder="1"/>
    <xf numFmtId="0" fontId="39" fillId="0" borderId="0" xfId="3" applyFont="1" applyFill="1" applyBorder="1" applyAlignment="1">
      <alignment horizontal="center"/>
    </xf>
    <xf numFmtId="1" fontId="39" fillId="0" borderId="11" xfId="3" applyNumberFormat="1" applyFont="1" applyFill="1" applyBorder="1" applyAlignment="1">
      <alignment horizontal="center"/>
    </xf>
    <xf numFmtId="9" fontId="39" fillId="0" borderId="11" xfId="3" applyNumberFormat="1" applyFont="1" applyFill="1" applyBorder="1" applyAlignment="1">
      <alignment horizontal="center"/>
    </xf>
    <xf numFmtId="0" fontId="39" fillId="0" borderId="11" xfId="3" applyFont="1" applyFill="1" applyBorder="1" applyAlignment="1">
      <alignment horizontal="center"/>
    </xf>
    <xf numFmtId="3" fontId="39" fillId="0" borderId="11" xfId="3" applyNumberFormat="1" applyFont="1" applyFill="1" applyBorder="1" applyAlignment="1">
      <alignment horizontal="right"/>
    </xf>
    <xf numFmtId="0" fontId="39" fillId="0" borderId="11" xfId="3" applyFont="1" applyFill="1" applyBorder="1"/>
    <xf numFmtId="0" fontId="36" fillId="19" borderId="0" xfId="4" applyNumberFormat="1" applyFont="1" applyFill="1" applyBorder="1" applyAlignment="1">
      <alignment horizontal="right"/>
    </xf>
    <xf numFmtId="170" fontId="36" fillId="19" borderId="0" xfId="1" applyNumberFormat="1" applyFont="1" applyFill="1" applyBorder="1"/>
    <xf numFmtId="166" fontId="36" fillId="19" borderId="0" xfId="1" applyNumberFormat="1" applyFont="1" applyFill="1" applyBorder="1" applyAlignment="1">
      <alignment horizontal="right"/>
    </xf>
    <xf numFmtId="166" fontId="36" fillId="19" borderId="0" xfId="1" applyNumberFormat="1" applyFont="1" applyFill="1" applyBorder="1"/>
    <xf numFmtId="0" fontId="36" fillId="19" borderId="0" xfId="3" applyFont="1" applyFill="1" applyBorder="1"/>
    <xf numFmtId="0" fontId="36" fillId="19" borderId="0" xfId="3" applyFont="1" applyFill="1" applyBorder="1" applyAlignment="1">
      <alignment horizontal="center"/>
    </xf>
    <xf numFmtId="0" fontId="36" fillId="19" borderId="0" xfId="3" applyNumberFormat="1" applyFont="1" applyFill="1" applyBorder="1" applyAlignment="1">
      <alignment horizontal="right"/>
    </xf>
    <xf numFmtId="0" fontId="36" fillId="19" borderId="0" xfId="3" applyFont="1" applyFill="1" applyBorder="1" applyAlignment="1">
      <alignment horizontal="left"/>
    </xf>
    <xf numFmtId="0" fontId="36" fillId="19" borderId="0" xfId="4" applyFont="1" applyFill="1" applyBorder="1" applyAlignment="1">
      <alignment horizontal="center"/>
    </xf>
    <xf numFmtId="1" fontId="36" fillId="19" borderId="0" xfId="4" applyNumberFormat="1" applyFont="1" applyFill="1" applyBorder="1" applyAlignment="1">
      <alignment horizontal="center"/>
    </xf>
    <xf numFmtId="9" fontId="36" fillId="19" borderId="0" xfId="4" applyNumberFormat="1" applyFont="1" applyFill="1" applyBorder="1" applyAlignment="1">
      <alignment horizontal="center"/>
    </xf>
    <xf numFmtId="9" fontId="29" fillId="0" borderId="0" xfId="2" applyFont="1" applyBorder="1"/>
    <xf numFmtId="9" fontId="29" fillId="0" borderId="0" xfId="2" applyFont="1" applyBorder="1" applyAlignment="1">
      <alignment horizontal="right"/>
    </xf>
    <xf numFmtId="9" fontId="27" fillId="0" borderId="0" xfId="2" applyFont="1" applyBorder="1" applyAlignment="1">
      <alignment horizontal="center"/>
    </xf>
    <xf numFmtId="9" fontId="31" fillId="0" borderId="0" xfId="2" applyFont="1" applyBorder="1" applyAlignment="1">
      <alignment horizontal="center"/>
    </xf>
    <xf numFmtId="9" fontId="29" fillId="0" borderId="0" xfId="2" applyFont="1" applyBorder="1" applyAlignment="1">
      <alignment horizontal="center"/>
    </xf>
    <xf numFmtId="0" fontId="29" fillId="0" borderId="11" xfId="3" applyFont="1" applyBorder="1" applyAlignment="1">
      <alignment horizontal="center"/>
    </xf>
    <xf numFmtId="0" fontId="27" fillId="0" borderId="11" xfId="3" applyFont="1" applyBorder="1" applyAlignment="1">
      <alignment horizontal="left"/>
    </xf>
    <xf numFmtId="1" fontId="29" fillId="0" borderId="11" xfId="3" applyNumberFormat="1" applyFont="1" applyBorder="1" applyAlignment="1">
      <alignment horizontal="center"/>
    </xf>
    <xf numFmtId="9" fontId="29" fillId="0" borderId="11" xfId="2" applyFont="1" applyBorder="1" applyAlignment="1">
      <alignment horizontal="center"/>
    </xf>
    <xf numFmtId="0" fontId="27" fillId="0" borderId="11" xfId="3" applyFont="1" applyBorder="1" applyAlignment="1">
      <alignment horizontal="right"/>
    </xf>
    <xf numFmtId="0" fontId="29" fillId="0" borderId="11" xfId="3" applyNumberFormat="1" applyFont="1" applyBorder="1" applyAlignment="1">
      <alignment horizontal="right"/>
    </xf>
    <xf numFmtId="3" fontId="27" fillId="0" borderId="11" xfId="3" applyNumberFormat="1" applyFont="1" applyBorder="1" applyAlignment="1">
      <alignment horizontal="right"/>
    </xf>
    <xf numFmtId="166" fontId="29" fillId="0" borderId="0" xfId="1" applyNumberFormat="1" applyFont="1" applyBorder="1" applyAlignment="1">
      <alignment horizontal="right"/>
    </xf>
    <xf numFmtId="166" fontId="27" fillId="0" borderId="11" xfId="1" applyNumberFormat="1" applyFont="1" applyBorder="1" applyAlignment="1">
      <alignment horizontal="right"/>
    </xf>
    <xf numFmtId="1" fontId="35" fillId="0" borderId="0" xfId="24" applyNumberFormat="1" applyFont="1" applyFill="1" applyBorder="1" applyAlignment="1">
      <alignment horizontal="right"/>
    </xf>
    <xf numFmtId="166" fontId="27" fillId="0" borderId="0" xfId="1" applyNumberFormat="1" applyFont="1" applyBorder="1" applyAlignment="1">
      <alignment horizontal="right"/>
    </xf>
    <xf numFmtId="2" fontId="29" fillId="0" borderId="0" xfId="1" applyNumberFormat="1" applyFont="1" applyBorder="1" applyAlignment="1">
      <alignment horizontal="right"/>
    </xf>
    <xf numFmtId="170" fontId="33" fillId="0" borderId="0" xfId="132" applyNumberFormat="1" applyFont="1" applyFill="1" applyBorder="1" applyAlignment="1">
      <alignment horizontal="center"/>
    </xf>
    <xf numFmtId="170" fontId="34" fillId="0" borderId="0" xfId="132" applyNumberFormat="1" applyFont="1" applyFill="1" applyBorder="1" applyAlignment="1">
      <alignment horizontal="center"/>
    </xf>
    <xf numFmtId="0" fontId="29" fillId="18" borderId="0" xfId="3" applyFont="1" applyFill="1" applyBorder="1"/>
    <xf numFmtId="0" fontId="29" fillId="18" borderId="0" xfId="0" applyFont="1" applyFill="1" applyAlignment="1">
      <alignment horizontal="left"/>
    </xf>
    <xf numFmtId="0" fontId="29" fillId="18" borderId="0" xfId="3" applyFont="1" applyFill="1" applyBorder="1" applyAlignment="1">
      <alignment horizontal="center"/>
    </xf>
    <xf numFmtId="0" fontId="29" fillId="18" borderId="0" xfId="3" applyFont="1" applyFill="1" applyBorder="1" applyAlignment="1">
      <alignment horizontal="left"/>
    </xf>
    <xf numFmtId="1" fontId="29" fillId="18" borderId="0" xfId="3" applyNumberFormat="1" applyFont="1" applyFill="1" applyBorder="1" applyAlignment="1">
      <alignment horizontal="center"/>
    </xf>
    <xf numFmtId="9" fontId="29" fillId="18" borderId="0" xfId="2" applyFont="1" applyFill="1" applyBorder="1" applyAlignment="1">
      <alignment horizontal="center"/>
    </xf>
    <xf numFmtId="0" fontId="29" fillId="18" borderId="0" xfId="3" applyNumberFormat="1" applyFont="1" applyFill="1" applyBorder="1" applyAlignment="1">
      <alignment horizontal="right"/>
    </xf>
    <xf numFmtId="2" fontId="29" fillId="18" borderId="0" xfId="1" applyNumberFormat="1" applyFont="1" applyFill="1" applyBorder="1" applyAlignment="1">
      <alignment horizontal="right"/>
    </xf>
    <xf numFmtId="3" fontId="29" fillId="18" borderId="0" xfId="3" applyNumberFormat="1" applyFont="1" applyFill="1" applyBorder="1" applyAlignment="1">
      <alignment horizontal="right"/>
    </xf>
    <xf numFmtId="166" fontId="29" fillId="18" borderId="0" xfId="1" applyNumberFormat="1" applyFont="1" applyFill="1" applyBorder="1" applyAlignment="1">
      <alignment horizontal="right"/>
    </xf>
    <xf numFmtId="0" fontId="35" fillId="0" borderId="0" xfId="3" applyFont="1" applyFill="1" applyBorder="1"/>
    <xf numFmtId="0" fontId="29" fillId="0" borderId="0" xfId="162" applyFont="1"/>
    <xf numFmtId="0" fontId="29" fillId="0" borderId="0" xfId="4686" applyFont="1"/>
    <xf numFmtId="166" fontId="29" fillId="0" borderId="0" xfId="716" applyNumberFormat="1" applyFont="1"/>
    <xf numFmtId="0" fontId="36" fillId="69" borderId="0" xfId="3" applyNumberFormat="1" applyFont="1" applyFill="1" applyBorder="1" applyAlignment="1">
      <alignment horizontal="right"/>
    </xf>
    <xf numFmtId="0" fontId="29" fillId="69" borderId="0" xfId="9499" applyFont="1" applyFill="1"/>
    <xf numFmtId="0" fontId="2" fillId="69" borderId="0" xfId="9499" applyFill="1"/>
    <xf numFmtId="0" fontId="35" fillId="69" borderId="0" xfId="4" applyFont="1" applyFill="1" applyBorder="1" applyAlignment="1">
      <alignment horizontal="center"/>
    </xf>
    <xf numFmtId="0" fontId="36" fillId="69" borderId="0" xfId="4" applyFont="1" applyFill="1" applyBorder="1" applyAlignment="1">
      <alignment horizontal="center"/>
    </xf>
    <xf numFmtId="0" fontId="36" fillId="69" borderId="0" xfId="4" applyFont="1" applyFill="1" applyBorder="1"/>
    <xf numFmtId="0" fontId="2" fillId="69" borderId="0" xfId="4678" applyFill="1"/>
    <xf numFmtId="166" fontId="36" fillId="69" borderId="0" xfId="1" applyNumberFormat="1" applyFont="1" applyFill="1" applyBorder="1"/>
    <xf numFmtId="166" fontId="36" fillId="69" borderId="0" xfId="1" applyNumberFormat="1" applyFont="1" applyFill="1" applyBorder="1" applyAlignment="1">
      <alignment horizontal="right"/>
    </xf>
    <xf numFmtId="166" fontId="29" fillId="69" borderId="0" xfId="716" applyNumberFormat="1" applyFont="1" applyFill="1"/>
    <xf numFmtId="170" fontId="36" fillId="69" borderId="0" xfId="1" applyNumberFormat="1" applyFont="1" applyFill="1" applyBorder="1"/>
    <xf numFmtId="0" fontId="36" fillId="69" borderId="0" xfId="3" applyFont="1" applyFill="1" applyBorder="1" applyAlignment="1">
      <alignment horizontal="center"/>
    </xf>
    <xf numFmtId="9" fontId="36" fillId="69" borderId="0" xfId="3" applyNumberFormat="1" applyFont="1" applyFill="1" applyBorder="1" applyAlignment="1">
      <alignment horizontal="center"/>
    </xf>
    <xf numFmtId="1" fontId="36" fillId="69" borderId="0" xfId="3" applyNumberFormat="1" applyFont="1" applyFill="1" applyBorder="1" applyAlignment="1">
      <alignment horizontal="center"/>
    </xf>
    <xf numFmtId="0" fontId="29" fillId="69" borderId="0" xfId="4678" applyFont="1" applyFill="1" applyAlignment="1">
      <alignment horizontal="center"/>
    </xf>
    <xf numFmtId="0" fontId="29" fillId="69" borderId="0" xfId="4678" applyFont="1" applyFill="1"/>
    <xf numFmtId="0" fontId="36" fillId="69" borderId="0" xfId="3" applyFont="1" applyFill="1" applyBorder="1"/>
    <xf numFmtId="0" fontId="29" fillId="69" borderId="0" xfId="9516" applyFont="1" applyFill="1"/>
    <xf numFmtId="0" fontId="29" fillId="69" borderId="0" xfId="9517" applyFont="1" applyFill="1"/>
    <xf numFmtId="0" fontId="29" fillId="69" borderId="0" xfId="9502" applyFont="1" applyFill="1"/>
    <xf numFmtId="0" fontId="29" fillId="69" borderId="0" xfId="9509" applyFont="1" applyFill="1"/>
    <xf numFmtId="0" fontId="27" fillId="0" borderId="0" xfId="133" applyFont="1" applyFill="1" applyBorder="1" applyAlignment="1">
      <alignment horizontal="center"/>
    </xf>
    <xf numFmtId="0" fontId="31" fillId="0" borderId="0" xfId="133" applyFont="1" applyFill="1" applyBorder="1" applyAlignment="1">
      <alignment horizontal="center"/>
    </xf>
    <xf numFmtId="169" fontId="31" fillId="0" borderId="0" xfId="3" applyNumberFormat="1" applyFont="1" applyBorder="1" applyAlignment="1">
      <alignment horizontal="center"/>
    </xf>
    <xf numFmtId="168" fontId="31" fillId="0" borderId="0" xfId="3" applyNumberFormat="1" applyFont="1" applyBorder="1" applyAlignment="1">
      <alignment horizontal="center"/>
    </xf>
    <xf numFmtId="1" fontId="29" fillId="0" borderId="0" xfId="3" applyNumberFormat="1" applyFont="1" applyFill="1" applyBorder="1" applyAlignment="1">
      <alignment horizontal="center"/>
    </xf>
    <xf numFmtId="166" fontId="29" fillId="0" borderId="0" xfId="1" applyNumberFormat="1" applyFont="1" applyBorder="1" applyAlignment="1"/>
    <xf numFmtId="166" fontId="27" fillId="0" borderId="11" xfId="1" applyNumberFormat="1" applyFont="1" applyBorder="1" applyAlignment="1"/>
    <xf numFmtId="170" fontId="27" fillId="0" borderId="11" xfId="3" applyNumberFormat="1" applyFont="1" applyBorder="1" applyAlignment="1"/>
    <xf numFmtId="170" fontId="27" fillId="0" borderId="11" xfId="3" applyNumberFormat="1" applyFont="1" applyBorder="1" applyAlignment="1">
      <alignment horizontal="center"/>
    </xf>
    <xf numFmtId="0" fontId="27" fillId="0" borderId="11" xfId="3" applyFont="1" applyBorder="1" applyAlignment="1">
      <alignment horizontal="center"/>
    </xf>
    <xf numFmtId="1" fontId="27" fillId="0" borderId="11" xfId="3" applyNumberFormat="1" applyFont="1" applyBorder="1" applyAlignment="1">
      <alignment horizontal="center"/>
    </xf>
    <xf numFmtId="0" fontId="27" fillId="0" borderId="11" xfId="3" applyNumberFormat="1" applyFont="1" applyBorder="1" applyAlignment="1">
      <alignment horizontal="center"/>
    </xf>
    <xf numFmtId="0" fontId="27" fillId="0" borderId="11" xfId="3" applyNumberFormat="1" applyFont="1" applyBorder="1" applyAlignment="1"/>
    <xf numFmtId="3" fontId="31" fillId="0" borderId="0" xfId="3" applyNumberFormat="1" applyFont="1" applyFill="1" applyBorder="1" applyAlignment="1">
      <alignment horizontal="center"/>
    </xf>
    <xf numFmtId="9" fontId="31" fillId="0" borderId="0" xfId="3" applyNumberFormat="1" applyFont="1" applyFill="1" applyBorder="1" applyAlignment="1">
      <alignment horizontal="center"/>
    </xf>
    <xf numFmtId="0" fontId="31" fillId="0" borderId="0" xfId="3" applyFont="1" applyFill="1" applyBorder="1" applyAlignment="1">
      <alignment horizontal="left"/>
    </xf>
    <xf numFmtId="3" fontId="27" fillId="0" borderId="0" xfId="3" applyNumberFormat="1" applyFont="1" applyFill="1" applyBorder="1" applyAlignment="1">
      <alignment horizontal="center"/>
    </xf>
    <xf numFmtId="9" fontId="27" fillId="0" borderId="0" xfId="3" applyNumberFormat="1" applyFont="1" applyFill="1" applyBorder="1" applyAlignment="1">
      <alignment horizontal="center"/>
    </xf>
    <xf numFmtId="0" fontId="31" fillId="0" borderId="0" xfId="3" applyFont="1" applyFill="1" applyBorder="1" applyAlignment="1">
      <alignment horizontal="center"/>
    </xf>
    <xf numFmtId="0" fontId="27" fillId="0" borderId="0" xfId="3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left"/>
    </xf>
    <xf numFmtId="0" fontId="27" fillId="0" borderId="0" xfId="3" applyFont="1" applyFill="1" applyBorder="1" applyAlignment="1">
      <alignment horizontal="center"/>
    </xf>
    <xf numFmtId="0" fontId="1" fillId="0" borderId="0" xfId="0" applyFont="1"/>
    <xf numFmtId="0" fontId="27" fillId="0" borderId="0" xfId="3" applyFont="1" applyBorder="1"/>
    <xf numFmtId="0" fontId="29" fillId="0" borderId="0" xfId="3" applyFont="1" applyBorder="1"/>
    <xf numFmtId="0" fontId="27" fillId="0" borderId="0" xfId="3" applyFont="1" applyBorder="1" applyAlignment="1">
      <alignment horizontal="center"/>
    </xf>
    <xf numFmtId="3" fontId="29" fillId="0" borderId="0" xfId="3" applyNumberFormat="1" applyFont="1" applyBorder="1"/>
    <xf numFmtId="166" fontId="29" fillId="0" borderId="0" xfId="1" applyNumberFormat="1" applyFont="1" applyBorder="1"/>
    <xf numFmtId="4" fontId="27" fillId="0" borderId="0" xfId="3" applyNumberFormat="1" applyFont="1" applyBorder="1" applyAlignment="1">
      <alignment horizontal="left"/>
    </xf>
    <xf numFmtId="0" fontId="29" fillId="0" borderId="0" xfId="3" applyFont="1" applyBorder="1" applyAlignment="1">
      <alignment horizontal="center"/>
    </xf>
    <xf numFmtId="3" fontId="29" fillId="0" borderId="0" xfId="3" applyNumberFormat="1" applyFont="1" applyBorder="1" applyAlignment="1">
      <alignment horizontal="center"/>
    </xf>
    <xf numFmtId="4" fontId="29" fillId="0" borderId="0" xfId="3" applyNumberFormat="1" applyFont="1" applyBorder="1" applyAlignment="1">
      <alignment horizontal="right"/>
    </xf>
    <xf numFmtId="4" fontId="29" fillId="0" borderId="0" xfId="3" applyNumberFormat="1" applyFont="1" applyBorder="1" applyAlignment="1">
      <alignment horizontal="left"/>
    </xf>
    <xf numFmtId="167" fontId="27" fillId="0" borderId="0" xfId="1" applyNumberFormat="1" applyFont="1" applyBorder="1" applyAlignment="1">
      <alignment horizontal="left"/>
    </xf>
    <xf numFmtId="4" fontId="29" fillId="0" borderId="0" xfId="3" applyNumberFormat="1" applyFont="1" applyBorder="1" applyAlignment="1">
      <alignment horizontal="center"/>
    </xf>
    <xf numFmtId="0" fontId="27" fillId="0" borderId="0" xfId="3" applyFont="1" applyBorder="1" applyAlignment="1">
      <alignment horizontal="left"/>
    </xf>
    <xf numFmtId="9" fontId="27" fillId="0" borderId="0" xfId="3" applyNumberFormat="1" applyFont="1" applyBorder="1" applyAlignment="1">
      <alignment horizontal="center"/>
    </xf>
    <xf numFmtId="3" fontId="27" fillId="0" borderId="0" xfId="3" applyNumberFormat="1" applyFont="1" applyBorder="1" applyAlignment="1">
      <alignment horizontal="center"/>
    </xf>
    <xf numFmtId="0" fontId="31" fillId="0" borderId="0" xfId="3" applyFont="1" applyBorder="1" applyAlignment="1">
      <alignment horizontal="center"/>
    </xf>
    <xf numFmtId="0" fontId="31" fillId="0" borderId="0" xfId="3" applyFont="1" applyBorder="1" applyAlignment="1">
      <alignment horizontal="left"/>
    </xf>
    <xf numFmtId="9" fontId="31" fillId="0" borderId="0" xfId="3" applyNumberFormat="1" applyFont="1" applyBorder="1" applyAlignment="1">
      <alignment horizontal="center"/>
    </xf>
    <xf numFmtId="3" fontId="31" fillId="0" borderId="0" xfId="3" applyNumberFormat="1" applyFont="1" applyBorder="1" applyAlignment="1">
      <alignment horizontal="center"/>
    </xf>
    <xf numFmtId="169" fontId="27" fillId="0" borderId="0" xfId="3" applyNumberFormat="1" applyFont="1" applyBorder="1" applyAlignment="1">
      <alignment horizontal="center"/>
    </xf>
    <xf numFmtId="4" fontId="27" fillId="0" borderId="0" xfId="3" applyNumberFormat="1" applyFont="1" applyBorder="1" applyAlignment="1"/>
    <xf numFmtId="4" fontId="29" fillId="0" borderId="0" xfId="3" applyNumberFormat="1" applyFont="1" applyBorder="1" applyAlignment="1"/>
    <xf numFmtId="0" fontId="29" fillId="0" borderId="0" xfId="3" applyNumberFormat="1" applyFont="1" applyBorder="1" applyAlignment="1"/>
    <xf numFmtId="0" fontId="29" fillId="0" borderId="0" xfId="3" applyNumberFormat="1" applyFont="1" applyBorder="1" applyAlignment="1">
      <alignment horizontal="center"/>
    </xf>
    <xf numFmtId="1" fontId="29" fillId="0" borderId="0" xfId="3" applyNumberFormat="1" applyFont="1" applyBorder="1" applyAlignment="1">
      <alignment horizontal="center"/>
    </xf>
    <xf numFmtId="3" fontId="29" fillId="0" borderId="0" xfId="3" applyNumberFormat="1" applyFont="1" applyBorder="1" applyAlignment="1">
      <alignment horizontal="right"/>
    </xf>
    <xf numFmtId="3" fontId="29" fillId="0" borderId="0" xfId="3" applyNumberFormat="1" applyFont="1" applyBorder="1" applyAlignment="1"/>
    <xf numFmtId="0" fontId="27" fillId="0" borderId="0" xfId="3" applyNumberFormat="1" applyFont="1" applyBorder="1" applyAlignment="1">
      <alignment horizontal="left"/>
    </xf>
    <xf numFmtId="0" fontId="29" fillId="0" borderId="0" xfId="3" applyNumberFormat="1" applyFont="1" applyBorder="1"/>
    <xf numFmtId="1" fontId="35" fillId="0" borderId="0" xfId="125" applyNumberFormat="1" applyFont="1" applyFill="1" applyBorder="1" applyAlignment="1">
      <alignment horizontal="right"/>
    </xf>
    <xf numFmtId="3" fontId="35" fillId="0" borderId="0" xfId="125" applyNumberFormat="1" applyFont="1" applyFill="1" applyBorder="1" applyAlignment="1">
      <alignment horizontal="right"/>
    </xf>
    <xf numFmtId="166" fontId="29" fillId="0" borderId="0" xfId="1" applyNumberFormat="1" applyFont="1" applyBorder="1" applyAlignment="1">
      <alignment horizontal="right"/>
    </xf>
    <xf numFmtId="166" fontId="27" fillId="0" borderId="11" xfId="1" applyNumberFormat="1" applyFont="1" applyBorder="1" applyAlignment="1">
      <alignment horizontal="right"/>
    </xf>
    <xf numFmtId="1" fontId="35" fillId="0" borderId="0" xfId="24" applyNumberFormat="1" applyFont="1" applyFill="1" applyBorder="1" applyAlignment="1">
      <alignment horizontal="right"/>
    </xf>
    <xf numFmtId="0" fontId="35" fillId="0" borderId="0" xfId="3" applyFont="1" applyFill="1" applyBorder="1" applyAlignment="1">
      <alignment horizontal="center" vertical="center"/>
    </xf>
    <xf numFmtId="0" fontId="27" fillId="0" borderId="0" xfId="3" applyFont="1" applyBorder="1" applyAlignment="1">
      <alignment horizontal="center"/>
    </xf>
  </cellXfs>
  <cellStyles count="9934">
    <cellStyle name="20% - Accent1 2" xfId="5"/>
    <cellStyle name="20% - Accent1 2 2" xfId="163"/>
    <cellStyle name="20% - Accent1 2 2 2" xfId="164"/>
    <cellStyle name="20% - Accent1 2 3" xfId="165"/>
    <cellStyle name="20% - Accent1 2 4" xfId="166"/>
    <cellStyle name="20% - Accent1 2 5" xfId="167"/>
    <cellStyle name="20% - Accent1 3" xfId="168"/>
    <cellStyle name="20% - Accent1 3 2" xfId="169"/>
    <cellStyle name="20% - Accent1 3 2 2" xfId="170"/>
    <cellStyle name="20% - Accent1 3 3" xfId="171"/>
    <cellStyle name="20% - Accent1 4" xfId="172"/>
    <cellStyle name="20% - Accent1 4 2" xfId="173"/>
    <cellStyle name="20% - Accent1 4 3" xfId="174"/>
    <cellStyle name="20% - Accent1 5" xfId="175"/>
    <cellStyle name="20% - Accent1 6" xfId="176"/>
    <cellStyle name="20% - Accent2 2" xfId="177"/>
    <cellStyle name="20% - Accent2 2 2" xfId="178"/>
    <cellStyle name="20% - Accent2 2 3" xfId="179"/>
    <cellStyle name="20% - Accent2 3" xfId="180"/>
    <cellStyle name="20% - Accent2 3 2" xfId="181"/>
    <cellStyle name="20% - Accent2 3 3" xfId="182"/>
    <cellStyle name="20% - Accent2 4" xfId="183"/>
    <cellStyle name="20% - Accent2 4 2" xfId="184"/>
    <cellStyle name="20% - Accent2 5" xfId="185"/>
    <cellStyle name="20% - Accent2 6" xfId="186"/>
    <cellStyle name="20% - Accent3 2" xfId="187"/>
    <cellStyle name="20% - Accent3 2 2" xfId="188"/>
    <cellStyle name="20% - Accent3 3" xfId="189"/>
    <cellStyle name="20% - Accent3 3 2" xfId="190"/>
    <cellStyle name="20% - Accent3 3 3" xfId="191"/>
    <cellStyle name="20% - Accent3 4" xfId="192"/>
    <cellStyle name="20% - Accent3 4 2" xfId="193"/>
    <cellStyle name="20% - Accent3 5" xfId="194"/>
    <cellStyle name="20% - Accent3 6" xfId="195"/>
    <cellStyle name="20% - Accent4 2" xfId="6"/>
    <cellStyle name="20% - Accent4 2 2" xfId="197"/>
    <cellStyle name="20% - Accent4 2 2 2" xfId="198"/>
    <cellStyle name="20% - Accent4 2 3" xfId="199"/>
    <cellStyle name="20% - Accent4 3" xfId="200"/>
    <cellStyle name="20% - Accent4 3 2" xfId="201"/>
    <cellStyle name="20% - Accent4 3 2 2" xfId="202"/>
    <cellStyle name="20% - Accent4 3 3" xfId="203"/>
    <cellStyle name="20% - Accent4 4" xfId="204"/>
    <cellStyle name="20% - Accent4 4 2" xfId="205"/>
    <cellStyle name="20% - Accent4 4 3" xfId="206"/>
    <cellStyle name="20% - Accent4 5" xfId="207"/>
    <cellStyle name="20% - Accent4 6" xfId="208"/>
    <cellStyle name="20% - Accent5" xfId="156" builtinId="46" customBuiltin="1"/>
    <cellStyle name="20% - Accent5 2" xfId="209"/>
    <cellStyle name="20% - Accent5 2 2" xfId="210"/>
    <cellStyle name="20% - Accent5 3" xfId="211"/>
    <cellStyle name="20% - Accent5 3 2" xfId="212"/>
    <cellStyle name="20% - Accent5 3 3" xfId="213"/>
    <cellStyle name="20% - Accent5 4" xfId="214"/>
    <cellStyle name="20% - Accent5 4 2" xfId="215"/>
    <cellStyle name="20% - Accent5 5" xfId="216"/>
    <cellStyle name="20% - Accent6" xfId="160" builtinId="50" customBuiltin="1"/>
    <cellStyle name="20% - Accent6 2" xfId="217"/>
    <cellStyle name="20% - Accent6 2 2" xfId="218"/>
    <cellStyle name="20% - Accent6 2 3" xfId="219"/>
    <cellStyle name="20% - Accent6 3" xfId="220"/>
    <cellStyle name="20% - Accent6 3 2" xfId="221"/>
    <cellStyle name="20% - Accent6 3 3" xfId="222"/>
    <cellStyle name="20% - Accent6 4" xfId="223"/>
    <cellStyle name="20% - Accent6 4 2" xfId="224"/>
    <cellStyle name="20% - Accent6 5" xfId="225"/>
    <cellStyle name="40% - Accent1" xfId="147" builtinId="31" customBuiltin="1"/>
    <cellStyle name="40% - Accent1 2" xfId="7"/>
    <cellStyle name="40% - Accent1 2 2" xfId="226"/>
    <cellStyle name="40% - Accent1 2 3" xfId="227"/>
    <cellStyle name="40% - Accent1 3" xfId="228"/>
    <cellStyle name="40% - Accent1 3 2" xfId="229"/>
    <cellStyle name="40% - Accent1 3 2 2" xfId="230"/>
    <cellStyle name="40% - Accent1 3 3" xfId="231"/>
    <cellStyle name="40% - Accent1 4" xfId="232"/>
    <cellStyle name="40% - Accent1 4 2" xfId="233"/>
    <cellStyle name="40% - Accent1 5" xfId="234"/>
    <cellStyle name="40% - Accent1 6" xfId="235"/>
    <cellStyle name="40% - Accent2" xfId="150" builtinId="35" customBuiltin="1"/>
    <cellStyle name="40% - Accent2 2" xfId="236"/>
    <cellStyle name="40% - Accent2 2 2" xfId="237"/>
    <cellStyle name="40% - Accent2 3" xfId="238"/>
    <cellStyle name="40% - Accent2 3 2" xfId="239"/>
    <cellStyle name="40% - Accent2 3 3" xfId="240"/>
    <cellStyle name="40% - Accent2 4" xfId="241"/>
    <cellStyle name="40% - Accent2 4 2" xfId="242"/>
    <cellStyle name="40% - Accent2 5" xfId="243"/>
    <cellStyle name="40% - Accent3 2" xfId="244"/>
    <cellStyle name="40% - Accent3 2 2" xfId="245"/>
    <cellStyle name="40% - Accent3 2 3" xfId="246"/>
    <cellStyle name="40% - Accent3 3" xfId="247"/>
    <cellStyle name="40% - Accent3 3 2" xfId="248"/>
    <cellStyle name="40% - Accent3 3 3" xfId="249"/>
    <cellStyle name="40% - Accent3 4" xfId="250"/>
    <cellStyle name="40% - Accent3 4 2" xfId="251"/>
    <cellStyle name="40% - Accent3 5" xfId="252"/>
    <cellStyle name="40% - Accent3 6" xfId="253"/>
    <cellStyle name="40% - Accent4" xfId="154" builtinId="43" customBuiltin="1"/>
    <cellStyle name="40% - Accent4 2" xfId="8"/>
    <cellStyle name="40% - Accent4 2 2" xfId="254"/>
    <cellStyle name="40% - Accent4 2 3" xfId="255"/>
    <cellStyle name="40% - Accent4 3" xfId="256"/>
    <cellStyle name="40% - Accent4 3 2" xfId="257"/>
    <cellStyle name="40% - Accent4 3 2 2" xfId="258"/>
    <cellStyle name="40% - Accent4 3 3" xfId="259"/>
    <cellStyle name="40% - Accent4 4" xfId="260"/>
    <cellStyle name="40% - Accent4 4 2" xfId="261"/>
    <cellStyle name="40% - Accent4 5" xfId="262"/>
    <cellStyle name="40% - Accent4 6" xfId="263"/>
    <cellStyle name="40% - Accent5" xfId="157" builtinId="47" customBuiltin="1"/>
    <cellStyle name="40% - Accent5 2" xfId="9"/>
    <cellStyle name="40% - Accent5 2 2" xfId="264"/>
    <cellStyle name="40% - Accent5 2 3" xfId="265"/>
    <cellStyle name="40% - Accent5 3" xfId="266"/>
    <cellStyle name="40% - Accent5 3 2" xfId="267"/>
    <cellStyle name="40% - Accent5 3 3" xfId="268"/>
    <cellStyle name="40% - Accent5 4" xfId="269"/>
    <cellStyle name="40% - Accent5 4 2" xfId="270"/>
    <cellStyle name="40% - Accent5 5" xfId="271"/>
    <cellStyle name="40% - Accent6" xfId="161" builtinId="51" customBuiltin="1"/>
    <cellStyle name="40% - Accent6 2" xfId="10"/>
    <cellStyle name="40% - Accent6 2 2" xfId="272"/>
    <cellStyle name="40% - Accent6 2 2 2" xfId="273"/>
    <cellStyle name="40% - Accent6 2 3" xfId="274"/>
    <cellStyle name="40% - Accent6 3" xfId="275"/>
    <cellStyle name="40% - Accent6 3 2" xfId="276"/>
    <cellStyle name="40% - Accent6 3 2 2" xfId="277"/>
    <cellStyle name="40% - Accent6 3 3" xfId="278"/>
    <cellStyle name="40% - Accent6 4" xfId="279"/>
    <cellStyle name="40% - Accent6 4 2" xfId="280"/>
    <cellStyle name="40% - Accent6 5" xfId="281"/>
    <cellStyle name="40% - Accent6 6" xfId="282"/>
    <cellStyle name="60% - Accent1" xfId="148" builtinId="32" customBuiltin="1"/>
    <cellStyle name="60% - Accent1 2" xfId="11"/>
    <cellStyle name="60% - Accent1 2 2" xfId="283"/>
    <cellStyle name="60% - Accent1 2 2 2" xfId="284"/>
    <cellStyle name="60% - Accent1 2 3" xfId="285"/>
    <cellStyle name="60% - Accent1 2 4" xfId="286"/>
    <cellStyle name="60% - Accent1 3" xfId="287"/>
    <cellStyle name="60% - Accent1 3 2" xfId="288"/>
    <cellStyle name="60% - Accent1 3 3" xfId="289"/>
    <cellStyle name="60% - Accent1 4" xfId="290"/>
    <cellStyle name="60% - Accent1 4 2" xfId="291"/>
    <cellStyle name="60% - Accent2" xfId="151" builtinId="36" customBuiltin="1"/>
    <cellStyle name="60% - Accent2 2" xfId="12"/>
    <cellStyle name="60% - Accent2 2 2" xfId="292"/>
    <cellStyle name="60% - Accent2 2 3" xfId="293"/>
    <cellStyle name="60% - Accent2 3" xfId="294"/>
    <cellStyle name="60% - Accent2 3 2" xfId="295"/>
    <cellStyle name="60% - Accent2 4" xfId="296"/>
    <cellStyle name="60% - Accent3 2" xfId="13"/>
    <cellStyle name="60% - Accent3 2 2" xfId="297"/>
    <cellStyle name="60% - Accent3 2 3" xfId="298"/>
    <cellStyle name="60% - Accent3 3" xfId="299"/>
    <cellStyle name="60% - Accent3 3 2" xfId="300"/>
    <cellStyle name="60% - Accent3 3 3" xfId="301"/>
    <cellStyle name="60% - Accent3 4" xfId="302"/>
    <cellStyle name="60% - Accent3 4 2" xfId="303"/>
    <cellStyle name="60% - Accent3 4 3" xfId="304"/>
    <cellStyle name="60% - Accent4 2" xfId="14"/>
    <cellStyle name="60% - Accent4 2 2" xfId="305"/>
    <cellStyle name="60% - Accent4 2 3" xfId="306"/>
    <cellStyle name="60% - Accent4 3" xfId="307"/>
    <cellStyle name="60% - Accent4 3 2" xfId="308"/>
    <cellStyle name="60% - Accent4 3 3" xfId="309"/>
    <cellStyle name="60% - Accent4 4" xfId="310"/>
    <cellStyle name="60% - Accent4 4 2" xfId="311"/>
    <cellStyle name="60% - Accent4 4 3" xfId="312"/>
    <cellStyle name="60% - Accent5" xfId="158" builtinId="48" customBuiltin="1"/>
    <cellStyle name="60% - Accent5 2" xfId="15"/>
    <cellStyle name="60% - Accent5 2 2" xfId="313"/>
    <cellStyle name="60% - Accent5 2 2 2" xfId="314"/>
    <cellStyle name="60% - Accent5 2 3" xfId="315"/>
    <cellStyle name="60% - Accent5 2 4" xfId="316"/>
    <cellStyle name="60% - Accent5 3" xfId="317"/>
    <cellStyle name="60% - Accent5 3 2" xfId="318"/>
    <cellStyle name="60% - Accent5 4" xfId="319"/>
    <cellStyle name="60% - Accent6 2" xfId="320"/>
    <cellStyle name="60% - Accent6 2 2" xfId="321"/>
    <cellStyle name="60% - Accent6 2 3" xfId="322"/>
    <cellStyle name="60% - Accent6 3" xfId="323"/>
    <cellStyle name="60% - Accent6 3 2" xfId="324"/>
    <cellStyle name="60% - Accent6 4" xfId="325"/>
    <cellStyle name="Accent1" xfId="146" builtinId="29" customBuiltin="1"/>
    <cellStyle name="Accent1 2" xfId="16"/>
    <cellStyle name="Accent1 2 2" xfId="326"/>
    <cellStyle name="Accent1 2 2 2" xfId="327"/>
    <cellStyle name="Accent1 2 3" xfId="328"/>
    <cellStyle name="Accent1 2 4" xfId="329"/>
    <cellStyle name="Accent1 3" xfId="330"/>
    <cellStyle name="Accent1 3 2" xfId="331"/>
    <cellStyle name="Accent1 3 3" xfId="332"/>
    <cellStyle name="Accent1 4" xfId="333"/>
    <cellStyle name="Accent1 4 2" xfId="334"/>
    <cellStyle name="Accent2" xfId="149" builtinId="33" customBuiltin="1"/>
    <cellStyle name="Accent2 2" xfId="17"/>
    <cellStyle name="Accent2 2 2" xfId="335"/>
    <cellStyle name="Accent2 2 3" xfId="336"/>
    <cellStyle name="Accent2 3" xfId="337"/>
    <cellStyle name="Accent2 3 2" xfId="338"/>
    <cellStyle name="Accent2 4" xfId="339"/>
    <cellStyle name="Accent3" xfId="152" builtinId="37" customBuiltin="1"/>
    <cellStyle name="Accent3 2" xfId="18"/>
    <cellStyle name="Accent3 2 2" xfId="340"/>
    <cellStyle name="Accent3 2 3" xfId="341"/>
    <cellStyle name="Accent3 2 4" xfId="342"/>
    <cellStyle name="Accent3 3" xfId="343"/>
    <cellStyle name="Accent3 3 2" xfId="344"/>
    <cellStyle name="Accent3 4" xfId="345"/>
    <cellStyle name="Accent4" xfId="153" builtinId="41" customBuiltin="1"/>
    <cellStyle name="Accent4 2" xfId="346"/>
    <cellStyle name="Accent4 2 2" xfId="347"/>
    <cellStyle name="Accent4 2 2 2" xfId="348"/>
    <cellStyle name="Accent4 2 3" xfId="349"/>
    <cellStyle name="Accent4 3" xfId="350"/>
    <cellStyle name="Accent4 3 2" xfId="351"/>
    <cellStyle name="Accent4 4" xfId="352"/>
    <cellStyle name="Accent5" xfId="155" builtinId="45" customBuiltin="1"/>
    <cellStyle name="Accent5 2" xfId="353"/>
    <cellStyle name="Accent5 2 2" xfId="354"/>
    <cellStyle name="Accent5 2 2 2" xfId="355"/>
    <cellStyle name="Accent5 2 3" xfId="356"/>
    <cellStyle name="Accent5 2 3 2" xfId="357"/>
    <cellStyle name="Accent5 2 4" xfId="358"/>
    <cellStyle name="Accent5 3" xfId="359"/>
    <cellStyle name="Accent5 4" xfId="360"/>
    <cellStyle name="Accent6" xfId="159" builtinId="49" customBuiltin="1"/>
    <cellStyle name="Accent6 2" xfId="19"/>
    <cellStyle name="Accent6 2 2" xfId="361"/>
    <cellStyle name="Accent6 2 3" xfId="362"/>
    <cellStyle name="Accent6 2 4" xfId="363"/>
    <cellStyle name="Accent6 3" xfId="364"/>
    <cellStyle name="Accent6 3 2" xfId="365"/>
    <cellStyle name="Accent6 4" xfId="366"/>
    <cellStyle name="Accounting" xfId="20"/>
    <cellStyle name="Accounting 2" xfId="367"/>
    <cellStyle name="Accounting 2 2" xfId="368"/>
    <cellStyle name="Accounting 3" xfId="369"/>
    <cellStyle name="Accounting 3 2" xfId="370"/>
    <cellStyle name="Accounting 4" xfId="371"/>
    <cellStyle name="Accounting_2011-11" xfId="372"/>
    <cellStyle name="APS" xfId="373"/>
    <cellStyle name="APSLabels" xfId="374"/>
    <cellStyle name="APSLabels 2" xfId="375"/>
    <cellStyle name="APSLabels 2 2" xfId="376"/>
    <cellStyle name="APSLabels 2 2 2" xfId="9353"/>
    <cellStyle name="APSLabels 2 2 2 2" xfId="9863"/>
    <cellStyle name="APSLabels 2 2 3" xfId="8940"/>
    <cellStyle name="APSLabels 2 2 3 2" xfId="9523"/>
    <cellStyle name="APSLabels 2 2 4" xfId="9495"/>
    <cellStyle name="APSLabels 2 2 5" xfId="9513"/>
    <cellStyle name="APSLabels 2 3" xfId="9354"/>
    <cellStyle name="APSLabels 2 3 2" xfId="9864"/>
    <cellStyle name="APSLabels 2 4" xfId="8939"/>
    <cellStyle name="APSLabels 2 4 2" xfId="9522"/>
    <cellStyle name="APSLabels 2 5" xfId="9496"/>
    <cellStyle name="APSLabels 2 6" xfId="9514"/>
    <cellStyle name="APSLabels 3" xfId="377"/>
    <cellStyle name="APSLabels 3 2" xfId="9352"/>
    <cellStyle name="APSLabels 3 2 2" xfId="9862"/>
    <cellStyle name="APSLabels 3 3" xfId="8941"/>
    <cellStyle name="APSLabels 3 3 2" xfId="9524"/>
    <cellStyle name="APSLabels 3 4" xfId="9494"/>
    <cellStyle name="APSLabels 3 5" xfId="9512"/>
    <cellStyle name="APSLabels 4" xfId="378"/>
    <cellStyle name="APSLabels 4 2" xfId="9351"/>
    <cellStyle name="APSLabels 4 2 2" xfId="9861"/>
    <cellStyle name="APSLabels 4 3" xfId="8942"/>
    <cellStyle name="APSLabels 4 3 2" xfId="9525"/>
    <cellStyle name="APSLabels 4 4" xfId="9493"/>
    <cellStyle name="APSLabels 4 5" xfId="9511"/>
    <cellStyle name="APSLabels 5" xfId="9355"/>
    <cellStyle name="APSLabels 5 2" xfId="9865"/>
    <cellStyle name="APSLabels 6" xfId="8938"/>
    <cellStyle name="APSLabels 6 2" xfId="9521"/>
    <cellStyle name="APSLabels 7" xfId="9497"/>
    <cellStyle name="APSLabels 8" xfId="9515"/>
    <cellStyle name="Bad" xfId="139" builtinId="27" customBuiltin="1"/>
    <cellStyle name="Bad 2" xfId="21"/>
    <cellStyle name="Bad 2 2" xfId="379"/>
    <cellStyle name="Bad 2 3" xfId="380"/>
    <cellStyle name="Bad 3" xfId="381"/>
    <cellStyle name="Bad 3 2" xfId="382"/>
    <cellStyle name="Bad 4" xfId="383"/>
    <cellStyle name="Budget" xfId="22"/>
    <cellStyle name="Budget 2" xfId="384"/>
    <cellStyle name="Budget 3" xfId="385"/>
    <cellStyle name="Budget_2011-11" xfId="386"/>
    <cellStyle name="Calculation" xfId="142" builtinId="22" customBuiltin="1"/>
    <cellStyle name="Calculation 2" xfId="23"/>
    <cellStyle name="Calculation 2 10" xfId="9492"/>
    <cellStyle name="Calculation 2 2" xfId="387"/>
    <cellStyle name="Calculation 2 2 2" xfId="388"/>
    <cellStyle name="Calculation 2 2 2 2" xfId="389"/>
    <cellStyle name="Calculation 2 2 2 2 2" xfId="9347"/>
    <cellStyle name="Calculation 2 2 2 2 2 2" xfId="9857"/>
    <cellStyle name="Calculation 2 2 2 2 3" xfId="8946"/>
    <cellStyle name="Calculation 2 2 2 2 3 2" xfId="9529"/>
    <cellStyle name="Calculation 2 2 2 2 4" xfId="9419"/>
    <cellStyle name="Calculation 2 2 2 2 4 2" xfId="9929"/>
    <cellStyle name="Calculation 2 2 2 2 5" xfId="9489"/>
    <cellStyle name="Calculation 2 2 2 3" xfId="390"/>
    <cellStyle name="Calculation 2 2 2 3 2" xfId="9346"/>
    <cellStyle name="Calculation 2 2 2 3 2 2" xfId="9856"/>
    <cellStyle name="Calculation 2 2 2 3 3" xfId="8947"/>
    <cellStyle name="Calculation 2 2 2 3 3 2" xfId="9530"/>
    <cellStyle name="Calculation 2 2 2 3 4" xfId="9418"/>
    <cellStyle name="Calculation 2 2 2 3 4 2" xfId="9928"/>
    <cellStyle name="Calculation 2 2 2 3 5" xfId="9488"/>
    <cellStyle name="Calculation 2 2 2 4" xfId="391"/>
    <cellStyle name="Calculation 2 2 2 4 2" xfId="9345"/>
    <cellStyle name="Calculation 2 2 2 4 2 2" xfId="9855"/>
    <cellStyle name="Calculation 2 2 2 4 3" xfId="8948"/>
    <cellStyle name="Calculation 2 2 2 4 3 2" xfId="9531"/>
    <cellStyle name="Calculation 2 2 2 4 4" xfId="9417"/>
    <cellStyle name="Calculation 2 2 2 4 4 2" xfId="9927"/>
    <cellStyle name="Calculation 2 2 2 4 5" xfId="9487"/>
    <cellStyle name="Calculation 2 2 2 5" xfId="392"/>
    <cellStyle name="Calculation 2 2 2 5 2" xfId="9344"/>
    <cellStyle name="Calculation 2 2 2 5 2 2" xfId="9854"/>
    <cellStyle name="Calculation 2 2 2 5 3" xfId="8949"/>
    <cellStyle name="Calculation 2 2 2 5 3 2" xfId="9532"/>
    <cellStyle name="Calculation 2 2 2 5 4" xfId="9416"/>
    <cellStyle name="Calculation 2 2 2 5 4 2" xfId="9926"/>
    <cellStyle name="Calculation 2 2 2 5 5" xfId="9486"/>
    <cellStyle name="Calculation 2 2 2 6" xfId="9348"/>
    <cellStyle name="Calculation 2 2 2 6 2" xfId="9858"/>
    <cellStyle name="Calculation 2 2 2 7" xfId="8945"/>
    <cellStyle name="Calculation 2 2 2 7 2" xfId="9528"/>
    <cellStyle name="Calculation 2 2 2 8" xfId="9420"/>
    <cellStyle name="Calculation 2 2 2 8 2" xfId="9930"/>
    <cellStyle name="Calculation 2 2 2 9" xfId="9490"/>
    <cellStyle name="Calculation 2 2 3" xfId="393"/>
    <cellStyle name="Calculation 2 2 3 2" xfId="394"/>
    <cellStyle name="Calculation 2 2 3 2 2" xfId="9342"/>
    <cellStyle name="Calculation 2 2 3 2 2 2" xfId="9852"/>
    <cellStyle name="Calculation 2 2 3 2 3" xfId="8951"/>
    <cellStyle name="Calculation 2 2 3 2 3 2" xfId="9534"/>
    <cellStyle name="Calculation 2 2 3 2 4" xfId="9414"/>
    <cellStyle name="Calculation 2 2 3 2 4 2" xfId="9924"/>
    <cellStyle name="Calculation 2 2 3 2 5" xfId="9484"/>
    <cellStyle name="Calculation 2 2 3 3" xfId="395"/>
    <cellStyle name="Calculation 2 2 3 3 2" xfId="9341"/>
    <cellStyle name="Calculation 2 2 3 3 2 2" xfId="9851"/>
    <cellStyle name="Calculation 2 2 3 3 3" xfId="8952"/>
    <cellStyle name="Calculation 2 2 3 3 3 2" xfId="9535"/>
    <cellStyle name="Calculation 2 2 3 3 4" xfId="9413"/>
    <cellStyle name="Calculation 2 2 3 3 4 2" xfId="9923"/>
    <cellStyle name="Calculation 2 2 3 3 5" xfId="9483"/>
    <cellStyle name="Calculation 2 2 3 4" xfId="396"/>
    <cellStyle name="Calculation 2 2 3 4 2" xfId="9340"/>
    <cellStyle name="Calculation 2 2 3 4 2 2" xfId="9850"/>
    <cellStyle name="Calculation 2 2 3 4 3" xfId="8953"/>
    <cellStyle name="Calculation 2 2 3 4 3 2" xfId="9536"/>
    <cellStyle name="Calculation 2 2 3 4 4" xfId="9412"/>
    <cellStyle name="Calculation 2 2 3 4 4 2" xfId="9922"/>
    <cellStyle name="Calculation 2 2 3 4 5" xfId="9482"/>
    <cellStyle name="Calculation 2 2 3 5" xfId="397"/>
    <cellStyle name="Calculation 2 2 3 5 2" xfId="9339"/>
    <cellStyle name="Calculation 2 2 3 5 2 2" xfId="9849"/>
    <cellStyle name="Calculation 2 2 3 5 3" xfId="8954"/>
    <cellStyle name="Calculation 2 2 3 5 3 2" xfId="9537"/>
    <cellStyle name="Calculation 2 2 3 5 4" xfId="9411"/>
    <cellStyle name="Calculation 2 2 3 5 4 2" xfId="9921"/>
    <cellStyle name="Calculation 2 2 3 5 5" xfId="9481"/>
    <cellStyle name="Calculation 2 2 3 6" xfId="9343"/>
    <cellStyle name="Calculation 2 2 3 6 2" xfId="9853"/>
    <cellStyle name="Calculation 2 2 3 7" xfId="8950"/>
    <cellStyle name="Calculation 2 2 3 7 2" xfId="9533"/>
    <cellStyle name="Calculation 2 2 3 8" xfId="9415"/>
    <cellStyle name="Calculation 2 2 3 8 2" xfId="9925"/>
    <cellStyle name="Calculation 2 2 3 9" xfId="9485"/>
    <cellStyle name="Calculation 2 2 4" xfId="9349"/>
    <cellStyle name="Calculation 2 2 4 2" xfId="9859"/>
    <cellStyle name="Calculation 2 2 5" xfId="8944"/>
    <cellStyle name="Calculation 2 2 5 2" xfId="9527"/>
    <cellStyle name="Calculation 2 2 6" xfId="9421"/>
    <cellStyle name="Calculation 2 2 6 2" xfId="9931"/>
    <cellStyle name="Calculation 2 2 7" xfId="9491"/>
    <cellStyle name="Calculation 2 3" xfId="398"/>
    <cellStyle name="Calculation 2 3 2" xfId="399"/>
    <cellStyle name="Calculation 2 3 2 2" xfId="400"/>
    <cellStyle name="Calculation 2 3 2 2 2" xfId="9336"/>
    <cellStyle name="Calculation 2 3 2 2 2 2" xfId="9846"/>
    <cellStyle name="Calculation 2 3 2 2 3" xfId="8957"/>
    <cellStyle name="Calculation 2 3 2 2 3 2" xfId="9540"/>
    <cellStyle name="Calculation 2 3 2 2 4" xfId="9408"/>
    <cellStyle name="Calculation 2 3 2 2 4 2" xfId="9918"/>
    <cellStyle name="Calculation 2 3 2 2 5" xfId="9478"/>
    <cellStyle name="Calculation 2 3 2 3" xfId="401"/>
    <cellStyle name="Calculation 2 3 2 3 2" xfId="9335"/>
    <cellStyle name="Calculation 2 3 2 3 2 2" xfId="9845"/>
    <cellStyle name="Calculation 2 3 2 3 3" xfId="8958"/>
    <cellStyle name="Calculation 2 3 2 3 3 2" xfId="9541"/>
    <cellStyle name="Calculation 2 3 2 3 4" xfId="9407"/>
    <cellStyle name="Calculation 2 3 2 3 4 2" xfId="9917"/>
    <cellStyle name="Calculation 2 3 2 3 5" xfId="9477"/>
    <cellStyle name="Calculation 2 3 2 4" xfId="402"/>
    <cellStyle name="Calculation 2 3 2 4 2" xfId="9334"/>
    <cellStyle name="Calculation 2 3 2 4 2 2" xfId="9844"/>
    <cellStyle name="Calculation 2 3 2 4 3" xfId="8959"/>
    <cellStyle name="Calculation 2 3 2 4 3 2" xfId="9542"/>
    <cellStyle name="Calculation 2 3 2 4 4" xfId="9406"/>
    <cellStyle name="Calculation 2 3 2 4 4 2" xfId="9916"/>
    <cellStyle name="Calculation 2 3 2 4 5" xfId="9476"/>
    <cellStyle name="Calculation 2 3 2 5" xfId="403"/>
    <cellStyle name="Calculation 2 3 2 5 2" xfId="9333"/>
    <cellStyle name="Calculation 2 3 2 5 2 2" xfId="9843"/>
    <cellStyle name="Calculation 2 3 2 5 3" xfId="8960"/>
    <cellStyle name="Calculation 2 3 2 5 3 2" xfId="9543"/>
    <cellStyle name="Calculation 2 3 2 5 4" xfId="9405"/>
    <cellStyle name="Calculation 2 3 2 5 4 2" xfId="9915"/>
    <cellStyle name="Calculation 2 3 2 5 5" xfId="9475"/>
    <cellStyle name="Calculation 2 3 2 6" xfId="9337"/>
    <cellStyle name="Calculation 2 3 2 6 2" xfId="9847"/>
    <cellStyle name="Calculation 2 3 2 7" xfId="8956"/>
    <cellStyle name="Calculation 2 3 2 7 2" xfId="9539"/>
    <cellStyle name="Calculation 2 3 2 8" xfId="9409"/>
    <cellStyle name="Calculation 2 3 2 8 2" xfId="9919"/>
    <cellStyle name="Calculation 2 3 2 9" xfId="9479"/>
    <cellStyle name="Calculation 2 3 3" xfId="404"/>
    <cellStyle name="Calculation 2 3 3 2" xfId="9332"/>
    <cellStyle name="Calculation 2 3 3 2 2" xfId="9842"/>
    <cellStyle name="Calculation 2 3 3 3" xfId="8961"/>
    <cellStyle name="Calculation 2 3 3 3 2" xfId="9544"/>
    <cellStyle name="Calculation 2 3 3 4" xfId="9404"/>
    <cellStyle name="Calculation 2 3 3 4 2" xfId="9914"/>
    <cellStyle name="Calculation 2 3 3 5" xfId="9474"/>
    <cellStyle name="Calculation 2 3 4" xfId="9338"/>
    <cellStyle name="Calculation 2 3 4 2" xfId="9848"/>
    <cellStyle name="Calculation 2 3 5" xfId="8955"/>
    <cellStyle name="Calculation 2 3 5 2" xfId="9538"/>
    <cellStyle name="Calculation 2 3 6" xfId="9410"/>
    <cellStyle name="Calculation 2 3 6 2" xfId="9920"/>
    <cellStyle name="Calculation 2 3 7" xfId="9480"/>
    <cellStyle name="Calculation 2 4" xfId="405"/>
    <cellStyle name="Calculation 2 4 2" xfId="406"/>
    <cellStyle name="Calculation 2 4 2 2" xfId="407"/>
    <cellStyle name="Calculation 2 4 2 2 2" xfId="9329"/>
    <cellStyle name="Calculation 2 4 2 2 2 2" xfId="9839"/>
    <cellStyle name="Calculation 2 4 2 2 3" xfId="8964"/>
    <cellStyle name="Calculation 2 4 2 2 3 2" xfId="9547"/>
    <cellStyle name="Calculation 2 4 2 2 4" xfId="9401"/>
    <cellStyle name="Calculation 2 4 2 2 4 2" xfId="9911"/>
    <cellStyle name="Calculation 2 4 2 2 5" xfId="9471"/>
    <cellStyle name="Calculation 2 4 2 3" xfId="408"/>
    <cellStyle name="Calculation 2 4 2 3 2" xfId="9328"/>
    <cellStyle name="Calculation 2 4 2 3 2 2" xfId="9838"/>
    <cellStyle name="Calculation 2 4 2 3 3" xfId="8965"/>
    <cellStyle name="Calculation 2 4 2 3 3 2" xfId="9548"/>
    <cellStyle name="Calculation 2 4 2 3 4" xfId="9400"/>
    <cellStyle name="Calculation 2 4 2 3 4 2" xfId="9910"/>
    <cellStyle name="Calculation 2 4 2 3 5" xfId="9470"/>
    <cellStyle name="Calculation 2 4 2 4" xfId="409"/>
    <cellStyle name="Calculation 2 4 2 4 2" xfId="9327"/>
    <cellStyle name="Calculation 2 4 2 4 2 2" xfId="9837"/>
    <cellStyle name="Calculation 2 4 2 4 3" xfId="8966"/>
    <cellStyle name="Calculation 2 4 2 4 3 2" xfId="9549"/>
    <cellStyle name="Calculation 2 4 2 4 4" xfId="9399"/>
    <cellStyle name="Calculation 2 4 2 4 4 2" xfId="9909"/>
    <cellStyle name="Calculation 2 4 2 4 5" xfId="9469"/>
    <cellStyle name="Calculation 2 4 2 5" xfId="410"/>
    <cellStyle name="Calculation 2 4 2 5 2" xfId="9326"/>
    <cellStyle name="Calculation 2 4 2 5 2 2" xfId="9836"/>
    <cellStyle name="Calculation 2 4 2 5 3" xfId="8967"/>
    <cellStyle name="Calculation 2 4 2 5 3 2" xfId="9550"/>
    <cellStyle name="Calculation 2 4 2 5 4" xfId="9398"/>
    <cellStyle name="Calculation 2 4 2 5 4 2" xfId="9908"/>
    <cellStyle name="Calculation 2 4 2 5 5" xfId="9468"/>
    <cellStyle name="Calculation 2 4 2 6" xfId="9330"/>
    <cellStyle name="Calculation 2 4 2 6 2" xfId="9840"/>
    <cellStyle name="Calculation 2 4 2 7" xfId="8963"/>
    <cellStyle name="Calculation 2 4 2 7 2" xfId="9546"/>
    <cellStyle name="Calculation 2 4 2 8" xfId="9402"/>
    <cellStyle name="Calculation 2 4 2 8 2" xfId="9912"/>
    <cellStyle name="Calculation 2 4 2 9" xfId="9472"/>
    <cellStyle name="Calculation 2 4 3" xfId="411"/>
    <cellStyle name="Calculation 2 4 3 2" xfId="9325"/>
    <cellStyle name="Calculation 2 4 3 2 2" xfId="9835"/>
    <cellStyle name="Calculation 2 4 3 3" xfId="8968"/>
    <cellStyle name="Calculation 2 4 3 3 2" xfId="9551"/>
    <cellStyle name="Calculation 2 4 3 4" xfId="9397"/>
    <cellStyle name="Calculation 2 4 3 4 2" xfId="9907"/>
    <cellStyle name="Calculation 2 4 3 5" xfId="9467"/>
    <cellStyle name="Calculation 2 4 4" xfId="9331"/>
    <cellStyle name="Calculation 2 4 4 2" xfId="9841"/>
    <cellStyle name="Calculation 2 4 5" xfId="8962"/>
    <cellStyle name="Calculation 2 4 5 2" xfId="9545"/>
    <cellStyle name="Calculation 2 4 6" xfId="9403"/>
    <cellStyle name="Calculation 2 4 6 2" xfId="9913"/>
    <cellStyle name="Calculation 2 4 7" xfId="9473"/>
    <cellStyle name="Calculation 2 5" xfId="412"/>
    <cellStyle name="Calculation 2 5 2" xfId="413"/>
    <cellStyle name="Calculation 2 5 2 2" xfId="9323"/>
    <cellStyle name="Calculation 2 5 2 2 2" xfId="9833"/>
    <cellStyle name="Calculation 2 5 2 3" xfId="8970"/>
    <cellStyle name="Calculation 2 5 2 3 2" xfId="9553"/>
    <cellStyle name="Calculation 2 5 2 4" xfId="9395"/>
    <cellStyle name="Calculation 2 5 2 4 2" xfId="9905"/>
    <cellStyle name="Calculation 2 5 2 5" xfId="9465"/>
    <cellStyle name="Calculation 2 5 3" xfId="414"/>
    <cellStyle name="Calculation 2 5 3 2" xfId="9322"/>
    <cellStyle name="Calculation 2 5 3 2 2" xfId="9832"/>
    <cellStyle name="Calculation 2 5 3 3" xfId="8971"/>
    <cellStyle name="Calculation 2 5 3 3 2" xfId="9554"/>
    <cellStyle name="Calculation 2 5 3 4" xfId="9394"/>
    <cellStyle name="Calculation 2 5 3 4 2" xfId="9904"/>
    <cellStyle name="Calculation 2 5 3 5" xfId="9464"/>
    <cellStyle name="Calculation 2 5 4" xfId="415"/>
    <cellStyle name="Calculation 2 5 4 2" xfId="9321"/>
    <cellStyle name="Calculation 2 5 4 2 2" xfId="9831"/>
    <cellStyle name="Calculation 2 5 4 3" xfId="8972"/>
    <cellStyle name="Calculation 2 5 4 3 2" xfId="9555"/>
    <cellStyle name="Calculation 2 5 4 4" xfId="9393"/>
    <cellStyle name="Calculation 2 5 4 4 2" xfId="9903"/>
    <cellStyle name="Calculation 2 5 4 5" xfId="9463"/>
    <cellStyle name="Calculation 2 5 5" xfId="416"/>
    <cellStyle name="Calculation 2 5 5 2" xfId="9320"/>
    <cellStyle name="Calculation 2 5 5 2 2" xfId="9830"/>
    <cellStyle name="Calculation 2 5 5 3" xfId="8973"/>
    <cellStyle name="Calculation 2 5 5 3 2" xfId="9556"/>
    <cellStyle name="Calculation 2 5 5 4" xfId="9392"/>
    <cellStyle name="Calculation 2 5 5 4 2" xfId="9902"/>
    <cellStyle name="Calculation 2 5 5 5" xfId="9462"/>
    <cellStyle name="Calculation 2 5 6" xfId="9324"/>
    <cellStyle name="Calculation 2 5 6 2" xfId="9834"/>
    <cellStyle name="Calculation 2 5 7" xfId="8969"/>
    <cellStyle name="Calculation 2 5 7 2" xfId="9552"/>
    <cellStyle name="Calculation 2 5 8" xfId="9396"/>
    <cellStyle name="Calculation 2 5 8 2" xfId="9906"/>
    <cellStyle name="Calculation 2 5 9" xfId="9466"/>
    <cellStyle name="Calculation 2 6" xfId="417"/>
    <cellStyle name="Calculation 2 6 2" xfId="9319"/>
    <cellStyle name="Calculation 2 6 2 2" xfId="9829"/>
    <cellStyle name="Calculation 2 6 3" xfId="8974"/>
    <cellStyle name="Calculation 2 6 3 2" xfId="9557"/>
    <cellStyle name="Calculation 2 6 4" xfId="9391"/>
    <cellStyle name="Calculation 2 6 4 2" xfId="9901"/>
    <cellStyle name="Calculation 2 6 5" xfId="9461"/>
    <cellStyle name="Calculation 2 7" xfId="9350"/>
    <cellStyle name="Calculation 2 7 2" xfId="9860"/>
    <cellStyle name="Calculation 2 8" xfId="8943"/>
    <cellStyle name="Calculation 2 8 2" xfId="9526"/>
    <cellStyle name="Calculation 2 9" xfId="9422"/>
    <cellStyle name="Calculation 2 9 2" xfId="9932"/>
    <cellStyle name="Calculation 3" xfId="418"/>
    <cellStyle name="Calculation 3 2" xfId="419"/>
    <cellStyle name="Calculation 3 2 2" xfId="420"/>
    <cellStyle name="Calculation 3 2 2 2" xfId="421"/>
    <cellStyle name="Calculation 3 2 2 2 2" xfId="9315"/>
    <cellStyle name="Calculation 3 2 2 2 2 2" xfId="9825"/>
    <cellStyle name="Calculation 3 2 2 2 3" xfId="8978"/>
    <cellStyle name="Calculation 3 2 2 2 3 2" xfId="9561"/>
    <cellStyle name="Calculation 3 2 2 2 4" xfId="9387"/>
    <cellStyle name="Calculation 3 2 2 2 4 2" xfId="9897"/>
    <cellStyle name="Calculation 3 2 2 2 5" xfId="9457"/>
    <cellStyle name="Calculation 3 2 2 3" xfId="422"/>
    <cellStyle name="Calculation 3 2 2 3 2" xfId="9314"/>
    <cellStyle name="Calculation 3 2 2 3 2 2" xfId="9824"/>
    <cellStyle name="Calculation 3 2 2 3 3" xfId="8979"/>
    <cellStyle name="Calculation 3 2 2 3 3 2" xfId="9562"/>
    <cellStyle name="Calculation 3 2 2 3 4" xfId="9386"/>
    <cellStyle name="Calculation 3 2 2 3 4 2" xfId="9896"/>
    <cellStyle name="Calculation 3 2 2 3 5" xfId="9456"/>
    <cellStyle name="Calculation 3 2 2 4" xfId="423"/>
    <cellStyle name="Calculation 3 2 2 4 2" xfId="9313"/>
    <cellStyle name="Calculation 3 2 2 4 2 2" xfId="9823"/>
    <cellStyle name="Calculation 3 2 2 4 3" xfId="8980"/>
    <cellStyle name="Calculation 3 2 2 4 3 2" xfId="9563"/>
    <cellStyle name="Calculation 3 2 2 4 4" xfId="9385"/>
    <cellStyle name="Calculation 3 2 2 4 4 2" xfId="9895"/>
    <cellStyle name="Calculation 3 2 2 4 5" xfId="9455"/>
    <cellStyle name="Calculation 3 2 2 5" xfId="424"/>
    <cellStyle name="Calculation 3 2 2 5 2" xfId="9312"/>
    <cellStyle name="Calculation 3 2 2 5 2 2" xfId="9822"/>
    <cellStyle name="Calculation 3 2 2 5 3" xfId="8981"/>
    <cellStyle name="Calculation 3 2 2 5 3 2" xfId="9564"/>
    <cellStyle name="Calculation 3 2 2 5 4" xfId="9384"/>
    <cellStyle name="Calculation 3 2 2 5 4 2" xfId="9894"/>
    <cellStyle name="Calculation 3 2 2 5 5" xfId="9454"/>
    <cellStyle name="Calculation 3 2 2 6" xfId="9316"/>
    <cellStyle name="Calculation 3 2 2 6 2" xfId="9826"/>
    <cellStyle name="Calculation 3 2 2 7" xfId="8977"/>
    <cellStyle name="Calculation 3 2 2 7 2" xfId="9560"/>
    <cellStyle name="Calculation 3 2 2 8" xfId="9388"/>
    <cellStyle name="Calculation 3 2 2 8 2" xfId="9898"/>
    <cellStyle name="Calculation 3 2 2 9" xfId="9458"/>
    <cellStyle name="Calculation 3 2 3" xfId="425"/>
    <cellStyle name="Calculation 3 2 3 2" xfId="426"/>
    <cellStyle name="Calculation 3 2 3 2 2" xfId="9310"/>
    <cellStyle name="Calculation 3 2 3 2 2 2" xfId="9820"/>
    <cellStyle name="Calculation 3 2 3 2 3" xfId="8983"/>
    <cellStyle name="Calculation 3 2 3 2 3 2" xfId="9566"/>
    <cellStyle name="Calculation 3 2 3 2 4" xfId="9382"/>
    <cellStyle name="Calculation 3 2 3 2 4 2" xfId="9892"/>
    <cellStyle name="Calculation 3 2 3 2 5" xfId="9452"/>
    <cellStyle name="Calculation 3 2 3 3" xfId="427"/>
    <cellStyle name="Calculation 3 2 3 3 2" xfId="9309"/>
    <cellStyle name="Calculation 3 2 3 3 2 2" xfId="9819"/>
    <cellStyle name="Calculation 3 2 3 3 3" xfId="8984"/>
    <cellStyle name="Calculation 3 2 3 3 3 2" xfId="9567"/>
    <cellStyle name="Calculation 3 2 3 3 4" xfId="9381"/>
    <cellStyle name="Calculation 3 2 3 3 4 2" xfId="9891"/>
    <cellStyle name="Calculation 3 2 3 3 5" xfId="9451"/>
    <cellStyle name="Calculation 3 2 3 4" xfId="428"/>
    <cellStyle name="Calculation 3 2 3 4 2" xfId="9308"/>
    <cellStyle name="Calculation 3 2 3 4 2 2" xfId="9818"/>
    <cellStyle name="Calculation 3 2 3 4 3" xfId="8985"/>
    <cellStyle name="Calculation 3 2 3 4 3 2" xfId="9568"/>
    <cellStyle name="Calculation 3 2 3 4 4" xfId="9380"/>
    <cellStyle name="Calculation 3 2 3 4 4 2" xfId="9890"/>
    <cellStyle name="Calculation 3 2 3 4 5" xfId="9450"/>
    <cellStyle name="Calculation 3 2 3 5" xfId="429"/>
    <cellStyle name="Calculation 3 2 3 5 2" xfId="9307"/>
    <cellStyle name="Calculation 3 2 3 5 2 2" xfId="9817"/>
    <cellStyle name="Calculation 3 2 3 5 3" xfId="8986"/>
    <cellStyle name="Calculation 3 2 3 5 3 2" xfId="9569"/>
    <cellStyle name="Calculation 3 2 3 5 4" xfId="9379"/>
    <cellStyle name="Calculation 3 2 3 5 4 2" xfId="9889"/>
    <cellStyle name="Calculation 3 2 3 5 5" xfId="9449"/>
    <cellStyle name="Calculation 3 2 3 6" xfId="9311"/>
    <cellStyle name="Calculation 3 2 3 6 2" xfId="9821"/>
    <cellStyle name="Calculation 3 2 3 7" xfId="8982"/>
    <cellStyle name="Calculation 3 2 3 7 2" xfId="9565"/>
    <cellStyle name="Calculation 3 2 3 8" xfId="9383"/>
    <cellStyle name="Calculation 3 2 3 8 2" xfId="9893"/>
    <cellStyle name="Calculation 3 2 3 9" xfId="9453"/>
    <cellStyle name="Calculation 3 2 4" xfId="9317"/>
    <cellStyle name="Calculation 3 2 4 2" xfId="9827"/>
    <cellStyle name="Calculation 3 2 5" xfId="8976"/>
    <cellStyle name="Calculation 3 2 5 2" xfId="9559"/>
    <cellStyle name="Calculation 3 2 6" xfId="9389"/>
    <cellStyle name="Calculation 3 2 6 2" xfId="9899"/>
    <cellStyle name="Calculation 3 2 7" xfId="9459"/>
    <cellStyle name="Calculation 3 3" xfId="430"/>
    <cellStyle name="Calculation 3 3 2" xfId="431"/>
    <cellStyle name="Calculation 3 3 2 2" xfId="432"/>
    <cellStyle name="Calculation 3 3 2 2 2" xfId="9304"/>
    <cellStyle name="Calculation 3 3 2 2 2 2" xfId="9814"/>
    <cellStyle name="Calculation 3 3 2 2 3" xfId="8989"/>
    <cellStyle name="Calculation 3 3 2 2 3 2" xfId="9572"/>
    <cellStyle name="Calculation 3 3 2 2 4" xfId="9376"/>
    <cellStyle name="Calculation 3 3 2 2 4 2" xfId="9886"/>
    <cellStyle name="Calculation 3 3 2 2 5" xfId="9446"/>
    <cellStyle name="Calculation 3 3 2 3" xfId="433"/>
    <cellStyle name="Calculation 3 3 2 3 2" xfId="9303"/>
    <cellStyle name="Calculation 3 3 2 3 2 2" xfId="9813"/>
    <cellStyle name="Calculation 3 3 2 3 3" xfId="8990"/>
    <cellStyle name="Calculation 3 3 2 3 3 2" xfId="9573"/>
    <cellStyle name="Calculation 3 3 2 3 4" xfId="9375"/>
    <cellStyle name="Calculation 3 3 2 3 4 2" xfId="9885"/>
    <cellStyle name="Calculation 3 3 2 3 5" xfId="9445"/>
    <cellStyle name="Calculation 3 3 2 4" xfId="434"/>
    <cellStyle name="Calculation 3 3 2 4 2" xfId="9302"/>
    <cellStyle name="Calculation 3 3 2 4 2 2" xfId="9812"/>
    <cellStyle name="Calculation 3 3 2 4 3" xfId="8991"/>
    <cellStyle name="Calculation 3 3 2 4 3 2" xfId="9574"/>
    <cellStyle name="Calculation 3 3 2 4 4" xfId="9374"/>
    <cellStyle name="Calculation 3 3 2 4 4 2" xfId="9884"/>
    <cellStyle name="Calculation 3 3 2 4 5" xfId="9444"/>
    <cellStyle name="Calculation 3 3 2 5" xfId="435"/>
    <cellStyle name="Calculation 3 3 2 5 2" xfId="9301"/>
    <cellStyle name="Calculation 3 3 2 5 2 2" xfId="9811"/>
    <cellStyle name="Calculation 3 3 2 5 3" xfId="8992"/>
    <cellStyle name="Calculation 3 3 2 5 3 2" xfId="9575"/>
    <cellStyle name="Calculation 3 3 2 5 4" xfId="9373"/>
    <cellStyle name="Calculation 3 3 2 5 4 2" xfId="9883"/>
    <cellStyle name="Calculation 3 3 2 5 5" xfId="9443"/>
    <cellStyle name="Calculation 3 3 2 6" xfId="9305"/>
    <cellStyle name="Calculation 3 3 2 6 2" xfId="9815"/>
    <cellStyle name="Calculation 3 3 2 7" xfId="8988"/>
    <cellStyle name="Calculation 3 3 2 7 2" xfId="9571"/>
    <cellStyle name="Calculation 3 3 2 8" xfId="9377"/>
    <cellStyle name="Calculation 3 3 2 8 2" xfId="9887"/>
    <cellStyle name="Calculation 3 3 2 9" xfId="9447"/>
    <cellStyle name="Calculation 3 3 3" xfId="436"/>
    <cellStyle name="Calculation 3 3 3 2" xfId="9300"/>
    <cellStyle name="Calculation 3 3 3 2 2" xfId="9810"/>
    <cellStyle name="Calculation 3 3 3 3" xfId="8993"/>
    <cellStyle name="Calculation 3 3 3 3 2" xfId="9576"/>
    <cellStyle name="Calculation 3 3 3 4" xfId="9372"/>
    <cellStyle name="Calculation 3 3 3 4 2" xfId="9882"/>
    <cellStyle name="Calculation 3 3 3 5" xfId="9442"/>
    <cellStyle name="Calculation 3 3 4" xfId="9306"/>
    <cellStyle name="Calculation 3 3 4 2" xfId="9816"/>
    <cellStyle name="Calculation 3 3 5" xfId="8987"/>
    <cellStyle name="Calculation 3 3 5 2" xfId="9570"/>
    <cellStyle name="Calculation 3 3 6" xfId="9378"/>
    <cellStyle name="Calculation 3 3 6 2" xfId="9888"/>
    <cellStyle name="Calculation 3 3 7" xfId="9448"/>
    <cellStyle name="Calculation 3 4" xfId="437"/>
    <cellStyle name="Calculation 3 4 2" xfId="438"/>
    <cellStyle name="Calculation 3 4 2 2" xfId="9298"/>
    <cellStyle name="Calculation 3 4 2 2 2" xfId="9808"/>
    <cellStyle name="Calculation 3 4 2 3" xfId="8995"/>
    <cellStyle name="Calculation 3 4 2 3 2" xfId="9578"/>
    <cellStyle name="Calculation 3 4 2 4" xfId="9370"/>
    <cellStyle name="Calculation 3 4 2 4 2" xfId="9880"/>
    <cellStyle name="Calculation 3 4 2 5" xfId="9440"/>
    <cellStyle name="Calculation 3 4 3" xfId="439"/>
    <cellStyle name="Calculation 3 4 3 2" xfId="9297"/>
    <cellStyle name="Calculation 3 4 3 2 2" xfId="9807"/>
    <cellStyle name="Calculation 3 4 3 3" xfId="8996"/>
    <cellStyle name="Calculation 3 4 3 3 2" xfId="9579"/>
    <cellStyle name="Calculation 3 4 3 4" xfId="9369"/>
    <cellStyle name="Calculation 3 4 3 4 2" xfId="9879"/>
    <cellStyle name="Calculation 3 4 3 5" xfId="9439"/>
    <cellStyle name="Calculation 3 4 4" xfId="440"/>
    <cellStyle name="Calculation 3 4 4 2" xfId="9296"/>
    <cellStyle name="Calculation 3 4 4 2 2" xfId="9806"/>
    <cellStyle name="Calculation 3 4 4 3" xfId="8997"/>
    <cellStyle name="Calculation 3 4 4 3 2" xfId="9580"/>
    <cellStyle name="Calculation 3 4 4 4" xfId="9368"/>
    <cellStyle name="Calculation 3 4 4 4 2" xfId="9878"/>
    <cellStyle name="Calculation 3 4 4 5" xfId="9438"/>
    <cellStyle name="Calculation 3 4 5" xfId="441"/>
    <cellStyle name="Calculation 3 4 5 2" xfId="9295"/>
    <cellStyle name="Calculation 3 4 5 2 2" xfId="9805"/>
    <cellStyle name="Calculation 3 4 5 3" xfId="8998"/>
    <cellStyle name="Calculation 3 4 5 3 2" xfId="9581"/>
    <cellStyle name="Calculation 3 4 5 4" xfId="9367"/>
    <cellStyle name="Calculation 3 4 5 4 2" xfId="9877"/>
    <cellStyle name="Calculation 3 4 5 5" xfId="9437"/>
    <cellStyle name="Calculation 3 4 6" xfId="9299"/>
    <cellStyle name="Calculation 3 4 6 2" xfId="9809"/>
    <cellStyle name="Calculation 3 4 7" xfId="8994"/>
    <cellStyle name="Calculation 3 4 7 2" xfId="9577"/>
    <cellStyle name="Calculation 3 4 8" xfId="9371"/>
    <cellStyle name="Calculation 3 4 8 2" xfId="9881"/>
    <cellStyle name="Calculation 3 4 9" xfId="9441"/>
    <cellStyle name="Calculation 3 5" xfId="442"/>
    <cellStyle name="Calculation 3 5 2" xfId="443"/>
    <cellStyle name="Calculation 3 5 2 2" xfId="9293"/>
    <cellStyle name="Calculation 3 5 2 2 2" xfId="9803"/>
    <cellStyle name="Calculation 3 5 2 3" xfId="9000"/>
    <cellStyle name="Calculation 3 5 2 3 2" xfId="9583"/>
    <cellStyle name="Calculation 3 5 2 4" xfId="9365"/>
    <cellStyle name="Calculation 3 5 2 4 2" xfId="9875"/>
    <cellStyle name="Calculation 3 5 2 5" xfId="9435"/>
    <cellStyle name="Calculation 3 5 3" xfId="444"/>
    <cellStyle name="Calculation 3 5 3 2" xfId="9292"/>
    <cellStyle name="Calculation 3 5 3 2 2" xfId="9802"/>
    <cellStyle name="Calculation 3 5 3 3" xfId="9001"/>
    <cellStyle name="Calculation 3 5 3 3 2" xfId="9584"/>
    <cellStyle name="Calculation 3 5 3 4" xfId="9505"/>
    <cellStyle name="Calculation 3 5 3 4 2" xfId="9933"/>
    <cellStyle name="Calculation 3 5 3 5" xfId="9434"/>
    <cellStyle name="Calculation 3 5 4" xfId="445"/>
    <cellStyle name="Calculation 3 5 4 2" xfId="9291"/>
    <cellStyle name="Calculation 3 5 4 2 2" xfId="9801"/>
    <cellStyle name="Calculation 3 5 4 3" xfId="9002"/>
    <cellStyle name="Calculation 3 5 4 3 2" xfId="9585"/>
    <cellStyle name="Calculation 3 5 4 4" xfId="9364"/>
    <cellStyle name="Calculation 3 5 4 4 2" xfId="9874"/>
    <cellStyle name="Calculation 3 5 4 5" xfId="9433"/>
    <cellStyle name="Calculation 3 5 5" xfId="446"/>
    <cellStyle name="Calculation 3 5 5 2" xfId="9290"/>
    <cellStyle name="Calculation 3 5 5 2 2" xfId="9800"/>
    <cellStyle name="Calculation 3 5 5 3" xfId="9003"/>
    <cellStyle name="Calculation 3 5 5 3 2" xfId="9586"/>
    <cellStyle name="Calculation 3 5 5 4" xfId="9363"/>
    <cellStyle name="Calculation 3 5 5 4 2" xfId="9873"/>
    <cellStyle name="Calculation 3 5 5 5" xfId="9432"/>
    <cellStyle name="Calculation 3 5 6" xfId="9294"/>
    <cellStyle name="Calculation 3 5 6 2" xfId="9804"/>
    <cellStyle name="Calculation 3 5 7" xfId="8999"/>
    <cellStyle name="Calculation 3 5 7 2" xfId="9582"/>
    <cellStyle name="Calculation 3 5 8" xfId="9366"/>
    <cellStyle name="Calculation 3 5 8 2" xfId="9876"/>
    <cellStyle name="Calculation 3 5 9" xfId="9436"/>
    <cellStyle name="Calculation 3 6" xfId="9318"/>
    <cellStyle name="Calculation 3 6 2" xfId="9828"/>
    <cellStyle name="Calculation 3 7" xfId="8975"/>
    <cellStyle name="Calculation 3 7 2" xfId="9558"/>
    <cellStyle name="Calculation 3 8" xfId="9390"/>
    <cellStyle name="Calculation 3 8 2" xfId="9900"/>
    <cellStyle name="Calculation 3 9" xfId="9460"/>
    <cellStyle name="Calculation 4" xfId="447"/>
    <cellStyle name="Calculation 4 2" xfId="448"/>
    <cellStyle name="Calculation 4 3" xfId="449"/>
    <cellStyle name="Calculation 4 3 2" xfId="450"/>
    <cellStyle name="Calculation 4 3 2 2" xfId="9287"/>
    <cellStyle name="Calculation 4 3 2 2 2" xfId="9797"/>
    <cellStyle name="Calculation 4 3 2 3" xfId="9006"/>
    <cellStyle name="Calculation 4 3 2 3 2" xfId="9589"/>
    <cellStyle name="Calculation 4 3 2 4" xfId="9360"/>
    <cellStyle name="Calculation 4 3 2 4 2" xfId="9870"/>
    <cellStyle name="Calculation 4 3 2 5" xfId="9429"/>
    <cellStyle name="Calculation 4 3 3" xfId="451"/>
    <cellStyle name="Calculation 4 3 3 2" xfId="9286"/>
    <cellStyle name="Calculation 4 3 3 2 2" xfId="9796"/>
    <cellStyle name="Calculation 4 3 3 3" xfId="9007"/>
    <cellStyle name="Calculation 4 3 3 3 2" xfId="9590"/>
    <cellStyle name="Calculation 4 3 3 4" xfId="9359"/>
    <cellStyle name="Calculation 4 3 3 4 2" xfId="9869"/>
    <cellStyle name="Calculation 4 3 3 5" xfId="9428"/>
    <cellStyle name="Calculation 4 3 4" xfId="452"/>
    <cellStyle name="Calculation 4 3 4 2" xfId="9285"/>
    <cellStyle name="Calculation 4 3 4 2 2" xfId="9795"/>
    <cellStyle name="Calculation 4 3 4 3" xfId="9008"/>
    <cellStyle name="Calculation 4 3 4 3 2" xfId="9591"/>
    <cellStyle name="Calculation 4 3 4 4" xfId="9358"/>
    <cellStyle name="Calculation 4 3 4 4 2" xfId="9868"/>
    <cellStyle name="Calculation 4 3 4 5" xfId="9427"/>
    <cellStyle name="Calculation 4 3 5" xfId="453"/>
    <cellStyle name="Calculation 4 3 5 2" xfId="9284"/>
    <cellStyle name="Calculation 4 3 5 2 2" xfId="9794"/>
    <cellStyle name="Calculation 4 3 5 3" xfId="9009"/>
    <cellStyle name="Calculation 4 3 5 3 2" xfId="9592"/>
    <cellStyle name="Calculation 4 3 5 4" xfId="9357"/>
    <cellStyle name="Calculation 4 3 5 4 2" xfId="9867"/>
    <cellStyle name="Calculation 4 3 5 5" xfId="9426"/>
    <cellStyle name="Calculation 4 3 6" xfId="9288"/>
    <cellStyle name="Calculation 4 3 6 2" xfId="9798"/>
    <cellStyle name="Calculation 4 3 7" xfId="9005"/>
    <cellStyle name="Calculation 4 3 7 2" xfId="9588"/>
    <cellStyle name="Calculation 4 3 8" xfId="9361"/>
    <cellStyle name="Calculation 4 3 8 2" xfId="9871"/>
    <cellStyle name="Calculation 4 3 9" xfId="9430"/>
    <cellStyle name="Calculation 4 4" xfId="454"/>
    <cellStyle name="Calculation 4 4 2" xfId="9283"/>
    <cellStyle name="Calculation 4 4 2 2" xfId="9793"/>
    <cellStyle name="Calculation 4 4 3" xfId="9010"/>
    <cellStyle name="Calculation 4 4 3 2" xfId="9593"/>
    <cellStyle name="Calculation 4 4 4" xfId="9356"/>
    <cellStyle name="Calculation 4 4 4 2" xfId="9866"/>
    <cellStyle name="Calculation 4 4 5" xfId="9425"/>
    <cellStyle name="Calculation 4 5" xfId="9289"/>
    <cellStyle name="Calculation 4 5 2" xfId="9799"/>
    <cellStyle name="Calculation 4 6" xfId="9004"/>
    <cellStyle name="Calculation 4 6 2" xfId="9587"/>
    <cellStyle name="Calculation 4 7" xfId="9362"/>
    <cellStyle name="Calculation 4 7 2" xfId="9872"/>
    <cellStyle name="Calculation 4 8" xfId="9431"/>
    <cellStyle name="Check Cell" xfId="144" builtinId="23" customBuiltin="1"/>
    <cellStyle name="Check Cell 2" xfId="455"/>
    <cellStyle name="Check Cell 2 2" xfId="456"/>
    <cellStyle name="Check Cell 2 2 2" xfId="457"/>
    <cellStyle name="Check Cell 2 3" xfId="458"/>
    <cellStyle name="Check Cell 2 4" xfId="459"/>
    <cellStyle name="Check Cell 3" xfId="460"/>
    <cellStyle name="Check Cell 4" xfId="461"/>
    <cellStyle name="Color" xfId="462"/>
    <cellStyle name="combo" xfId="463"/>
    <cellStyle name="Comma" xfId="1" builtinId="3"/>
    <cellStyle name="Comma 10" xfId="24"/>
    <cellStyle name="Comma 10 2" xfId="464"/>
    <cellStyle name="Comma 11" xfId="25"/>
    <cellStyle name="Comma 11 2" xfId="465"/>
    <cellStyle name="Comma 11 2 2" xfId="466"/>
    <cellStyle name="Comma 11 2 2 2" xfId="467"/>
    <cellStyle name="Comma 11 2 2 2 2" xfId="468"/>
    <cellStyle name="Comma 11 2 2 2 2 2" xfId="469"/>
    <cellStyle name="Comma 11 2 2 2 2 2 2" xfId="470"/>
    <cellStyle name="Comma 11 2 2 2 2 3" xfId="471"/>
    <cellStyle name="Comma 11 2 2 2 2 3 2" xfId="472"/>
    <cellStyle name="Comma 11 2 2 2 2 4" xfId="473"/>
    <cellStyle name="Comma 11 2 2 2 3" xfId="474"/>
    <cellStyle name="Comma 11 2 2 2 3 2" xfId="475"/>
    <cellStyle name="Comma 11 2 2 2 4" xfId="476"/>
    <cellStyle name="Comma 11 2 2 2 4 2" xfId="477"/>
    <cellStyle name="Comma 11 2 2 2 5" xfId="478"/>
    <cellStyle name="Comma 11 2 2 3" xfId="479"/>
    <cellStyle name="Comma 11 2 2 3 2" xfId="480"/>
    <cellStyle name="Comma 11 2 2 3 2 2" xfId="481"/>
    <cellStyle name="Comma 11 2 2 3 3" xfId="482"/>
    <cellStyle name="Comma 11 2 2 3 3 2" xfId="483"/>
    <cellStyle name="Comma 11 2 2 3 4" xfId="484"/>
    <cellStyle name="Comma 11 2 2 4" xfId="485"/>
    <cellStyle name="Comma 11 2 2 4 2" xfId="486"/>
    <cellStyle name="Comma 11 2 2 5" xfId="487"/>
    <cellStyle name="Comma 11 2 2 5 2" xfId="488"/>
    <cellStyle name="Comma 11 2 2 6" xfId="489"/>
    <cellStyle name="Comma 11 2 3" xfId="490"/>
    <cellStyle name="Comma 11 2 3 2" xfId="491"/>
    <cellStyle name="Comma 11 2 3 2 2" xfId="492"/>
    <cellStyle name="Comma 11 2 3 2 2 2" xfId="493"/>
    <cellStyle name="Comma 11 2 3 2 3" xfId="494"/>
    <cellStyle name="Comma 11 2 3 2 3 2" xfId="495"/>
    <cellStyle name="Comma 11 2 3 2 4" xfId="496"/>
    <cellStyle name="Comma 11 2 3 3" xfId="497"/>
    <cellStyle name="Comma 11 2 3 3 2" xfId="498"/>
    <cellStyle name="Comma 11 2 3 4" xfId="499"/>
    <cellStyle name="Comma 11 2 3 4 2" xfId="500"/>
    <cellStyle name="Comma 11 2 3 5" xfId="501"/>
    <cellStyle name="Comma 11 2 4" xfId="502"/>
    <cellStyle name="Comma 11 2 4 2" xfId="503"/>
    <cellStyle name="Comma 11 2 4 2 2" xfId="504"/>
    <cellStyle name="Comma 11 2 4 3" xfId="505"/>
    <cellStyle name="Comma 11 2 4 3 2" xfId="506"/>
    <cellStyle name="Comma 11 2 4 4" xfId="507"/>
    <cellStyle name="Comma 11 2 5" xfId="508"/>
    <cellStyle name="Comma 11 2 5 2" xfId="509"/>
    <cellStyle name="Comma 11 2 6" xfId="510"/>
    <cellStyle name="Comma 11 2 6 2" xfId="511"/>
    <cellStyle name="Comma 11 2 7" xfId="512"/>
    <cellStyle name="Comma 11 3" xfId="513"/>
    <cellStyle name="Comma 11 3 2" xfId="514"/>
    <cellStyle name="Comma 11 3 2 2" xfId="515"/>
    <cellStyle name="Comma 11 3 2 2 2" xfId="516"/>
    <cellStyle name="Comma 11 3 2 2 2 2" xfId="517"/>
    <cellStyle name="Comma 11 3 2 2 3" xfId="518"/>
    <cellStyle name="Comma 11 3 2 2 3 2" xfId="519"/>
    <cellStyle name="Comma 11 3 2 2 4" xfId="520"/>
    <cellStyle name="Comma 11 3 2 3" xfId="521"/>
    <cellStyle name="Comma 11 3 2 3 2" xfId="522"/>
    <cellStyle name="Comma 11 3 2 4" xfId="523"/>
    <cellStyle name="Comma 11 3 2 4 2" xfId="524"/>
    <cellStyle name="Comma 11 3 2 5" xfId="525"/>
    <cellStyle name="Comma 11 3 3" xfId="526"/>
    <cellStyle name="Comma 11 3 3 2" xfId="527"/>
    <cellStyle name="Comma 11 3 3 2 2" xfId="528"/>
    <cellStyle name="Comma 11 3 3 3" xfId="529"/>
    <cellStyle name="Comma 11 3 3 3 2" xfId="530"/>
    <cellStyle name="Comma 11 3 3 4" xfId="531"/>
    <cellStyle name="Comma 11 3 4" xfId="532"/>
    <cellStyle name="Comma 11 3 4 2" xfId="533"/>
    <cellStyle name="Comma 11 3 5" xfId="534"/>
    <cellStyle name="Comma 11 3 5 2" xfId="535"/>
    <cellStyle name="Comma 11 3 6" xfId="536"/>
    <cellStyle name="Comma 11 4" xfId="537"/>
    <cellStyle name="Comma 11 4 2" xfId="538"/>
    <cellStyle name="Comma 11 4 2 2" xfId="539"/>
    <cellStyle name="Comma 11 4 2 2 2" xfId="540"/>
    <cellStyle name="Comma 11 4 2 3" xfId="541"/>
    <cellStyle name="Comma 11 4 2 3 2" xfId="542"/>
    <cellStyle name="Comma 11 4 2 4" xfId="543"/>
    <cellStyle name="Comma 11 4 3" xfId="544"/>
    <cellStyle name="Comma 11 4 3 2" xfId="545"/>
    <cellStyle name="Comma 11 4 4" xfId="546"/>
    <cellStyle name="Comma 11 4 4 2" xfId="547"/>
    <cellStyle name="Comma 11 4 5" xfId="548"/>
    <cellStyle name="Comma 11 5" xfId="549"/>
    <cellStyle name="Comma 11 5 2" xfId="550"/>
    <cellStyle name="Comma 11 5 2 2" xfId="551"/>
    <cellStyle name="Comma 11 5 3" xfId="552"/>
    <cellStyle name="Comma 11 5 3 2" xfId="553"/>
    <cellStyle name="Comma 11 5 4" xfId="554"/>
    <cellStyle name="Comma 11 6" xfId="555"/>
    <cellStyle name="Comma 11 6 2" xfId="556"/>
    <cellStyle name="Comma 11 7" xfId="557"/>
    <cellStyle name="Comma 11 7 2" xfId="558"/>
    <cellStyle name="Comma 11 8" xfId="559"/>
    <cellStyle name="Comma 12" xfId="26"/>
    <cellStyle name="Comma 12 2" xfId="560"/>
    <cellStyle name="Comma 12 2 2" xfId="561"/>
    <cellStyle name="Comma 12 2 2 2" xfId="562"/>
    <cellStyle name="Comma 12 2 2 2 2" xfId="563"/>
    <cellStyle name="Comma 12 2 2 2 2 2" xfId="564"/>
    <cellStyle name="Comma 12 2 2 2 3" xfId="565"/>
    <cellStyle name="Comma 12 2 2 2 3 2" xfId="566"/>
    <cellStyle name="Comma 12 2 2 2 4" xfId="567"/>
    <cellStyle name="Comma 12 2 2 3" xfId="568"/>
    <cellStyle name="Comma 12 2 2 3 2" xfId="569"/>
    <cellStyle name="Comma 12 2 2 4" xfId="570"/>
    <cellStyle name="Comma 12 2 2 4 2" xfId="571"/>
    <cellStyle name="Comma 12 2 2 5" xfId="572"/>
    <cellStyle name="Comma 12 2 3" xfId="573"/>
    <cellStyle name="Comma 12 2 3 2" xfId="574"/>
    <cellStyle name="Comma 12 2 3 2 2" xfId="575"/>
    <cellStyle name="Comma 12 2 3 3" xfId="576"/>
    <cellStyle name="Comma 12 2 3 3 2" xfId="577"/>
    <cellStyle name="Comma 12 2 3 4" xfId="578"/>
    <cellStyle name="Comma 12 2 4" xfId="579"/>
    <cellStyle name="Comma 12 2 4 2" xfId="580"/>
    <cellStyle name="Comma 12 2 5" xfId="581"/>
    <cellStyle name="Comma 12 2 5 2" xfId="582"/>
    <cellStyle name="Comma 12 2 6" xfId="583"/>
    <cellStyle name="Comma 12 3" xfId="584"/>
    <cellStyle name="Comma 12 4" xfId="585"/>
    <cellStyle name="Comma 12 5" xfId="586"/>
    <cellStyle name="Comma 12 6" xfId="587"/>
    <cellStyle name="Comma 13" xfId="27"/>
    <cellStyle name="Comma 13 2" xfId="588"/>
    <cellStyle name="Comma 13 2 2" xfId="589"/>
    <cellStyle name="Comma 13 2 2 2" xfId="590"/>
    <cellStyle name="Comma 13 2 2 2 2" xfId="591"/>
    <cellStyle name="Comma 13 2 2 2 2 2" xfId="592"/>
    <cellStyle name="Comma 13 2 2 2 3" xfId="593"/>
    <cellStyle name="Comma 13 2 2 2 3 2" xfId="594"/>
    <cellStyle name="Comma 13 2 2 2 4" xfId="595"/>
    <cellStyle name="Comma 13 2 2 3" xfId="596"/>
    <cellStyle name="Comma 13 2 2 3 2" xfId="597"/>
    <cellStyle name="Comma 13 2 2 4" xfId="598"/>
    <cellStyle name="Comma 13 2 2 4 2" xfId="599"/>
    <cellStyle name="Comma 13 2 2 5" xfId="600"/>
    <cellStyle name="Comma 13 2 3" xfId="601"/>
    <cellStyle name="Comma 13 2 3 2" xfId="602"/>
    <cellStyle name="Comma 13 2 3 2 2" xfId="603"/>
    <cellStyle name="Comma 13 2 3 3" xfId="604"/>
    <cellStyle name="Comma 13 2 3 3 2" xfId="605"/>
    <cellStyle name="Comma 13 2 3 4" xfId="606"/>
    <cellStyle name="Comma 13 2 4" xfId="607"/>
    <cellStyle name="Comma 13 2 4 2" xfId="608"/>
    <cellStyle name="Comma 13 2 5" xfId="609"/>
    <cellStyle name="Comma 13 2 5 2" xfId="610"/>
    <cellStyle name="Comma 13 2 6" xfId="611"/>
    <cellStyle name="Comma 13 3" xfId="612"/>
    <cellStyle name="Comma 13 3 2" xfId="613"/>
    <cellStyle name="Comma 13 3 2 2" xfId="614"/>
    <cellStyle name="Comma 13 3 2 2 2" xfId="615"/>
    <cellStyle name="Comma 13 3 2 3" xfId="616"/>
    <cellStyle name="Comma 13 3 2 3 2" xfId="617"/>
    <cellStyle name="Comma 13 3 2 4" xfId="618"/>
    <cellStyle name="Comma 13 3 3" xfId="619"/>
    <cellStyle name="Comma 13 3 3 2" xfId="620"/>
    <cellStyle name="Comma 13 3 4" xfId="621"/>
    <cellStyle name="Comma 13 3 4 2" xfId="622"/>
    <cellStyle name="Comma 13 3 5" xfId="623"/>
    <cellStyle name="Comma 13 4" xfId="624"/>
    <cellStyle name="Comma 13 4 2" xfId="625"/>
    <cellStyle name="Comma 13 4 2 2" xfId="626"/>
    <cellStyle name="Comma 13 4 3" xfId="627"/>
    <cellStyle name="Comma 13 4 3 2" xfId="628"/>
    <cellStyle name="Comma 13 4 4" xfId="629"/>
    <cellStyle name="Comma 13 5" xfId="630"/>
    <cellStyle name="Comma 13 5 2" xfId="631"/>
    <cellStyle name="Comma 13 6" xfId="632"/>
    <cellStyle name="Comma 13 6 2" xfId="633"/>
    <cellStyle name="Comma 13 7" xfId="634"/>
    <cellStyle name="Comma 14" xfId="28"/>
    <cellStyle name="Comma 14 2" xfId="635"/>
    <cellStyle name="Comma 15" xfId="29"/>
    <cellStyle name="Comma 15 2" xfId="636"/>
    <cellStyle name="Comma 15 2 2" xfId="637"/>
    <cellStyle name="Comma 15 3" xfId="638"/>
    <cellStyle name="Comma 15 4" xfId="639"/>
    <cellStyle name="Comma 16" xfId="30"/>
    <cellStyle name="Comma 16 2" xfId="640"/>
    <cellStyle name="Comma 16 2 2" xfId="641"/>
    <cellStyle name="Comma 16 2 2 2" xfId="642"/>
    <cellStyle name="Comma 16 2 3" xfId="643"/>
    <cellStyle name="Comma 16 2 3 2" xfId="644"/>
    <cellStyle name="Comma 16 2 4" xfId="645"/>
    <cellStyle name="Comma 16 3" xfId="646"/>
    <cellStyle name="Comma 16 3 2" xfId="647"/>
    <cellStyle name="Comma 16 4" xfId="648"/>
    <cellStyle name="Comma 16 4 2" xfId="649"/>
    <cellStyle name="Comma 16 5" xfId="650"/>
    <cellStyle name="Comma 17" xfId="31"/>
    <cellStyle name="Comma 17 2" xfId="651"/>
    <cellStyle name="Comma 17 2 2" xfId="652"/>
    <cellStyle name="Comma 17 3" xfId="653"/>
    <cellStyle name="Comma 17 4" xfId="654"/>
    <cellStyle name="Comma 17 5" xfId="655"/>
    <cellStyle name="Comma 18" xfId="656"/>
    <cellStyle name="Comma 18 2" xfId="657"/>
    <cellStyle name="Comma 18 2 2" xfId="658"/>
    <cellStyle name="Comma 18 3" xfId="659"/>
    <cellStyle name="Comma 18 4" xfId="660"/>
    <cellStyle name="Comma 18 5" xfId="661"/>
    <cellStyle name="Comma 19" xfId="662"/>
    <cellStyle name="Comma 19 2" xfId="663"/>
    <cellStyle name="Comma 19 3" xfId="664"/>
    <cellStyle name="Comma 19 4" xfId="665"/>
    <cellStyle name="Comma 19 5" xfId="666"/>
    <cellStyle name="Comma 2" xfId="32"/>
    <cellStyle name="Comma 2 2" xfId="33"/>
    <cellStyle name="Comma 2 2 2" xfId="668"/>
    <cellStyle name="Comma 2 2 2 2" xfId="669"/>
    <cellStyle name="Comma 2 2 2 2 2" xfId="670"/>
    <cellStyle name="Comma 2 2 2 2 3" xfId="671"/>
    <cellStyle name="Comma 2 2 3" xfId="672"/>
    <cellStyle name="Comma 2 2 3 2" xfId="673"/>
    <cellStyle name="Comma 2 2 3 3" xfId="674"/>
    <cellStyle name="Comma 2 2 4" xfId="667"/>
    <cellStyle name="Comma 2 3" xfId="34"/>
    <cellStyle name="Comma 2 3 2" xfId="675"/>
    <cellStyle name="Comma 2 4" xfId="126"/>
    <cellStyle name="Comma 2 4 2" xfId="677"/>
    <cellStyle name="Comma 2 4 2 2" xfId="678"/>
    <cellStyle name="Comma 2 4 3" xfId="679"/>
    <cellStyle name="Comma 2 4 4" xfId="680"/>
    <cellStyle name="Comma 2 4 5" xfId="681"/>
    <cellStyle name="Comma 2 4 6" xfId="676"/>
    <cellStyle name="Comma 2 5" xfId="682"/>
    <cellStyle name="Comma 2 5 2" xfId="683"/>
    <cellStyle name="Comma 2 5 3" xfId="684"/>
    <cellStyle name="Comma 2 6" xfId="685"/>
    <cellStyle name="Comma 2 6 2" xfId="686"/>
    <cellStyle name="Comma 2 6 2 2" xfId="687"/>
    <cellStyle name="Comma 2 6 3" xfId="688"/>
    <cellStyle name="Comma 2 6 3 2" xfId="689"/>
    <cellStyle name="Comma 2 6 4" xfId="690"/>
    <cellStyle name="Comma 2 7" xfId="691"/>
    <cellStyle name="Comma 2 7 2" xfId="692"/>
    <cellStyle name="Comma 2 7 3" xfId="693"/>
    <cellStyle name="Comma 2 7 4" xfId="694"/>
    <cellStyle name="Comma 2 8" xfId="695"/>
    <cellStyle name="Comma 2 9" xfId="696"/>
    <cellStyle name="Comma 20" xfId="697"/>
    <cellStyle name="Comma 20 2" xfId="698"/>
    <cellStyle name="Comma 20 3" xfId="699"/>
    <cellStyle name="Comma 21" xfId="700"/>
    <cellStyle name="Comma 21 2" xfId="701"/>
    <cellStyle name="Comma 21 3" xfId="702"/>
    <cellStyle name="Comma 22" xfId="703"/>
    <cellStyle name="Comma 22 2" xfId="704"/>
    <cellStyle name="Comma 23" xfId="705"/>
    <cellStyle name="Comma 24" xfId="706"/>
    <cellStyle name="Comma 25" xfId="707"/>
    <cellStyle name="Comma 25 2" xfId="708"/>
    <cellStyle name="Comma 25 2 2" xfId="709"/>
    <cellStyle name="Comma 26" xfId="710"/>
    <cellStyle name="Comma 27" xfId="711"/>
    <cellStyle name="Comma 28" xfId="712"/>
    <cellStyle name="Comma 29" xfId="713"/>
    <cellStyle name="Comma 29 2" xfId="714"/>
    <cellStyle name="Comma 3" xfId="35"/>
    <cellStyle name="Comma 3 2" xfId="36"/>
    <cellStyle name="Comma 3 2 2" xfId="37"/>
    <cellStyle name="Comma 3 3" xfId="38"/>
    <cellStyle name="Comma 3 4" xfId="715"/>
    <cellStyle name="Comma 30" xfId="716"/>
    <cellStyle name="Comma 31" xfId="8935"/>
    <cellStyle name="Comma 4" xfId="39"/>
    <cellStyle name="Comma 4 10" xfId="717"/>
    <cellStyle name="Comma 4 11" xfId="718"/>
    <cellStyle name="Comma 4 12" xfId="719"/>
    <cellStyle name="Comma 4 2" xfId="40"/>
    <cellStyle name="Comma 4 2 2" xfId="720"/>
    <cellStyle name="Comma 4 2 2 2" xfId="721"/>
    <cellStyle name="Comma 4 2 2 2 2" xfId="722"/>
    <cellStyle name="Comma 4 2 2 2 2 2" xfId="723"/>
    <cellStyle name="Comma 4 2 2 2 2 2 2" xfId="724"/>
    <cellStyle name="Comma 4 2 2 2 2 2 2 2" xfId="725"/>
    <cellStyle name="Comma 4 2 2 2 2 2 3" xfId="726"/>
    <cellStyle name="Comma 4 2 2 2 2 2 3 2" xfId="727"/>
    <cellStyle name="Comma 4 2 2 2 2 2 4" xfId="728"/>
    <cellStyle name="Comma 4 2 2 2 2 3" xfId="729"/>
    <cellStyle name="Comma 4 2 2 2 2 3 2" xfId="730"/>
    <cellStyle name="Comma 4 2 2 2 2 4" xfId="731"/>
    <cellStyle name="Comma 4 2 2 2 2 4 2" xfId="732"/>
    <cellStyle name="Comma 4 2 2 2 2 5" xfId="733"/>
    <cellStyle name="Comma 4 2 2 2 3" xfId="734"/>
    <cellStyle name="Comma 4 2 2 2 3 2" xfId="735"/>
    <cellStyle name="Comma 4 2 2 2 3 2 2" xfId="736"/>
    <cellStyle name="Comma 4 2 2 2 3 3" xfId="737"/>
    <cellStyle name="Comma 4 2 2 2 3 3 2" xfId="738"/>
    <cellStyle name="Comma 4 2 2 2 3 4" xfId="739"/>
    <cellStyle name="Comma 4 2 2 2 4" xfId="740"/>
    <cellStyle name="Comma 4 2 2 2 4 2" xfId="741"/>
    <cellStyle name="Comma 4 2 2 2 5" xfId="742"/>
    <cellStyle name="Comma 4 2 2 2 5 2" xfId="743"/>
    <cellStyle name="Comma 4 2 2 2 6" xfId="744"/>
    <cellStyle name="Comma 4 2 2 3" xfId="745"/>
    <cellStyle name="Comma 4 2 2 3 2" xfId="746"/>
    <cellStyle name="Comma 4 2 2 3 2 2" xfId="747"/>
    <cellStyle name="Comma 4 2 2 3 2 2 2" xfId="748"/>
    <cellStyle name="Comma 4 2 2 3 2 2 2 2" xfId="749"/>
    <cellStyle name="Comma 4 2 2 3 2 2 3" xfId="750"/>
    <cellStyle name="Comma 4 2 2 3 2 2 3 2" xfId="751"/>
    <cellStyle name="Comma 4 2 2 3 2 2 4" xfId="752"/>
    <cellStyle name="Comma 4 2 2 3 2 3" xfId="753"/>
    <cellStyle name="Comma 4 2 2 3 2 3 2" xfId="754"/>
    <cellStyle name="Comma 4 2 2 3 2 4" xfId="755"/>
    <cellStyle name="Comma 4 2 2 3 2 4 2" xfId="756"/>
    <cellStyle name="Comma 4 2 2 3 2 5" xfId="757"/>
    <cellStyle name="Comma 4 2 2 3 3" xfId="758"/>
    <cellStyle name="Comma 4 2 2 3 3 2" xfId="759"/>
    <cellStyle name="Comma 4 2 2 3 3 2 2" xfId="760"/>
    <cellStyle name="Comma 4 2 2 3 3 3" xfId="761"/>
    <cellStyle name="Comma 4 2 2 3 3 3 2" xfId="762"/>
    <cellStyle name="Comma 4 2 2 3 3 4" xfId="763"/>
    <cellStyle name="Comma 4 2 2 3 4" xfId="764"/>
    <cellStyle name="Comma 4 2 2 3 4 2" xfId="765"/>
    <cellStyle name="Comma 4 2 2 3 5" xfId="766"/>
    <cellStyle name="Comma 4 2 2 3 5 2" xfId="767"/>
    <cellStyle name="Comma 4 2 2 3 6" xfId="768"/>
    <cellStyle name="Comma 4 2 2 4" xfId="769"/>
    <cellStyle name="Comma 4 2 2 4 2" xfId="770"/>
    <cellStyle name="Comma 4 2 2 4 2 2" xfId="771"/>
    <cellStyle name="Comma 4 2 2 4 2 2 2" xfId="772"/>
    <cellStyle name="Comma 4 2 2 4 2 3" xfId="773"/>
    <cellStyle name="Comma 4 2 2 4 2 3 2" xfId="774"/>
    <cellStyle name="Comma 4 2 2 4 2 4" xfId="775"/>
    <cellStyle name="Comma 4 2 2 4 3" xfId="776"/>
    <cellStyle name="Comma 4 2 2 4 3 2" xfId="777"/>
    <cellStyle name="Comma 4 2 2 4 4" xfId="778"/>
    <cellStyle name="Comma 4 2 2 4 4 2" xfId="779"/>
    <cellStyle name="Comma 4 2 2 4 5" xfId="780"/>
    <cellStyle name="Comma 4 2 2 5" xfId="781"/>
    <cellStyle name="Comma 4 2 2 5 2" xfId="782"/>
    <cellStyle name="Comma 4 2 2 5 2 2" xfId="783"/>
    <cellStyle name="Comma 4 2 2 5 3" xfId="784"/>
    <cellStyle name="Comma 4 2 2 5 3 2" xfId="785"/>
    <cellStyle name="Comma 4 2 2 5 4" xfId="786"/>
    <cellStyle name="Comma 4 2 2 6" xfId="787"/>
    <cellStyle name="Comma 4 2 2 6 2" xfId="788"/>
    <cellStyle name="Comma 4 2 2 7" xfId="789"/>
    <cellStyle name="Comma 4 2 2 7 2" xfId="790"/>
    <cellStyle name="Comma 4 2 2 8" xfId="791"/>
    <cellStyle name="Comma 4 2 2 9" xfId="792"/>
    <cellStyle name="Comma 4 2 3" xfId="793"/>
    <cellStyle name="Comma 4 2 3 2" xfId="794"/>
    <cellStyle name="Comma 4 2 3 2 2" xfId="795"/>
    <cellStyle name="Comma 4 2 3 2 2 2" xfId="796"/>
    <cellStyle name="Comma 4 2 3 2 2 2 2" xfId="797"/>
    <cellStyle name="Comma 4 2 3 2 2 3" xfId="798"/>
    <cellStyle name="Comma 4 2 3 2 2 3 2" xfId="799"/>
    <cellStyle name="Comma 4 2 3 2 2 4" xfId="800"/>
    <cellStyle name="Comma 4 2 3 2 3" xfId="801"/>
    <cellStyle name="Comma 4 2 3 2 3 2" xfId="802"/>
    <cellStyle name="Comma 4 2 3 2 4" xfId="803"/>
    <cellStyle name="Comma 4 2 3 2 4 2" xfId="804"/>
    <cellStyle name="Comma 4 2 3 2 5" xfId="805"/>
    <cellStyle name="Comma 4 2 3 3" xfId="806"/>
    <cellStyle name="Comma 4 2 3 3 2" xfId="807"/>
    <cellStyle name="Comma 4 2 3 3 2 2" xfId="808"/>
    <cellStyle name="Comma 4 2 3 3 3" xfId="809"/>
    <cellStyle name="Comma 4 2 3 3 3 2" xfId="810"/>
    <cellStyle name="Comma 4 2 3 3 4" xfId="811"/>
    <cellStyle name="Comma 4 2 3 4" xfId="812"/>
    <cellStyle name="Comma 4 2 3 4 2" xfId="813"/>
    <cellStyle name="Comma 4 2 3 5" xfId="814"/>
    <cellStyle name="Comma 4 2 3 5 2" xfId="815"/>
    <cellStyle name="Comma 4 2 3 6" xfId="816"/>
    <cellStyle name="Comma 4 2 4" xfId="817"/>
    <cellStyle name="Comma 4 2 4 2" xfId="818"/>
    <cellStyle name="Comma 4 2 4 2 2" xfId="819"/>
    <cellStyle name="Comma 4 2 4 2 2 2" xfId="820"/>
    <cellStyle name="Comma 4 2 4 2 2 2 2" xfId="821"/>
    <cellStyle name="Comma 4 2 4 2 2 3" xfId="822"/>
    <cellStyle name="Comma 4 2 4 2 2 3 2" xfId="823"/>
    <cellStyle name="Comma 4 2 4 2 2 4" xfId="824"/>
    <cellStyle name="Comma 4 2 4 2 3" xfId="825"/>
    <cellStyle name="Comma 4 2 4 2 3 2" xfId="826"/>
    <cellStyle name="Comma 4 2 4 2 4" xfId="827"/>
    <cellStyle name="Comma 4 2 4 2 4 2" xfId="828"/>
    <cellStyle name="Comma 4 2 4 2 5" xfId="829"/>
    <cellStyle name="Comma 4 2 4 3" xfId="830"/>
    <cellStyle name="Comma 4 2 4 3 2" xfId="831"/>
    <cellStyle name="Comma 4 2 4 3 2 2" xfId="832"/>
    <cellStyle name="Comma 4 2 4 3 3" xfId="833"/>
    <cellStyle name="Comma 4 2 4 3 3 2" xfId="834"/>
    <cellStyle name="Comma 4 2 4 3 4" xfId="835"/>
    <cellStyle name="Comma 4 2 4 4" xfId="836"/>
    <cellStyle name="Comma 4 2 4 4 2" xfId="837"/>
    <cellStyle name="Comma 4 2 4 5" xfId="838"/>
    <cellStyle name="Comma 4 2 4 5 2" xfId="839"/>
    <cellStyle name="Comma 4 2 4 6" xfId="840"/>
    <cellStyle name="Comma 4 2 5" xfId="841"/>
    <cellStyle name="Comma 4 2 5 2" xfId="842"/>
    <cellStyle name="Comma 4 2 5 2 2" xfId="843"/>
    <cellStyle name="Comma 4 2 5 2 2 2" xfId="844"/>
    <cellStyle name="Comma 4 2 5 2 3" xfId="845"/>
    <cellStyle name="Comma 4 2 5 2 3 2" xfId="846"/>
    <cellStyle name="Comma 4 2 5 2 4" xfId="847"/>
    <cellStyle name="Comma 4 2 5 3" xfId="848"/>
    <cellStyle name="Comma 4 2 5 3 2" xfId="849"/>
    <cellStyle name="Comma 4 2 5 4" xfId="850"/>
    <cellStyle name="Comma 4 2 5 4 2" xfId="851"/>
    <cellStyle name="Comma 4 2 5 5" xfId="852"/>
    <cellStyle name="Comma 4 2 6" xfId="853"/>
    <cellStyle name="Comma 4 2 6 2" xfId="854"/>
    <cellStyle name="Comma 4 2 6 2 2" xfId="855"/>
    <cellStyle name="Comma 4 2 6 3" xfId="856"/>
    <cellStyle name="Comma 4 2 6 3 2" xfId="857"/>
    <cellStyle name="Comma 4 2 6 4" xfId="858"/>
    <cellStyle name="Comma 4 2 7" xfId="859"/>
    <cellStyle name="Comma 4 2 7 2" xfId="860"/>
    <cellStyle name="Comma 4 2 8" xfId="861"/>
    <cellStyle name="Comma 4 2 8 2" xfId="862"/>
    <cellStyle name="Comma 4 2 9" xfId="863"/>
    <cellStyle name="Comma 4 3" xfId="41"/>
    <cellStyle name="Comma 4 3 10" xfId="864"/>
    <cellStyle name="Comma 4 3 2" xfId="865"/>
    <cellStyle name="Comma 4 3 2 2" xfId="866"/>
    <cellStyle name="Comma 4 3 2 2 2" xfId="867"/>
    <cellStyle name="Comma 4 3 2 2 2 2" xfId="868"/>
    <cellStyle name="Comma 4 3 2 2 2 2 2" xfId="869"/>
    <cellStyle name="Comma 4 3 2 2 2 3" xfId="870"/>
    <cellStyle name="Comma 4 3 2 2 2 3 2" xfId="871"/>
    <cellStyle name="Comma 4 3 2 2 2 4" xfId="872"/>
    <cellStyle name="Comma 4 3 2 2 3" xfId="873"/>
    <cellStyle name="Comma 4 3 2 2 3 2" xfId="874"/>
    <cellStyle name="Comma 4 3 2 2 4" xfId="875"/>
    <cellStyle name="Comma 4 3 2 2 4 2" xfId="876"/>
    <cellStyle name="Comma 4 3 2 2 5" xfId="877"/>
    <cellStyle name="Comma 4 3 2 3" xfId="878"/>
    <cellStyle name="Comma 4 3 2 3 2" xfId="879"/>
    <cellStyle name="Comma 4 3 2 3 2 2" xfId="880"/>
    <cellStyle name="Comma 4 3 2 3 3" xfId="881"/>
    <cellStyle name="Comma 4 3 2 3 3 2" xfId="882"/>
    <cellStyle name="Comma 4 3 2 3 4" xfId="883"/>
    <cellStyle name="Comma 4 3 2 4" xfId="884"/>
    <cellStyle name="Comma 4 3 2 4 2" xfId="885"/>
    <cellStyle name="Comma 4 3 2 5" xfId="886"/>
    <cellStyle name="Comma 4 3 2 5 2" xfId="887"/>
    <cellStyle name="Comma 4 3 2 6" xfId="888"/>
    <cellStyle name="Comma 4 3 2 7" xfId="889"/>
    <cellStyle name="Comma 4 3 3" xfId="890"/>
    <cellStyle name="Comma 4 3 3 2" xfId="891"/>
    <cellStyle name="Comma 4 3 3 2 2" xfId="892"/>
    <cellStyle name="Comma 4 3 3 2 2 2" xfId="893"/>
    <cellStyle name="Comma 4 3 3 2 2 2 2" xfId="894"/>
    <cellStyle name="Comma 4 3 3 2 2 3" xfId="895"/>
    <cellStyle name="Comma 4 3 3 2 2 3 2" xfId="896"/>
    <cellStyle name="Comma 4 3 3 2 2 4" xfId="897"/>
    <cellStyle name="Comma 4 3 3 2 3" xfId="898"/>
    <cellStyle name="Comma 4 3 3 2 3 2" xfId="899"/>
    <cellStyle name="Comma 4 3 3 2 4" xfId="900"/>
    <cellStyle name="Comma 4 3 3 2 4 2" xfId="901"/>
    <cellStyle name="Comma 4 3 3 2 5" xfId="902"/>
    <cellStyle name="Comma 4 3 3 3" xfId="903"/>
    <cellStyle name="Comma 4 3 3 3 2" xfId="904"/>
    <cellStyle name="Comma 4 3 3 3 2 2" xfId="905"/>
    <cellStyle name="Comma 4 3 3 3 3" xfId="906"/>
    <cellStyle name="Comma 4 3 3 3 3 2" xfId="907"/>
    <cellStyle name="Comma 4 3 3 3 4" xfId="908"/>
    <cellStyle name="Comma 4 3 3 4" xfId="909"/>
    <cellStyle name="Comma 4 3 3 4 2" xfId="910"/>
    <cellStyle name="Comma 4 3 3 5" xfId="911"/>
    <cellStyle name="Comma 4 3 3 5 2" xfId="912"/>
    <cellStyle name="Comma 4 3 3 6" xfId="913"/>
    <cellStyle name="Comma 4 3 4" xfId="914"/>
    <cellStyle name="Comma 4 3 4 2" xfId="915"/>
    <cellStyle name="Comma 4 3 4 2 2" xfId="916"/>
    <cellStyle name="Comma 4 3 4 2 2 2" xfId="917"/>
    <cellStyle name="Comma 4 3 4 2 3" xfId="918"/>
    <cellStyle name="Comma 4 3 4 2 3 2" xfId="919"/>
    <cellStyle name="Comma 4 3 4 2 4" xfId="920"/>
    <cellStyle name="Comma 4 3 4 3" xfId="921"/>
    <cellStyle name="Comma 4 3 4 3 2" xfId="922"/>
    <cellStyle name="Comma 4 3 4 4" xfId="923"/>
    <cellStyle name="Comma 4 3 4 4 2" xfId="924"/>
    <cellStyle name="Comma 4 3 4 5" xfId="925"/>
    <cellStyle name="Comma 4 3 5" xfId="926"/>
    <cellStyle name="Comma 4 3 5 2" xfId="927"/>
    <cellStyle name="Comma 4 3 5 2 2" xfId="928"/>
    <cellStyle name="Comma 4 3 5 3" xfId="929"/>
    <cellStyle name="Comma 4 3 5 3 2" xfId="930"/>
    <cellStyle name="Comma 4 3 5 4" xfId="931"/>
    <cellStyle name="Comma 4 3 6" xfId="932"/>
    <cellStyle name="Comma 4 3 6 2" xfId="933"/>
    <cellStyle name="Comma 4 3 7" xfId="934"/>
    <cellStyle name="Comma 4 3 7 2" xfId="935"/>
    <cellStyle name="Comma 4 3 8" xfId="936"/>
    <cellStyle name="Comma 4 3 9" xfId="937"/>
    <cellStyle name="Comma 4 4" xfId="42"/>
    <cellStyle name="Comma 4 4 10" xfId="938"/>
    <cellStyle name="Comma 4 4 2" xfId="939"/>
    <cellStyle name="Comma 4 4 2 2" xfId="940"/>
    <cellStyle name="Comma 4 4 2 2 2" xfId="941"/>
    <cellStyle name="Comma 4 4 2 2 2 2" xfId="942"/>
    <cellStyle name="Comma 4 4 2 2 2 2 2" xfId="943"/>
    <cellStyle name="Comma 4 4 2 2 2 3" xfId="944"/>
    <cellStyle name="Comma 4 4 2 2 2 3 2" xfId="945"/>
    <cellStyle name="Comma 4 4 2 2 2 4" xfId="946"/>
    <cellStyle name="Comma 4 4 2 2 3" xfId="947"/>
    <cellStyle name="Comma 4 4 2 2 3 2" xfId="948"/>
    <cellStyle name="Comma 4 4 2 2 4" xfId="949"/>
    <cellStyle name="Comma 4 4 2 2 4 2" xfId="950"/>
    <cellStyle name="Comma 4 4 2 2 5" xfId="951"/>
    <cellStyle name="Comma 4 4 2 3" xfId="952"/>
    <cellStyle name="Comma 4 4 2 3 2" xfId="953"/>
    <cellStyle name="Comma 4 4 2 3 2 2" xfId="954"/>
    <cellStyle name="Comma 4 4 2 3 3" xfId="955"/>
    <cellStyle name="Comma 4 4 2 3 3 2" xfId="956"/>
    <cellStyle name="Comma 4 4 2 3 4" xfId="957"/>
    <cellStyle name="Comma 4 4 2 4" xfId="958"/>
    <cellStyle name="Comma 4 4 2 4 2" xfId="959"/>
    <cellStyle name="Comma 4 4 2 5" xfId="960"/>
    <cellStyle name="Comma 4 4 2 5 2" xfId="961"/>
    <cellStyle name="Comma 4 4 2 6" xfId="962"/>
    <cellStyle name="Comma 4 4 3" xfId="963"/>
    <cellStyle name="Comma 4 4 3 2" xfId="964"/>
    <cellStyle name="Comma 4 4 3 2 2" xfId="965"/>
    <cellStyle name="Comma 4 4 3 2 2 2" xfId="966"/>
    <cellStyle name="Comma 4 4 3 2 3" xfId="967"/>
    <cellStyle name="Comma 4 4 3 2 3 2" xfId="968"/>
    <cellStyle name="Comma 4 4 3 2 4" xfId="969"/>
    <cellStyle name="Comma 4 4 3 3" xfId="970"/>
    <cellStyle name="Comma 4 4 3 3 2" xfId="971"/>
    <cellStyle name="Comma 4 4 3 4" xfId="972"/>
    <cellStyle name="Comma 4 4 3 4 2" xfId="973"/>
    <cellStyle name="Comma 4 4 3 5" xfId="974"/>
    <cellStyle name="Comma 4 4 4" xfId="975"/>
    <cellStyle name="Comma 4 4 4 2" xfId="976"/>
    <cellStyle name="Comma 4 4 4 2 2" xfId="977"/>
    <cellStyle name="Comma 4 4 4 3" xfId="978"/>
    <cellStyle name="Comma 4 4 4 3 2" xfId="979"/>
    <cellStyle name="Comma 4 4 4 4" xfId="980"/>
    <cellStyle name="Comma 4 4 5" xfId="981"/>
    <cellStyle name="Comma 4 4 5 2" xfId="982"/>
    <cellStyle name="Comma 4 4 5 3" xfId="983"/>
    <cellStyle name="Comma 4 4 6" xfId="984"/>
    <cellStyle name="Comma 4 4 6 2" xfId="985"/>
    <cellStyle name="Comma 4 4 7" xfId="986"/>
    <cellStyle name="Comma 4 4 8" xfId="987"/>
    <cellStyle name="Comma 4 4 9" xfId="988"/>
    <cellStyle name="Comma 4 5" xfId="43"/>
    <cellStyle name="Comma 4 5 2" xfId="989"/>
    <cellStyle name="Comma 4 5 2 2" xfId="990"/>
    <cellStyle name="Comma 4 5 2 2 2" xfId="991"/>
    <cellStyle name="Comma 4 5 2 2 2 2" xfId="992"/>
    <cellStyle name="Comma 4 5 2 2 3" xfId="993"/>
    <cellStyle name="Comma 4 5 2 2 3 2" xfId="994"/>
    <cellStyle name="Comma 4 5 2 2 4" xfId="995"/>
    <cellStyle name="Comma 4 5 2 3" xfId="996"/>
    <cellStyle name="Comma 4 5 2 3 2" xfId="997"/>
    <cellStyle name="Comma 4 5 2 4" xfId="998"/>
    <cellStyle name="Comma 4 5 2 4 2" xfId="999"/>
    <cellStyle name="Comma 4 5 2 5" xfId="1000"/>
    <cellStyle name="Comma 4 5 3" xfId="1001"/>
    <cellStyle name="Comma 4 5 3 2" xfId="1002"/>
    <cellStyle name="Comma 4 5 3 2 2" xfId="1003"/>
    <cellStyle name="Comma 4 5 3 3" xfId="1004"/>
    <cellStyle name="Comma 4 5 3 3 2" xfId="1005"/>
    <cellStyle name="Comma 4 5 3 4" xfId="1006"/>
    <cellStyle name="Comma 4 5 4" xfId="1007"/>
    <cellStyle name="Comma 4 5 4 2" xfId="1008"/>
    <cellStyle name="Comma 4 5 5" xfId="1009"/>
    <cellStyle name="Comma 4 5 5 2" xfId="1010"/>
    <cellStyle name="Comma 4 5 6" xfId="1011"/>
    <cellStyle name="Comma 4 6" xfId="1012"/>
    <cellStyle name="Comma 4 6 2" xfId="1013"/>
    <cellStyle name="Comma 4 6 2 2" xfId="1014"/>
    <cellStyle name="Comma 4 6 2 2 2" xfId="1015"/>
    <cellStyle name="Comma 4 6 2 3" xfId="1016"/>
    <cellStyle name="Comma 4 6 2 3 2" xfId="1017"/>
    <cellStyle name="Comma 4 6 2 4" xfId="1018"/>
    <cellStyle name="Comma 4 6 3" xfId="1019"/>
    <cellStyle name="Comma 4 6 3 2" xfId="1020"/>
    <cellStyle name="Comma 4 6 4" xfId="1021"/>
    <cellStyle name="Comma 4 6 4 2" xfId="1022"/>
    <cellStyle name="Comma 4 6 5" xfId="1023"/>
    <cellStyle name="Comma 4 6 6" xfId="1024"/>
    <cellStyle name="Comma 4 7" xfId="1025"/>
    <cellStyle name="Comma 4 7 2" xfId="1026"/>
    <cellStyle name="Comma 4 7 2 2" xfId="1027"/>
    <cellStyle name="Comma 4 7 3" xfId="1028"/>
    <cellStyle name="Comma 4 7 3 2" xfId="1029"/>
    <cellStyle name="Comma 4 7 4" xfId="1030"/>
    <cellStyle name="Comma 4 8" xfId="1031"/>
    <cellStyle name="Comma 4 8 2" xfId="1032"/>
    <cellStyle name="Comma 4 9" xfId="1033"/>
    <cellStyle name="Comma 4 9 2" xfId="1034"/>
    <cellStyle name="Comma 5" xfId="44"/>
    <cellStyle name="Comma 5 10" xfId="1036"/>
    <cellStyle name="Comma 5 11" xfId="1035"/>
    <cellStyle name="Comma 5 2" xfId="1037"/>
    <cellStyle name="Comma 5 2 2" xfId="1038"/>
    <cellStyle name="Comma 5 2 2 2" xfId="1039"/>
    <cellStyle name="Comma 5 2 2 2 2" xfId="1040"/>
    <cellStyle name="Comma 5 2 2 2 2 2" xfId="1041"/>
    <cellStyle name="Comma 5 2 2 2 2 2 2" xfId="1042"/>
    <cellStyle name="Comma 5 2 2 2 2 2 2 2" xfId="1043"/>
    <cellStyle name="Comma 5 2 2 2 2 2 3" xfId="1044"/>
    <cellStyle name="Comma 5 2 2 2 2 2 3 2" xfId="1045"/>
    <cellStyle name="Comma 5 2 2 2 2 2 4" xfId="1046"/>
    <cellStyle name="Comma 5 2 2 2 2 3" xfId="1047"/>
    <cellStyle name="Comma 5 2 2 2 2 3 2" xfId="1048"/>
    <cellStyle name="Comma 5 2 2 2 2 4" xfId="1049"/>
    <cellStyle name="Comma 5 2 2 2 2 4 2" xfId="1050"/>
    <cellStyle name="Comma 5 2 2 2 2 5" xfId="1051"/>
    <cellStyle name="Comma 5 2 2 2 3" xfId="1052"/>
    <cellStyle name="Comma 5 2 2 2 3 2" xfId="1053"/>
    <cellStyle name="Comma 5 2 2 2 3 2 2" xfId="1054"/>
    <cellStyle name="Comma 5 2 2 2 3 3" xfId="1055"/>
    <cellStyle name="Comma 5 2 2 2 3 3 2" xfId="1056"/>
    <cellStyle name="Comma 5 2 2 2 3 4" xfId="1057"/>
    <cellStyle name="Comma 5 2 2 2 4" xfId="1058"/>
    <cellStyle name="Comma 5 2 2 2 4 2" xfId="1059"/>
    <cellStyle name="Comma 5 2 2 2 5" xfId="1060"/>
    <cellStyle name="Comma 5 2 2 2 5 2" xfId="1061"/>
    <cellStyle name="Comma 5 2 2 2 6" xfId="1062"/>
    <cellStyle name="Comma 5 2 2 3" xfId="1063"/>
    <cellStyle name="Comma 5 2 2 3 2" xfId="1064"/>
    <cellStyle name="Comma 5 2 2 3 2 2" xfId="1065"/>
    <cellStyle name="Comma 5 2 2 3 2 2 2" xfId="1066"/>
    <cellStyle name="Comma 5 2 2 3 2 3" xfId="1067"/>
    <cellStyle name="Comma 5 2 2 3 2 3 2" xfId="1068"/>
    <cellStyle name="Comma 5 2 2 3 2 4" xfId="1069"/>
    <cellStyle name="Comma 5 2 2 3 3" xfId="1070"/>
    <cellStyle name="Comma 5 2 2 3 3 2" xfId="1071"/>
    <cellStyle name="Comma 5 2 2 3 4" xfId="1072"/>
    <cellStyle name="Comma 5 2 2 3 4 2" xfId="1073"/>
    <cellStyle name="Comma 5 2 2 3 5" xfId="1074"/>
    <cellStyle name="Comma 5 2 2 4" xfId="1075"/>
    <cellStyle name="Comma 5 2 2 4 2" xfId="1076"/>
    <cellStyle name="Comma 5 2 2 4 2 2" xfId="1077"/>
    <cellStyle name="Comma 5 2 2 4 3" xfId="1078"/>
    <cellStyle name="Comma 5 2 2 4 3 2" xfId="1079"/>
    <cellStyle name="Comma 5 2 2 4 4" xfId="1080"/>
    <cellStyle name="Comma 5 2 2 5" xfId="1081"/>
    <cellStyle name="Comma 5 2 2 5 2" xfId="1082"/>
    <cellStyle name="Comma 5 2 2 6" xfId="1083"/>
    <cellStyle name="Comma 5 2 2 6 2" xfId="1084"/>
    <cellStyle name="Comma 5 2 2 7" xfId="1085"/>
    <cellStyle name="Comma 5 2 3" xfId="1086"/>
    <cellStyle name="Comma 5 2 3 2" xfId="1087"/>
    <cellStyle name="Comma 5 2 3 2 2" xfId="1088"/>
    <cellStyle name="Comma 5 2 3 2 2 2" xfId="1089"/>
    <cellStyle name="Comma 5 2 3 2 2 2 2" xfId="1090"/>
    <cellStyle name="Comma 5 2 3 2 2 3" xfId="1091"/>
    <cellStyle name="Comma 5 2 3 2 2 3 2" xfId="1092"/>
    <cellStyle name="Comma 5 2 3 2 2 4" xfId="1093"/>
    <cellStyle name="Comma 5 2 3 2 3" xfId="1094"/>
    <cellStyle name="Comma 5 2 3 2 3 2" xfId="1095"/>
    <cellStyle name="Comma 5 2 3 2 4" xfId="1096"/>
    <cellStyle name="Comma 5 2 3 2 4 2" xfId="1097"/>
    <cellStyle name="Comma 5 2 3 2 5" xfId="1098"/>
    <cellStyle name="Comma 5 2 3 3" xfId="1099"/>
    <cellStyle name="Comma 5 2 3 3 2" xfId="1100"/>
    <cellStyle name="Comma 5 2 3 3 2 2" xfId="1101"/>
    <cellStyle name="Comma 5 2 3 3 3" xfId="1102"/>
    <cellStyle name="Comma 5 2 3 3 3 2" xfId="1103"/>
    <cellStyle name="Comma 5 2 3 3 4" xfId="1104"/>
    <cellStyle name="Comma 5 2 3 4" xfId="1105"/>
    <cellStyle name="Comma 5 2 3 4 2" xfId="1106"/>
    <cellStyle name="Comma 5 2 3 5" xfId="1107"/>
    <cellStyle name="Comma 5 2 3 5 2" xfId="1108"/>
    <cellStyle name="Comma 5 2 3 6" xfId="1109"/>
    <cellStyle name="Comma 5 2 4" xfId="1110"/>
    <cellStyle name="Comma 5 2 4 2" xfId="1111"/>
    <cellStyle name="Comma 5 2 4 2 2" xfId="1112"/>
    <cellStyle name="Comma 5 2 4 2 2 2" xfId="1113"/>
    <cellStyle name="Comma 5 2 4 2 3" xfId="1114"/>
    <cellStyle name="Comma 5 2 4 2 3 2" xfId="1115"/>
    <cellStyle name="Comma 5 2 4 2 4" xfId="1116"/>
    <cellStyle name="Comma 5 2 4 3" xfId="1117"/>
    <cellStyle name="Comma 5 2 4 3 2" xfId="1118"/>
    <cellStyle name="Comma 5 2 4 4" xfId="1119"/>
    <cellStyle name="Comma 5 2 4 4 2" xfId="1120"/>
    <cellStyle name="Comma 5 2 4 5" xfId="1121"/>
    <cellStyle name="Comma 5 2 5" xfId="1122"/>
    <cellStyle name="Comma 5 2 5 2" xfId="1123"/>
    <cellStyle name="Comma 5 2 5 2 2" xfId="1124"/>
    <cellStyle name="Comma 5 2 5 3" xfId="1125"/>
    <cellStyle name="Comma 5 2 5 3 2" xfId="1126"/>
    <cellStyle name="Comma 5 2 5 4" xfId="1127"/>
    <cellStyle name="Comma 5 2 6" xfId="1128"/>
    <cellStyle name="Comma 5 2 6 2" xfId="1129"/>
    <cellStyle name="Comma 5 2 7" xfId="1130"/>
    <cellStyle name="Comma 5 2 7 2" xfId="1131"/>
    <cellStyle name="Comma 5 2 8" xfId="1132"/>
    <cellStyle name="Comma 5 2 9" xfId="1133"/>
    <cellStyle name="Comma 5 3" xfId="1134"/>
    <cellStyle name="Comma 5 3 2" xfId="1135"/>
    <cellStyle name="Comma 5 3 2 2" xfId="1136"/>
    <cellStyle name="Comma 5 3 2 2 2" xfId="1137"/>
    <cellStyle name="Comma 5 3 2 2 2 2" xfId="1138"/>
    <cellStyle name="Comma 5 3 2 2 2 2 2" xfId="1139"/>
    <cellStyle name="Comma 5 3 2 2 2 3" xfId="1140"/>
    <cellStyle name="Comma 5 3 2 2 2 3 2" xfId="1141"/>
    <cellStyle name="Comma 5 3 2 2 2 4" xfId="1142"/>
    <cellStyle name="Comma 5 3 2 2 3" xfId="1143"/>
    <cellStyle name="Comma 5 3 2 2 3 2" xfId="1144"/>
    <cellStyle name="Comma 5 3 2 2 4" xfId="1145"/>
    <cellStyle name="Comma 5 3 2 2 4 2" xfId="1146"/>
    <cellStyle name="Comma 5 3 2 2 5" xfId="1147"/>
    <cellStyle name="Comma 5 3 2 3" xfId="1148"/>
    <cellStyle name="Comma 5 3 2 3 2" xfId="1149"/>
    <cellStyle name="Comma 5 3 2 3 2 2" xfId="1150"/>
    <cellStyle name="Comma 5 3 2 3 3" xfId="1151"/>
    <cellStyle name="Comma 5 3 2 3 3 2" xfId="1152"/>
    <cellStyle name="Comma 5 3 2 3 4" xfId="1153"/>
    <cellStyle name="Comma 5 3 2 4" xfId="1154"/>
    <cellStyle name="Comma 5 3 2 4 2" xfId="1155"/>
    <cellStyle name="Comma 5 3 2 5" xfId="1156"/>
    <cellStyle name="Comma 5 3 2 5 2" xfId="1157"/>
    <cellStyle name="Comma 5 3 2 6" xfId="1158"/>
    <cellStyle name="Comma 5 3 3" xfId="1159"/>
    <cellStyle name="Comma 5 3 3 2" xfId="1160"/>
    <cellStyle name="Comma 5 3 3 2 2" xfId="1161"/>
    <cellStyle name="Comma 5 3 3 2 2 2" xfId="1162"/>
    <cellStyle name="Comma 5 3 3 2 3" xfId="1163"/>
    <cellStyle name="Comma 5 3 3 2 3 2" xfId="1164"/>
    <cellStyle name="Comma 5 3 3 2 4" xfId="1165"/>
    <cellStyle name="Comma 5 3 3 3" xfId="1166"/>
    <cellStyle name="Comma 5 3 3 3 2" xfId="1167"/>
    <cellStyle name="Comma 5 3 3 4" xfId="1168"/>
    <cellStyle name="Comma 5 3 3 4 2" xfId="1169"/>
    <cellStyle name="Comma 5 3 3 5" xfId="1170"/>
    <cellStyle name="Comma 5 3 4" xfId="1171"/>
    <cellStyle name="Comma 5 3 4 2" xfId="1172"/>
    <cellStyle name="Comma 5 3 4 2 2" xfId="1173"/>
    <cellStyle name="Comma 5 3 4 3" xfId="1174"/>
    <cellStyle name="Comma 5 3 4 3 2" xfId="1175"/>
    <cellStyle name="Comma 5 3 4 4" xfId="1176"/>
    <cellStyle name="Comma 5 3 5" xfId="1177"/>
    <cellStyle name="Comma 5 3 5 2" xfId="1178"/>
    <cellStyle name="Comma 5 3 6" xfId="1179"/>
    <cellStyle name="Comma 5 3 6 2" xfId="1180"/>
    <cellStyle name="Comma 5 3 7" xfId="1181"/>
    <cellStyle name="Comma 5 4" xfId="1182"/>
    <cellStyle name="Comma 5 4 2" xfId="1183"/>
    <cellStyle name="Comma 5 4 2 2" xfId="1184"/>
    <cellStyle name="Comma 5 4 2 2 2" xfId="1185"/>
    <cellStyle name="Comma 5 4 2 2 2 2" xfId="1186"/>
    <cellStyle name="Comma 5 4 2 2 2 2 2" xfId="1187"/>
    <cellStyle name="Comma 5 4 2 2 2 3" xfId="1188"/>
    <cellStyle name="Comma 5 4 2 2 2 3 2" xfId="1189"/>
    <cellStyle name="Comma 5 4 2 2 2 4" xfId="1190"/>
    <cellStyle name="Comma 5 4 2 2 3" xfId="1191"/>
    <cellStyle name="Comma 5 4 2 2 3 2" xfId="1192"/>
    <cellStyle name="Comma 5 4 2 2 4" xfId="1193"/>
    <cellStyle name="Comma 5 4 2 2 4 2" xfId="1194"/>
    <cellStyle name="Comma 5 4 2 2 5" xfId="1195"/>
    <cellStyle name="Comma 5 4 2 3" xfId="1196"/>
    <cellStyle name="Comma 5 4 2 3 2" xfId="1197"/>
    <cellStyle name="Comma 5 4 2 3 2 2" xfId="1198"/>
    <cellStyle name="Comma 5 4 2 3 3" xfId="1199"/>
    <cellStyle name="Comma 5 4 2 3 3 2" xfId="1200"/>
    <cellStyle name="Comma 5 4 2 3 4" xfId="1201"/>
    <cellStyle name="Comma 5 4 2 4" xfId="1202"/>
    <cellStyle name="Comma 5 4 2 4 2" xfId="1203"/>
    <cellStyle name="Comma 5 4 2 5" xfId="1204"/>
    <cellStyle name="Comma 5 4 2 5 2" xfId="1205"/>
    <cellStyle name="Comma 5 4 2 6" xfId="1206"/>
    <cellStyle name="Comma 5 4 3" xfId="1207"/>
    <cellStyle name="Comma 5 4 3 2" xfId="1208"/>
    <cellStyle name="Comma 5 4 3 2 2" xfId="1209"/>
    <cellStyle name="Comma 5 4 3 2 2 2" xfId="1210"/>
    <cellStyle name="Comma 5 4 3 2 3" xfId="1211"/>
    <cellStyle name="Comma 5 4 3 2 3 2" xfId="1212"/>
    <cellStyle name="Comma 5 4 3 2 4" xfId="1213"/>
    <cellStyle name="Comma 5 4 3 3" xfId="1214"/>
    <cellStyle name="Comma 5 4 3 3 2" xfId="1215"/>
    <cellStyle name="Comma 5 4 3 4" xfId="1216"/>
    <cellStyle name="Comma 5 4 3 4 2" xfId="1217"/>
    <cellStyle name="Comma 5 4 3 5" xfId="1218"/>
    <cellStyle name="Comma 5 4 4" xfId="1219"/>
    <cellStyle name="Comma 5 4 4 2" xfId="1220"/>
    <cellStyle name="Comma 5 4 4 2 2" xfId="1221"/>
    <cellStyle name="Comma 5 4 4 3" xfId="1222"/>
    <cellStyle name="Comma 5 4 4 3 2" xfId="1223"/>
    <cellStyle name="Comma 5 4 4 4" xfId="1224"/>
    <cellStyle name="Comma 5 4 5" xfId="1225"/>
    <cellStyle name="Comma 5 4 5 2" xfId="1226"/>
    <cellStyle name="Comma 5 4 6" xfId="1227"/>
    <cellStyle name="Comma 5 4 6 2" xfId="1228"/>
    <cellStyle name="Comma 5 4 7" xfId="1229"/>
    <cellStyle name="Comma 5 5" xfId="1230"/>
    <cellStyle name="Comma 5 5 2" xfId="1231"/>
    <cellStyle name="Comma 5 5 2 2" xfId="1232"/>
    <cellStyle name="Comma 5 5 2 2 2" xfId="1233"/>
    <cellStyle name="Comma 5 5 2 2 2 2" xfId="1234"/>
    <cellStyle name="Comma 5 5 2 2 3" xfId="1235"/>
    <cellStyle name="Comma 5 5 2 2 3 2" xfId="1236"/>
    <cellStyle name="Comma 5 5 2 2 4" xfId="1237"/>
    <cellStyle name="Comma 5 5 2 3" xfId="1238"/>
    <cellStyle name="Comma 5 5 2 3 2" xfId="1239"/>
    <cellStyle name="Comma 5 5 2 4" xfId="1240"/>
    <cellStyle name="Comma 5 5 2 4 2" xfId="1241"/>
    <cellStyle name="Comma 5 5 2 5" xfId="1242"/>
    <cellStyle name="Comma 5 5 3" xfId="1243"/>
    <cellStyle name="Comma 5 5 3 2" xfId="1244"/>
    <cellStyle name="Comma 5 5 3 2 2" xfId="1245"/>
    <cellStyle name="Comma 5 5 3 3" xfId="1246"/>
    <cellStyle name="Comma 5 5 3 3 2" xfId="1247"/>
    <cellStyle name="Comma 5 5 3 4" xfId="1248"/>
    <cellStyle name="Comma 5 5 4" xfId="1249"/>
    <cellStyle name="Comma 5 5 4 2" xfId="1250"/>
    <cellStyle name="Comma 5 5 5" xfId="1251"/>
    <cellStyle name="Comma 5 5 5 2" xfId="1252"/>
    <cellStyle name="Comma 5 5 6" xfId="1253"/>
    <cellStyle name="Comma 5 6" xfId="1254"/>
    <cellStyle name="Comma 5 6 2" xfId="1255"/>
    <cellStyle name="Comma 5 6 2 2" xfId="1256"/>
    <cellStyle name="Comma 5 6 2 2 2" xfId="1257"/>
    <cellStyle name="Comma 5 6 2 3" xfId="1258"/>
    <cellStyle name="Comma 5 6 2 3 2" xfId="1259"/>
    <cellStyle name="Comma 5 6 2 4" xfId="1260"/>
    <cellStyle name="Comma 5 6 3" xfId="1261"/>
    <cellStyle name="Comma 5 6 3 2" xfId="1262"/>
    <cellStyle name="Comma 5 6 4" xfId="1263"/>
    <cellStyle name="Comma 5 6 4 2" xfId="1264"/>
    <cellStyle name="Comma 5 6 5" xfId="1265"/>
    <cellStyle name="Comma 5 7" xfId="1266"/>
    <cellStyle name="Comma 5 7 2" xfId="1267"/>
    <cellStyle name="Comma 5 7 2 2" xfId="1268"/>
    <cellStyle name="Comma 5 7 3" xfId="1269"/>
    <cellStyle name="Comma 5 7 3 2" xfId="1270"/>
    <cellStyle name="Comma 5 7 4" xfId="1271"/>
    <cellStyle name="Comma 5 8" xfId="1272"/>
    <cellStyle name="Comma 5 8 2" xfId="1273"/>
    <cellStyle name="Comma 5 9" xfId="1274"/>
    <cellStyle name="Comma 5 9 2" xfId="1275"/>
    <cellStyle name="Comma 6" xfId="45"/>
    <cellStyle name="Comma 6 10" xfId="1276"/>
    <cellStyle name="Comma 6 2" xfId="1277"/>
    <cellStyle name="Comma 6 2 2" xfId="1278"/>
    <cellStyle name="Comma 6 2 2 2" xfId="1279"/>
    <cellStyle name="Comma 6 2 2 2 2" xfId="1280"/>
    <cellStyle name="Comma 6 2 2 2 2 2" xfId="1281"/>
    <cellStyle name="Comma 6 2 2 2 2 2 2" xfId="1282"/>
    <cellStyle name="Comma 6 2 2 2 2 2 2 2" xfId="1283"/>
    <cellStyle name="Comma 6 2 2 2 2 2 3" xfId="1284"/>
    <cellStyle name="Comma 6 2 2 2 2 2 3 2" xfId="1285"/>
    <cellStyle name="Comma 6 2 2 2 2 2 4" xfId="1286"/>
    <cellStyle name="Comma 6 2 2 2 2 3" xfId="1287"/>
    <cellStyle name="Comma 6 2 2 2 2 3 2" xfId="1288"/>
    <cellStyle name="Comma 6 2 2 2 2 4" xfId="1289"/>
    <cellStyle name="Comma 6 2 2 2 2 4 2" xfId="1290"/>
    <cellStyle name="Comma 6 2 2 2 2 5" xfId="1291"/>
    <cellStyle name="Comma 6 2 2 2 3" xfId="1292"/>
    <cellStyle name="Comma 6 2 2 2 3 2" xfId="1293"/>
    <cellStyle name="Comma 6 2 2 2 3 2 2" xfId="1294"/>
    <cellStyle name="Comma 6 2 2 2 3 3" xfId="1295"/>
    <cellStyle name="Comma 6 2 2 2 3 3 2" xfId="1296"/>
    <cellStyle name="Comma 6 2 2 2 3 4" xfId="1297"/>
    <cellStyle name="Comma 6 2 2 2 4" xfId="1298"/>
    <cellStyle name="Comma 6 2 2 2 4 2" xfId="1299"/>
    <cellStyle name="Comma 6 2 2 2 5" xfId="1300"/>
    <cellStyle name="Comma 6 2 2 2 5 2" xfId="1301"/>
    <cellStyle name="Comma 6 2 2 2 6" xfId="1302"/>
    <cellStyle name="Comma 6 2 2 3" xfId="1303"/>
    <cellStyle name="Comma 6 2 2 3 2" xfId="1304"/>
    <cellStyle name="Comma 6 2 2 3 2 2" xfId="1305"/>
    <cellStyle name="Comma 6 2 2 3 2 2 2" xfId="1306"/>
    <cellStyle name="Comma 6 2 2 3 2 3" xfId="1307"/>
    <cellStyle name="Comma 6 2 2 3 2 3 2" xfId="1308"/>
    <cellStyle name="Comma 6 2 2 3 2 4" xfId="1309"/>
    <cellStyle name="Comma 6 2 2 3 3" xfId="1310"/>
    <cellStyle name="Comma 6 2 2 3 3 2" xfId="1311"/>
    <cellStyle name="Comma 6 2 2 3 4" xfId="1312"/>
    <cellStyle name="Comma 6 2 2 3 4 2" xfId="1313"/>
    <cellStyle name="Comma 6 2 2 3 5" xfId="1314"/>
    <cellStyle name="Comma 6 2 2 4" xfId="1315"/>
    <cellStyle name="Comma 6 2 2 4 2" xfId="1316"/>
    <cellStyle name="Comma 6 2 2 4 2 2" xfId="1317"/>
    <cellStyle name="Comma 6 2 2 4 3" xfId="1318"/>
    <cellStyle name="Comma 6 2 2 4 3 2" xfId="1319"/>
    <cellStyle name="Comma 6 2 2 4 4" xfId="1320"/>
    <cellStyle name="Comma 6 2 2 5" xfId="1321"/>
    <cellStyle name="Comma 6 2 2 5 2" xfId="1322"/>
    <cellStyle name="Comma 6 2 2 6" xfId="1323"/>
    <cellStyle name="Comma 6 2 2 6 2" xfId="1324"/>
    <cellStyle name="Comma 6 2 2 7" xfId="1325"/>
    <cellStyle name="Comma 6 2 3" xfId="1326"/>
    <cellStyle name="Comma 6 2 3 2" xfId="1327"/>
    <cellStyle name="Comma 6 2 3 2 2" xfId="1328"/>
    <cellStyle name="Comma 6 2 3 2 2 2" xfId="1329"/>
    <cellStyle name="Comma 6 2 3 2 2 2 2" xfId="1330"/>
    <cellStyle name="Comma 6 2 3 2 2 3" xfId="1331"/>
    <cellStyle name="Comma 6 2 3 2 2 3 2" xfId="1332"/>
    <cellStyle name="Comma 6 2 3 2 2 4" xfId="1333"/>
    <cellStyle name="Comma 6 2 3 2 3" xfId="1334"/>
    <cellStyle name="Comma 6 2 3 2 3 2" xfId="1335"/>
    <cellStyle name="Comma 6 2 3 2 4" xfId="1336"/>
    <cellStyle name="Comma 6 2 3 2 4 2" xfId="1337"/>
    <cellStyle name="Comma 6 2 3 2 5" xfId="1338"/>
    <cellStyle name="Comma 6 2 3 3" xfId="1339"/>
    <cellStyle name="Comma 6 2 3 3 2" xfId="1340"/>
    <cellStyle name="Comma 6 2 3 3 2 2" xfId="1341"/>
    <cellStyle name="Comma 6 2 3 3 3" xfId="1342"/>
    <cellStyle name="Comma 6 2 3 3 3 2" xfId="1343"/>
    <cellStyle name="Comma 6 2 3 3 4" xfId="1344"/>
    <cellStyle name="Comma 6 2 3 4" xfId="1345"/>
    <cellStyle name="Comma 6 2 3 4 2" xfId="1346"/>
    <cellStyle name="Comma 6 2 3 5" xfId="1347"/>
    <cellStyle name="Comma 6 2 3 5 2" xfId="1348"/>
    <cellStyle name="Comma 6 2 3 6" xfId="1349"/>
    <cellStyle name="Comma 6 2 4" xfId="1350"/>
    <cellStyle name="Comma 6 2 4 2" xfId="1351"/>
    <cellStyle name="Comma 6 2 4 2 2" xfId="1352"/>
    <cellStyle name="Comma 6 2 4 2 2 2" xfId="1353"/>
    <cellStyle name="Comma 6 2 4 2 3" xfId="1354"/>
    <cellStyle name="Comma 6 2 4 2 3 2" xfId="1355"/>
    <cellStyle name="Comma 6 2 4 2 4" xfId="1356"/>
    <cellStyle name="Comma 6 2 4 3" xfId="1357"/>
    <cellStyle name="Comma 6 2 4 3 2" xfId="1358"/>
    <cellStyle name="Comma 6 2 4 4" xfId="1359"/>
    <cellStyle name="Comma 6 2 4 4 2" xfId="1360"/>
    <cellStyle name="Comma 6 2 4 5" xfId="1361"/>
    <cellStyle name="Comma 6 2 5" xfId="1362"/>
    <cellStyle name="Comma 6 2 5 2" xfId="1363"/>
    <cellStyle name="Comma 6 2 5 2 2" xfId="1364"/>
    <cellStyle name="Comma 6 2 5 3" xfId="1365"/>
    <cellStyle name="Comma 6 2 5 3 2" xfId="1366"/>
    <cellStyle name="Comma 6 2 5 4" xfId="1367"/>
    <cellStyle name="Comma 6 2 6" xfId="1368"/>
    <cellStyle name="Comma 6 2 6 2" xfId="1369"/>
    <cellStyle name="Comma 6 2 7" xfId="1370"/>
    <cellStyle name="Comma 6 2 7 2" xfId="1371"/>
    <cellStyle name="Comma 6 2 8" xfId="1372"/>
    <cellStyle name="Comma 6 3" xfId="1373"/>
    <cellStyle name="Comma 6 3 2" xfId="1374"/>
    <cellStyle name="Comma 6 3 2 2" xfId="1375"/>
    <cellStyle name="Comma 6 3 2 2 2" xfId="1376"/>
    <cellStyle name="Comma 6 3 2 2 2 2" xfId="1377"/>
    <cellStyle name="Comma 6 3 2 2 2 2 2" xfId="1378"/>
    <cellStyle name="Comma 6 3 2 2 2 3" xfId="1379"/>
    <cellStyle name="Comma 6 3 2 2 2 3 2" xfId="1380"/>
    <cellStyle name="Comma 6 3 2 2 2 4" xfId="1381"/>
    <cellStyle name="Comma 6 3 2 2 3" xfId="1382"/>
    <cellStyle name="Comma 6 3 2 2 3 2" xfId="1383"/>
    <cellStyle name="Comma 6 3 2 2 4" xfId="1384"/>
    <cellStyle name="Comma 6 3 2 2 4 2" xfId="1385"/>
    <cellStyle name="Comma 6 3 2 2 5" xfId="1386"/>
    <cellStyle name="Comma 6 3 2 3" xfId="1387"/>
    <cellStyle name="Comma 6 3 2 3 2" xfId="1388"/>
    <cellStyle name="Comma 6 3 2 3 2 2" xfId="1389"/>
    <cellStyle name="Comma 6 3 2 3 3" xfId="1390"/>
    <cellStyle name="Comma 6 3 2 3 3 2" xfId="1391"/>
    <cellStyle name="Comma 6 3 2 3 4" xfId="1392"/>
    <cellStyle name="Comma 6 3 2 4" xfId="1393"/>
    <cellStyle name="Comma 6 3 2 4 2" xfId="1394"/>
    <cellStyle name="Comma 6 3 2 5" xfId="1395"/>
    <cellStyle name="Comma 6 3 2 5 2" xfId="1396"/>
    <cellStyle name="Comma 6 3 2 6" xfId="1397"/>
    <cellStyle name="Comma 6 3 3" xfId="1398"/>
    <cellStyle name="Comma 6 3 3 2" xfId="1399"/>
    <cellStyle name="Comma 6 3 3 2 2" xfId="1400"/>
    <cellStyle name="Comma 6 3 3 2 2 2" xfId="1401"/>
    <cellStyle name="Comma 6 3 3 2 3" xfId="1402"/>
    <cellStyle name="Comma 6 3 3 2 3 2" xfId="1403"/>
    <cellStyle name="Comma 6 3 3 2 4" xfId="1404"/>
    <cellStyle name="Comma 6 3 3 3" xfId="1405"/>
    <cellStyle name="Comma 6 3 3 3 2" xfId="1406"/>
    <cellStyle name="Comma 6 3 3 4" xfId="1407"/>
    <cellStyle name="Comma 6 3 3 4 2" xfId="1408"/>
    <cellStyle name="Comma 6 3 3 5" xfId="1409"/>
    <cellStyle name="Comma 6 3 4" xfId="1410"/>
    <cellStyle name="Comma 6 3 4 2" xfId="1411"/>
    <cellStyle name="Comma 6 3 4 2 2" xfId="1412"/>
    <cellStyle name="Comma 6 3 4 3" xfId="1413"/>
    <cellStyle name="Comma 6 3 4 3 2" xfId="1414"/>
    <cellStyle name="Comma 6 3 4 4" xfId="1415"/>
    <cellStyle name="Comma 6 3 5" xfId="1416"/>
    <cellStyle name="Comma 6 3 5 2" xfId="1417"/>
    <cellStyle name="Comma 6 3 6" xfId="1418"/>
    <cellStyle name="Comma 6 3 6 2" xfId="1419"/>
    <cellStyle name="Comma 6 3 7" xfId="1420"/>
    <cellStyle name="Comma 6 4" xfId="1421"/>
    <cellStyle name="Comma 6 4 2" xfId="1422"/>
    <cellStyle name="Comma 6 4 2 2" xfId="1423"/>
    <cellStyle name="Comma 6 4 2 2 2" xfId="1424"/>
    <cellStyle name="Comma 6 4 2 2 2 2" xfId="1425"/>
    <cellStyle name="Comma 6 4 2 2 2 2 2" xfId="1426"/>
    <cellStyle name="Comma 6 4 2 2 2 3" xfId="1427"/>
    <cellStyle name="Comma 6 4 2 2 2 3 2" xfId="1428"/>
    <cellStyle name="Comma 6 4 2 2 2 4" xfId="1429"/>
    <cellStyle name="Comma 6 4 2 2 3" xfId="1430"/>
    <cellStyle name="Comma 6 4 2 2 3 2" xfId="1431"/>
    <cellStyle name="Comma 6 4 2 2 4" xfId="1432"/>
    <cellStyle name="Comma 6 4 2 2 4 2" xfId="1433"/>
    <cellStyle name="Comma 6 4 2 2 5" xfId="1434"/>
    <cellStyle name="Comma 6 4 2 3" xfId="1435"/>
    <cellStyle name="Comma 6 4 2 3 2" xfId="1436"/>
    <cellStyle name="Comma 6 4 2 3 2 2" xfId="1437"/>
    <cellStyle name="Comma 6 4 2 3 3" xfId="1438"/>
    <cellStyle name="Comma 6 4 2 3 3 2" xfId="1439"/>
    <cellStyle name="Comma 6 4 2 3 4" xfId="1440"/>
    <cellStyle name="Comma 6 4 2 4" xfId="1441"/>
    <cellStyle name="Comma 6 4 2 4 2" xfId="1442"/>
    <cellStyle name="Comma 6 4 2 5" xfId="1443"/>
    <cellStyle name="Comma 6 4 2 5 2" xfId="1444"/>
    <cellStyle name="Comma 6 4 2 6" xfId="1445"/>
    <cellStyle name="Comma 6 4 3" xfId="1446"/>
    <cellStyle name="Comma 6 4 3 2" xfId="1447"/>
    <cellStyle name="Comma 6 4 3 2 2" xfId="1448"/>
    <cellStyle name="Comma 6 4 3 2 2 2" xfId="1449"/>
    <cellStyle name="Comma 6 4 3 2 3" xfId="1450"/>
    <cellStyle name="Comma 6 4 3 2 3 2" xfId="1451"/>
    <cellStyle name="Comma 6 4 3 2 4" xfId="1452"/>
    <cellStyle name="Comma 6 4 3 3" xfId="1453"/>
    <cellStyle name="Comma 6 4 3 3 2" xfId="1454"/>
    <cellStyle name="Comma 6 4 3 4" xfId="1455"/>
    <cellStyle name="Comma 6 4 3 4 2" xfId="1456"/>
    <cellStyle name="Comma 6 4 3 5" xfId="1457"/>
    <cellStyle name="Comma 6 4 4" xfId="1458"/>
    <cellStyle name="Comma 6 4 4 2" xfId="1459"/>
    <cellStyle name="Comma 6 4 4 2 2" xfId="1460"/>
    <cellStyle name="Comma 6 4 4 3" xfId="1461"/>
    <cellStyle name="Comma 6 4 4 3 2" xfId="1462"/>
    <cellStyle name="Comma 6 4 4 4" xfId="1463"/>
    <cellStyle name="Comma 6 4 5" xfId="1464"/>
    <cellStyle name="Comma 6 4 5 2" xfId="1465"/>
    <cellStyle name="Comma 6 4 6" xfId="1466"/>
    <cellStyle name="Comma 6 4 6 2" xfId="1467"/>
    <cellStyle name="Comma 6 4 7" xfId="1468"/>
    <cellStyle name="Comma 6 5" xfId="1469"/>
    <cellStyle name="Comma 6 5 2" xfId="1470"/>
    <cellStyle name="Comma 6 5 2 2" xfId="1471"/>
    <cellStyle name="Comma 6 5 2 2 2" xfId="1472"/>
    <cellStyle name="Comma 6 5 2 2 2 2" xfId="1473"/>
    <cellStyle name="Comma 6 5 2 2 3" xfId="1474"/>
    <cellStyle name="Comma 6 5 2 2 3 2" xfId="1475"/>
    <cellStyle name="Comma 6 5 2 2 4" xfId="1476"/>
    <cellStyle name="Comma 6 5 2 3" xfId="1477"/>
    <cellStyle name="Comma 6 5 2 3 2" xfId="1478"/>
    <cellStyle name="Comma 6 5 2 4" xfId="1479"/>
    <cellStyle name="Comma 6 5 2 4 2" xfId="1480"/>
    <cellStyle name="Comma 6 5 2 5" xfId="1481"/>
    <cellStyle name="Comma 6 5 3" xfId="1482"/>
    <cellStyle name="Comma 6 5 3 2" xfId="1483"/>
    <cellStyle name="Comma 6 5 3 2 2" xfId="1484"/>
    <cellStyle name="Comma 6 5 3 3" xfId="1485"/>
    <cellStyle name="Comma 6 5 3 3 2" xfId="1486"/>
    <cellStyle name="Comma 6 5 3 4" xfId="1487"/>
    <cellStyle name="Comma 6 5 4" xfId="1488"/>
    <cellStyle name="Comma 6 5 4 2" xfId="1489"/>
    <cellStyle name="Comma 6 5 5" xfId="1490"/>
    <cellStyle name="Comma 6 5 5 2" xfId="1491"/>
    <cellStyle name="Comma 6 5 6" xfId="1492"/>
    <cellStyle name="Comma 6 6" xfId="1493"/>
    <cellStyle name="Comma 6 6 2" xfId="1494"/>
    <cellStyle name="Comma 6 6 2 2" xfId="1495"/>
    <cellStyle name="Comma 6 6 2 2 2" xfId="1496"/>
    <cellStyle name="Comma 6 6 2 3" xfId="1497"/>
    <cellStyle name="Comma 6 6 2 3 2" xfId="1498"/>
    <cellStyle name="Comma 6 6 2 4" xfId="1499"/>
    <cellStyle name="Comma 6 6 3" xfId="1500"/>
    <cellStyle name="Comma 6 6 3 2" xfId="1501"/>
    <cellStyle name="Comma 6 6 4" xfId="1502"/>
    <cellStyle name="Comma 6 6 4 2" xfId="1503"/>
    <cellStyle name="Comma 6 6 5" xfId="1504"/>
    <cellStyle name="Comma 6 7" xfId="1505"/>
    <cellStyle name="Comma 6 7 2" xfId="1506"/>
    <cellStyle name="Comma 6 7 2 2" xfId="1507"/>
    <cellStyle name="Comma 6 7 3" xfId="1508"/>
    <cellStyle name="Comma 6 7 3 2" xfId="1509"/>
    <cellStyle name="Comma 6 7 4" xfId="1510"/>
    <cellStyle name="Comma 6 8" xfId="1511"/>
    <cellStyle name="Comma 6 8 2" xfId="1512"/>
    <cellStyle name="Comma 6 9" xfId="1513"/>
    <cellStyle name="Comma 6 9 2" xfId="1514"/>
    <cellStyle name="Comma 7" xfId="46"/>
    <cellStyle name="Comma 7 10" xfId="1515"/>
    <cellStyle name="Comma 7 2" xfId="1516"/>
    <cellStyle name="Comma 7 2 2" xfId="1517"/>
    <cellStyle name="Comma 7 2 2 2" xfId="1518"/>
    <cellStyle name="Comma 7 2 2 2 2" xfId="1519"/>
    <cellStyle name="Comma 7 2 2 2 2 2" xfId="1520"/>
    <cellStyle name="Comma 7 2 2 2 2 2 2" xfId="1521"/>
    <cellStyle name="Comma 7 2 2 2 2 2 2 2" xfId="1522"/>
    <cellStyle name="Comma 7 2 2 2 2 2 3" xfId="1523"/>
    <cellStyle name="Comma 7 2 2 2 2 2 3 2" xfId="1524"/>
    <cellStyle name="Comma 7 2 2 2 2 2 4" xfId="1525"/>
    <cellStyle name="Comma 7 2 2 2 2 3" xfId="1526"/>
    <cellStyle name="Comma 7 2 2 2 2 3 2" xfId="1527"/>
    <cellStyle name="Comma 7 2 2 2 2 4" xfId="1528"/>
    <cellStyle name="Comma 7 2 2 2 2 4 2" xfId="1529"/>
    <cellStyle name="Comma 7 2 2 2 2 5" xfId="1530"/>
    <cellStyle name="Comma 7 2 2 2 3" xfId="1531"/>
    <cellStyle name="Comma 7 2 2 2 3 2" xfId="1532"/>
    <cellStyle name="Comma 7 2 2 2 3 2 2" xfId="1533"/>
    <cellStyle name="Comma 7 2 2 2 3 3" xfId="1534"/>
    <cellStyle name="Comma 7 2 2 2 3 3 2" xfId="1535"/>
    <cellStyle name="Comma 7 2 2 2 3 4" xfId="1536"/>
    <cellStyle name="Comma 7 2 2 2 4" xfId="1537"/>
    <cellStyle name="Comma 7 2 2 2 4 2" xfId="1538"/>
    <cellStyle name="Comma 7 2 2 2 5" xfId="1539"/>
    <cellStyle name="Comma 7 2 2 2 5 2" xfId="1540"/>
    <cellStyle name="Comma 7 2 2 2 6" xfId="1541"/>
    <cellStyle name="Comma 7 2 2 3" xfId="1542"/>
    <cellStyle name="Comma 7 2 2 3 2" xfId="1543"/>
    <cellStyle name="Comma 7 2 2 3 2 2" xfId="1544"/>
    <cellStyle name="Comma 7 2 2 3 2 2 2" xfId="1545"/>
    <cellStyle name="Comma 7 2 2 3 2 3" xfId="1546"/>
    <cellStyle name="Comma 7 2 2 3 2 3 2" xfId="1547"/>
    <cellStyle name="Comma 7 2 2 3 2 4" xfId="1548"/>
    <cellStyle name="Comma 7 2 2 3 3" xfId="1549"/>
    <cellStyle name="Comma 7 2 2 3 3 2" xfId="1550"/>
    <cellStyle name="Comma 7 2 2 3 4" xfId="1551"/>
    <cellStyle name="Comma 7 2 2 3 4 2" xfId="1552"/>
    <cellStyle name="Comma 7 2 2 3 5" xfId="1553"/>
    <cellStyle name="Comma 7 2 2 4" xfId="1554"/>
    <cellStyle name="Comma 7 2 2 4 2" xfId="1555"/>
    <cellStyle name="Comma 7 2 2 4 2 2" xfId="1556"/>
    <cellStyle name="Comma 7 2 2 4 3" xfId="1557"/>
    <cellStyle name="Comma 7 2 2 4 3 2" xfId="1558"/>
    <cellStyle name="Comma 7 2 2 4 4" xfId="1559"/>
    <cellStyle name="Comma 7 2 2 5" xfId="1560"/>
    <cellStyle name="Comma 7 2 2 5 2" xfId="1561"/>
    <cellStyle name="Comma 7 2 2 6" xfId="1562"/>
    <cellStyle name="Comma 7 2 2 6 2" xfId="1563"/>
    <cellStyle name="Comma 7 2 2 7" xfId="1564"/>
    <cellStyle name="Comma 7 2 3" xfId="1565"/>
    <cellStyle name="Comma 7 2 3 2" xfId="1566"/>
    <cellStyle name="Comma 7 2 3 2 2" xfId="1567"/>
    <cellStyle name="Comma 7 2 3 2 2 2" xfId="1568"/>
    <cellStyle name="Comma 7 2 3 2 2 2 2" xfId="1569"/>
    <cellStyle name="Comma 7 2 3 2 2 3" xfId="1570"/>
    <cellStyle name="Comma 7 2 3 2 2 3 2" xfId="1571"/>
    <cellStyle name="Comma 7 2 3 2 2 4" xfId="1572"/>
    <cellStyle name="Comma 7 2 3 2 3" xfId="1573"/>
    <cellStyle name="Comma 7 2 3 2 3 2" xfId="1574"/>
    <cellStyle name="Comma 7 2 3 2 4" xfId="1575"/>
    <cellStyle name="Comma 7 2 3 2 4 2" xfId="1576"/>
    <cellStyle name="Comma 7 2 3 2 5" xfId="1577"/>
    <cellStyle name="Comma 7 2 3 3" xfId="1578"/>
    <cellStyle name="Comma 7 2 3 3 2" xfId="1579"/>
    <cellStyle name="Comma 7 2 3 3 2 2" xfId="1580"/>
    <cellStyle name="Comma 7 2 3 3 3" xfId="1581"/>
    <cellStyle name="Comma 7 2 3 3 3 2" xfId="1582"/>
    <cellStyle name="Comma 7 2 3 3 4" xfId="1583"/>
    <cellStyle name="Comma 7 2 3 4" xfId="1584"/>
    <cellStyle name="Comma 7 2 3 4 2" xfId="1585"/>
    <cellStyle name="Comma 7 2 3 5" xfId="1586"/>
    <cellStyle name="Comma 7 2 3 5 2" xfId="1587"/>
    <cellStyle name="Comma 7 2 3 6" xfId="1588"/>
    <cellStyle name="Comma 7 2 4" xfId="1589"/>
    <cellStyle name="Comma 7 2 4 2" xfId="1590"/>
    <cellStyle name="Comma 7 2 4 2 2" xfId="1591"/>
    <cellStyle name="Comma 7 2 4 2 2 2" xfId="1592"/>
    <cellStyle name="Comma 7 2 4 2 3" xfId="1593"/>
    <cellStyle name="Comma 7 2 4 2 3 2" xfId="1594"/>
    <cellStyle name="Comma 7 2 4 2 4" xfId="1595"/>
    <cellStyle name="Comma 7 2 4 3" xfId="1596"/>
    <cellStyle name="Comma 7 2 4 3 2" xfId="1597"/>
    <cellStyle name="Comma 7 2 4 4" xfId="1598"/>
    <cellStyle name="Comma 7 2 4 4 2" xfId="1599"/>
    <cellStyle name="Comma 7 2 4 5" xfId="1600"/>
    <cellStyle name="Comma 7 2 5" xfId="1601"/>
    <cellStyle name="Comma 7 2 5 2" xfId="1602"/>
    <cellStyle name="Comma 7 2 5 2 2" xfId="1603"/>
    <cellStyle name="Comma 7 2 5 3" xfId="1604"/>
    <cellStyle name="Comma 7 2 5 3 2" xfId="1605"/>
    <cellStyle name="Comma 7 2 5 4" xfId="1606"/>
    <cellStyle name="Comma 7 2 6" xfId="1607"/>
    <cellStyle name="Comma 7 2 6 2" xfId="1608"/>
    <cellStyle name="Comma 7 2 7" xfId="1609"/>
    <cellStyle name="Comma 7 2 7 2" xfId="1610"/>
    <cellStyle name="Comma 7 2 8" xfId="1611"/>
    <cellStyle name="Comma 7 3" xfId="1612"/>
    <cellStyle name="Comma 7 3 2" xfId="1613"/>
    <cellStyle name="Comma 7 3 2 2" xfId="1614"/>
    <cellStyle name="Comma 7 3 2 2 2" xfId="1615"/>
    <cellStyle name="Comma 7 3 2 2 2 2" xfId="1616"/>
    <cellStyle name="Comma 7 3 2 2 2 2 2" xfId="1617"/>
    <cellStyle name="Comma 7 3 2 2 2 3" xfId="1618"/>
    <cellStyle name="Comma 7 3 2 2 2 3 2" xfId="1619"/>
    <cellStyle name="Comma 7 3 2 2 2 4" xfId="1620"/>
    <cellStyle name="Comma 7 3 2 2 3" xfId="1621"/>
    <cellStyle name="Comma 7 3 2 2 3 2" xfId="1622"/>
    <cellStyle name="Comma 7 3 2 2 4" xfId="1623"/>
    <cellStyle name="Comma 7 3 2 2 4 2" xfId="1624"/>
    <cellStyle name="Comma 7 3 2 2 5" xfId="1625"/>
    <cellStyle name="Comma 7 3 2 3" xfId="1626"/>
    <cellStyle name="Comma 7 3 2 3 2" xfId="1627"/>
    <cellStyle name="Comma 7 3 2 3 2 2" xfId="1628"/>
    <cellStyle name="Comma 7 3 2 3 3" xfId="1629"/>
    <cellStyle name="Comma 7 3 2 3 3 2" xfId="1630"/>
    <cellStyle name="Comma 7 3 2 3 4" xfId="1631"/>
    <cellStyle name="Comma 7 3 2 4" xfId="1632"/>
    <cellStyle name="Comma 7 3 2 4 2" xfId="1633"/>
    <cellStyle name="Comma 7 3 2 5" xfId="1634"/>
    <cellStyle name="Comma 7 3 2 5 2" xfId="1635"/>
    <cellStyle name="Comma 7 3 2 6" xfId="1636"/>
    <cellStyle name="Comma 7 3 3" xfId="1637"/>
    <cellStyle name="Comma 7 3 3 2" xfId="1638"/>
    <cellStyle name="Comma 7 3 3 2 2" xfId="1639"/>
    <cellStyle name="Comma 7 3 3 2 2 2" xfId="1640"/>
    <cellStyle name="Comma 7 3 3 2 3" xfId="1641"/>
    <cellStyle name="Comma 7 3 3 2 3 2" xfId="1642"/>
    <cellStyle name="Comma 7 3 3 2 4" xfId="1643"/>
    <cellStyle name="Comma 7 3 3 3" xfId="1644"/>
    <cellStyle name="Comma 7 3 3 3 2" xfId="1645"/>
    <cellStyle name="Comma 7 3 3 4" xfId="1646"/>
    <cellStyle name="Comma 7 3 3 4 2" xfId="1647"/>
    <cellStyle name="Comma 7 3 3 5" xfId="1648"/>
    <cellStyle name="Comma 7 3 4" xfId="1649"/>
    <cellStyle name="Comma 7 3 4 2" xfId="1650"/>
    <cellStyle name="Comma 7 3 4 2 2" xfId="1651"/>
    <cellStyle name="Comma 7 3 4 3" xfId="1652"/>
    <cellStyle name="Comma 7 3 4 3 2" xfId="1653"/>
    <cellStyle name="Comma 7 3 4 4" xfId="1654"/>
    <cellStyle name="Comma 7 3 5" xfId="1655"/>
    <cellStyle name="Comma 7 3 5 2" xfId="1656"/>
    <cellStyle name="Comma 7 3 6" xfId="1657"/>
    <cellStyle name="Comma 7 3 6 2" xfId="1658"/>
    <cellStyle name="Comma 7 3 7" xfId="1659"/>
    <cellStyle name="Comma 7 4" xfId="1660"/>
    <cellStyle name="Comma 7 4 2" xfId="1661"/>
    <cellStyle name="Comma 7 4 2 2" xfId="1662"/>
    <cellStyle name="Comma 7 4 2 2 2" xfId="1663"/>
    <cellStyle name="Comma 7 4 2 2 2 2" xfId="1664"/>
    <cellStyle name="Comma 7 4 2 2 2 2 2" xfId="1665"/>
    <cellStyle name="Comma 7 4 2 2 2 3" xfId="1666"/>
    <cellStyle name="Comma 7 4 2 2 2 3 2" xfId="1667"/>
    <cellStyle name="Comma 7 4 2 2 2 4" xfId="1668"/>
    <cellStyle name="Comma 7 4 2 2 3" xfId="1669"/>
    <cellStyle name="Comma 7 4 2 2 3 2" xfId="1670"/>
    <cellStyle name="Comma 7 4 2 2 4" xfId="1671"/>
    <cellStyle name="Comma 7 4 2 2 4 2" xfId="1672"/>
    <cellStyle name="Comma 7 4 2 2 5" xfId="1673"/>
    <cellStyle name="Comma 7 4 2 3" xfId="1674"/>
    <cellStyle name="Comma 7 4 2 3 2" xfId="1675"/>
    <cellStyle name="Comma 7 4 2 3 2 2" xfId="1676"/>
    <cellStyle name="Comma 7 4 2 3 3" xfId="1677"/>
    <cellStyle name="Comma 7 4 2 3 3 2" xfId="1678"/>
    <cellStyle name="Comma 7 4 2 3 4" xfId="1679"/>
    <cellStyle name="Comma 7 4 2 4" xfId="1680"/>
    <cellStyle name="Comma 7 4 2 4 2" xfId="1681"/>
    <cellStyle name="Comma 7 4 2 5" xfId="1682"/>
    <cellStyle name="Comma 7 4 2 5 2" xfId="1683"/>
    <cellStyle name="Comma 7 4 2 6" xfId="1684"/>
    <cellStyle name="Comma 7 4 3" xfId="1685"/>
    <cellStyle name="Comma 7 4 3 2" xfId="1686"/>
    <cellStyle name="Comma 7 4 3 2 2" xfId="1687"/>
    <cellStyle name="Comma 7 4 3 2 2 2" xfId="1688"/>
    <cellStyle name="Comma 7 4 3 2 3" xfId="1689"/>
    <cellStyle name="Comma 7 4 3 2 3 2" xfId="1690"/>
    <cellStyle name="Comma 7 4 3 2 4" xfId="1691"/>
    <cellStyle name="Comma 7 4 3 3" xfId="1692"/>
    <cellStyle name="Comma 7 4 3 3 2" xfId="1693"/>
    <cellStyle name="Comma 7 4 3 4" xfId="1694"/>
    <cellStyle name="Comma 7 4 3 4 2" xfId="1695"/>
    <cellStyle name="Comma 7 4 3 5" xfId="1696"/>
    <cellStyle name="Comma 7 4 4" xfId="1697"/>
    <cellStyle name="Comma 7 4 4 2" xfId="1698"/>
    <cellStyle name="Comma 7 4 4 2 2" xfId="1699"/>
    <cellStyle name="Comma 7 4 4 3" xfId="1700"/>
    <cellStyle name="Comma 7 4 4 3 2" xfId="1701"/>
    <cellStyle name="Comma 7 4 4 4" xfId="1702"/>
    <cellStyle name="Comma 7 4 5" xfId="1703"/>
    <cellStyle name="Comma 7 4 5 2" xfId="1704"/>
    <cellStyle name="Comma 7 4 6" xfId="1705"/>
    <cellStyle name="Comma 7 4 6 2" xfId="1706"/>
    <cellStyle name="Comma 7 4 7" xfId="1707"/>
    <cellStyle name="Comma 7 5" xfId="1708"/>
    <cellStyle name="Comma 7 5 2" xfId="1709"/>
    <cellStyle name="Comma 7 5 2 2" xfId="1710"/>
    <cellStyle name="Comma 7 5 2 2 2" xfId="1711"/>
    <cellStyle name="Comma 7 5 2 2 2 2" xfId="1712"/>
    <cellStyle name="Comma 7 5 2 2 3" xfId="1713"/>
    <cellStyle name="Comma 7 5 2 2 3 2" xfId="1714"/>
    <cellStyle name="Comma 7 5 2 2 4" xfId="1715"/>
    <cellStyle name="Comma 7 5 2 3" xfId="1716"/>
    <cellStyle name="Comma 7 5 2 3 2" xfId="1717"/>
    <cellStyle name="Comma 7 5 2 4" xfId="1718"/>
    <cellStyle name="Comma 7 5 2 4 2" xfId="1719"/>
    <cellStyle name="Comma 7 5 2 5" xfId="1720"/>
    <cellStyle name="Comma 7 5 3" xfId="1721"/>
    <cellStyle name="Comma 7 5 3 2" xfId="1722"/>
    <cellStyle name="Comma 7 5 3 2 2" xfId="1723"/>
    <cellStyle name="Comma 7 5 3 3" xfId="1724"/>
    <cellStyle name="Comma 7 5 3 3 2" xfId="1725"/>
    <cellStyle name="Comma 7 5 3 4" xfId="1726"/>
    <cellStyle name="Comma 7 5 4" xfId="1727"/>
    <cellStyle name="Comma 7 5 4 2" xfId="1728"/>
    <cellStyle name="Comma 7 5 5" xfId="1729"/>
    <cellStyle name="Comma 7 5 5 2" xfId="1730"/>
    <cellStyle name="Comma 7 5 6" xfId="1731"/>
    <cellStyle name="Comma 7 6" xfId="1732"/>
    <cellStyle name="Comma 7 6 2" xfId="1733"/>
    <cellStyle name="Comma 7 6 2 2" xfId="1734"/>
    <cellStyle name="Comma 7 6 2 2 2" xfId="1735"/>
    <cellStyle name="Comma 7 6 2 3" xfId="1736"/>
    <cellStyle name="Comma 7 6 2 3 2" xfId="1737"/>
    <cellStyle name="Comma 7 6 2 4" xfId="1738"/>
    <cellStyle name="Comma 7 6 3" xfId="1739"/>
    <cellStyle name="Comma 7 6 3 2" xfId="1740"/>
    <cellStyle name="Comma 7 6 4" xfId="1741"/>
    <cellStyle name="Comma 7 6 4 2" xfId="1742"/>
    <cellStyle name="Comma 7 6 5" xfId="1743"/>
    <cellStyle name="Comma 7 7" xfId="1744"/>
    <cellStyle name="Comma 7 7 2" xfId="1745"/>
    <cellStyle name="Comma 7 7 2 2" xfId="1746"/>
    <cellStyle name="Comma 7 7 3" xfId="1747"/>
    <cellStyle name="Comma 7 7 3 2" xfId="1748"/>
    <cellStyle name="Comma 7 7 4" xfId="1749"/>
    <cellStyle name="Comma 7 8" xfId="1750"/>
    <cellStyle name="Comma 7 8 2" xfId="1751"/>
    <cellStyle name="Comma 7 9" xfId="1752"/>
    <cellStyle name="Comma 7 9 2" xfId="1753"/>
    <cellStyle name="Comma 8" xfId="47"/>
    <cellStyle name="Comma 8 2" xfId="1754"/>
    <cellStyle name="Comma 8 2 2" xfId="1755"/>
    <cellStyle name="Comma 8 2 2 2" xfId="1756"/>
    <cellStyle name="Comma 8 2 2 2 2" xfId="1757"/>
    <cellStyle name="Comma 8 2 2 2 2 2" xfId="1758"/>
    <cellStyle name="Comma 8 2 2 2 2 2 2" xfId="1759"/>
    <cellStyle name="Comma 8 2 2 2 2 3" xfId="1760"/>
    <cellStyle name="Comma 8 2 2 2 2 3 2" xfId="1761"/>
    <cellStyle name="Comma 8 2 2 2 2 4" xfId="1762"/>
    <cellStyle name="Comma 8 2 2 2 3" xfId="1763"/>
    <cellStyle name="Comma 8 2 2 2 3 2" xfId="1764"/>
    <cellStyle name="Comma 8 2 2 2 4" xfId="1765"/>
    <cellStyle name="Comma 8 2 2 2 4 2" xfId="1766"/>
    <cellStyle name="Comma 8 2 2 2 5" xfId="1767"/>
    <cellStyle name="Comma 8 2 2 3" xfId="1768"/>
    <cellStyle name="Comma 8 2 2 3 2" xfId="1769"/>
    <cellStyle name="Comma 8 2 2 3 2 2" xfId="1770"/>
    <cellStyle name="Comma 8 2 2 3 3" xfId="1771"/>
    <cellStyle name="Comma 8 2 2 3 3 2" xfId="1772"/>
    <cellStyle name="Comma 8 2 2 3 4" xfId="1773"/>
    <cellStyle name="Comma 8 2 2 4" xfId="1774"/>
    <cellStyle name="Comma 8 2 2 4 2" xfId="1775"/>
    <cellStyle name="Comma 8 2 2 5" xfId="1776"/>
    <cellStyle name="Comma 8 2 2 5 2" xfId="1777"/>
    <cellStyle name="Comma 8 2 2 6" xfId="1778"/>
    <cellStyle name="Comma 8 2 3" xfId="1779"/>
    <cellStyle name="Comma 8 2 3 2" xfId="1780"/>
    <cellStyle name="Comma 8 2 3 2 2" xfId="1781"/>
    <cellStyle name="Comma 8 2 3 2 2 2" xfId="1782"/>
    <cellStyle name="Comma 8 2 3 2 3" xfId="1783"/>
    <cellStyle name="Comma 8 2 3 2 3 2" xfId="1784"/>
    <cellStyle name="Comma 8 2 3 2 4" xfId="1785"/>
    <cellStyle name="Comma 8 2 3 3" xfId="1786"/>
    <cellStyle name="Comma 8 2 3 3 2" xfId="1787"/>
    <cellStyle name="Comma 8 2 3 4" xfId="1788"/>
    <cellStyle name="Comma 8 2 3 4 2" xfId="1789"/>
    <cellStyle name="Comma 8 2 3 5" xfId="1790"/>
    <cellStyle name="Comma 8 2 4" xfId="1791"/>
    <cellStyle name="Comma 8 2 4 2" xfId="1792"/>
    <cellStyle name="Comma 8 2 4 2 2" xfId="1793"/>
    <cellStyle name="Comma 8 2 4 3" xfId="1794"/>
    <cellStyle name="Comma 8 2 4 3 2" xfId="1795"/>
    <cellStyle name="Comma 8 2 4 4" xfId="1796"/>
    <cellStyle name="Comma 8 2 5" xfId="1797"/>
    <cellStyle name="Comma 8 2 5 2" xfId="1798"/>
    <cellStyle name="Comma 8 2 6" xfId="1799"/>
    <cellStyle name="Comma 8 2 6 2" xfId="1800"/>
    <cellStyle name="Comma 8 2 7" xfId="1801"/>
    <cellStyle name="Comma 8 3" xfId="1802"/>
    <cellStyle name="Comma 8 3 2" xfId="1803"/>
    <cellStyle name="Comma 8 3 2 2" xfId="1804"/>
    <cellStyle name="Comma 8 3 2 2 2" xfId="1805"/>
    <cellStyle name="Comma 8 3 2 2 2 2" xfId="1806"/>
    <cellStyle name="Comma 8 3 2 2 2 2 2" xfId="1807"/>
    <cellStyle name="Comma 8 3 2 2 2 3" xfId="1808"/>
    <cellStyle name="Comma 8 3 2 2 2 3 2" xfId="1809"/>
    <cellStyle name="Comma 8 3 2 2 2 4" xfId="1810"/>
    <cellStyle name="Comma 8 3 2 2 3" xfId="1811"/>
    <cellStyle name="Comma 8 3 2 2 3 2" xfId="1812"/>
    <cellStyle name="Comma 8 3 2 2 4" xfId="1813"/>
    <cellStyle name="Comma 8 3 2 2 4 2" xfId="1814"/>
    <cellStyle name="Comma 8 3 2 2 5" xfId="1815"/>
    <cellStyle name="Comma 8 3 2 3" xfId="1816"/>
    <cellStyle name="Comma 8 3 2 3 2" xfId="1817"/>
    <cellStyle name="Comma 8 3 2 3 2 2" xfId="1818"/>
    <cellStyle name="Comma 8 3 2 3 3" xfId="1819"/>
    <cellStyle name="Comma 8 3 2 3 3 2" xfId="1820"/>
    <cellStyle name="Comma 8 3 2 3 4" xfId="1821"/>
    <cellStyle name="Comma 8 3 2 4" xfId="1822"/>
    <cellStyle name="Comma 8 3 2 4 2" xfId="1823"/>
    <cellStyle name="Comma 8 3 2 5" xfId="1824"/>
    <cellStyle name="Comma 8 3 2 5 2" xfId="1825"/>
    <cellStyle name="Comma 8 3 2 6" xfId="1826"/>
    <cellStyle name="Comma 8 3 3" xfId="1827"/>
    <cellStyle name="Comma 8 3 3 2" xfId="1828"/>
    <cellStyle name="Comma 8 3 3 2 2" xfId="1829"/>
    <cellStyle name="Comma 8 3 3 2 2 2" xfId="1830"/>
    <cellStyle name="Comma 8 3 3 2 3" xfId="1831"/>
    <cellStyle name="Comma 8 3 3 2 3 2" xfId="1832"/>
    <cellStyle name="Comma 8 3 3 2 4" xfId="1833"/>
    <cellStyle name="Comma 8 3 3 3" xfId="1834"/>
    <cellStyle name="Comma 8 3 3 3 2" xfId="1835"/>
    <cellStyle name="Comma 8 3 3 4" xfId="1836"/>
    <cellStyle name="Comma 8 3 3 4 2" xfId="1837"/>
    <cellStyle name="Comma 8 3 3 5" xfId="1838"/>
    <cellStyle name="Comma 8 3 4" xfId="1839"/>
    <cellStyle name="Comma 8 3 4 2" xfId="1840"/>
    <cellStyle name="Comma 8 3 4 2 2" xfId="1841"/>
    <cellStyle name="Comma 8 3 4 3" xfId="1842"/>
    <cellStyle name="Comma 8 3 4 3 2" xfId="1843"/>
    <cellStyle name="Comma 8 3 4 4" xfId="1844"/>
    <cellStyle name="Comma 8 3 5" xfId="1845"/>
    <cellStyle name="Comma 8 3 5 2" xfId="1846"/>
    <cellStyle name="Comma 8 3 6" xfId="1847"/>
    <cellStyle name="Comma 8 3 6 2" xfId="1848"/>
    <cellStyle name="Comma 8 3 7" xfId="1849"/>
    <cellStyle name="Comma 8 4" xfId="1850"/>
    <cellStyle name="Comma 8 4 2" xfId="1851"/>
    <cellStyle name="Comma 8 4 2 2" xfId="1852"/>
    <cellStyle name="Comma 8 4 2 2 2" xfId="1853"/>
    <cellStyle name="Comma 8 4 2 2 2 2" xfId="1854"/>
    <cellStyle name="Comma 8 4 2 2 3" xfId="1855"/>
    <cellStyle name="Comma 8 4 2 2 3 2" xfId="1856"/>
    <cellStyle name="Comma 8 4 2 2 4" xfId="1857"/>
    <cellStyle name="Comma 8 4 2 3" xfId="1858"/>
    <cellStyle name="Comma 8 4 2 3 2" xfId="1859"/>
    <cellStyle name="Comma 8 4 2 4" xfId="1860"/>
    <cellStyle name="Comma 8 4 2 4 2" xfId="1861"/>
    <cellStyle name="Comma 8 4 2 5" xfId="1862"/>
    <cellStyle name="Comma 8 4 3" xfId="1863"/>
    <cellStyle name="Comma 8 4 3 2" xfId="1864"/>
    <cellStyle name="Comma 8 4 3 2 2" xfId="1865"/>
    <cellStyle name="Comma 8 4 3 3" xfId="1866"/>
    <cellStyle name="Comma 8 4 3 3 2" xfId="1867"/>
    <cellStyle name="Comma 8 4 3 4" xfId="1868"/>
    <cellStyle name="Comma 8 4 4" xfId="1869"/>
    <cellStyle name="Comma 8 4 4 2" xfId="1870"/>
    <cellStyle name="Comma 8 4 5" xfId="1871"/>
    <cellStyle name="Comma 8 4 5 2" xfId="1872"/>
    <cellStyle name="Comma 8 4 6" xfId="1873"/>
    <cellStyle name="Comma 8 5" xfId="1874"/>
    <cellStyle name="Comma 8 5 2" xfId="1875"/>
    <cellStyle name="Comma 8 5 2 2" xfId="1876"/>
    <cellStyle name="Comma 8 5 2 2 2" xfId="1877"/>
    <cellStyle name="Comma 8 5 2 3" xfId="1878"/>
    <cellStyle name="Comma 8 5 2 3 2" xfId="1879"/>
    <cellStyle name="Comma 8 5 2 4" xfId="1880"/>
    <cellStyle name="Comma 8 5 3" xfId="1881"/>
    <cellStyle name="Comma 8 5 3 2" xfId="1882"/>
    <cellStyle name="Comma 8 5 4" xfId="1883"/>
    <cellStyle name="Comma 8 5 4 2" xfId="1884"/>
    <cellStyle name="Comma 8 5 5" xfId="1885"/>
    <cellStyle name="Comma 8 6" xfId="1886"/>
    <cellStyle name="Comma 8 6 2" xfId="1887"/>
    <cellStyle name="Comma 8 6 2 2" xfId="1888"/>
    <cellStyle name="Comma 8 6 3" xfId="1889"/>
    <cellStyle name="Comma 8 6 3 2" xfId="1890"/>
    <cellStyle name="Comma 8 6 4" xfId="1891"/>
    <cellStyle name="Comma 8 7" xfId="1892"/>
    <cellStyle name="Comma 8 7 2" xfId="1893"/>
    <cellStyle name="Comma 8 8" xfId="1894"/>
    <cellStyle name="Comma 8 8 2" xfId="1895"/>
    <cellStyle name="Comma 8 9" xfId="1896"/>
    <cellStyle name="Comma 9" xfId="48"/>
    <cellStyle name="Comma 9 2" xfId="1897"/>
    <cellStyle name="Comma(2)" xfId="49"/>
    <cellStyle name="Comma0" xfId="1898"/>
    <cellStyle name="Comma0 - Style2" xfId="50"/>
    <cellStyle name="Comma1 - Style1" xfId="51"/>
    <cellStyle name="Comments" xfId="52"/>
    <cellStyle name="Currency 10" xfId="1899"/>
    <cellStyle name="Currency 10 2" xfId="1900"/>
    <cellStyle name="Currency 10 2 2" xfId="1901"/>
    <cellStyle name="Currency 10 2 2 2" xfId="1902"/>
    <cellStyle name="Currency 10 2 2 2 2" xfId="1903"/>
    <cellStyle name="Currency 10 2 2 2 2 2" xfId="1904"/>
    <cellStyle name="Currency 10 2 2 2 3" xfId="1905"/>
    <cellStyle name="Currency 10 2 2 2 3 2" xfId="1906"/>
    <cellStyle name="Currency 10 2 2 2 4" xfId="1907"/>
    <cellStyle name="Currency 10 2 2 3" xfId="1908"/>
    <cellStyle name="Currency 10 2 2 3 2" xfId="1909"/>
    <cellStyle name="Currency 10 2 2 4" xfId="1910"/>
    <cellStyle name="Currency 10 2 2 4 2" xfId="1911"/>
    <cellStyle name="Currency 10 2 2 5" xfId="1912"/>
    <cellStyle name="Currency 10 2 3" xfId="1913"/>
    <cellStyle name="Currency 10 2 3 2" xfId="1914"/>
    <cellStyle name="Currency 10 2 3 2 2" xfId="1915"/>
    <cellStyle name="Currency 10 2 3 3" xfId="1916"/>
    <cellStyle name="Currency 10 2 3 3 2" xfId="1917"/>
    <cellStyle name="Currency 10 2 3 4" xfId="1918"/>
    <cellStyle name="Currency 10 2 4" xfId="1919"/>
    <cellStyle name="Currency 10 2 4 2" xfId="1920"/>
    <cellStyle name="Currency 10 2 5" xfId="1921"/>
    <cellStyle name="Currency 10 2 5 2" xfId="1922"/>
    <cellStyle name="Currency 10 2 6" xfId="1923"/>
    <cellStyle name="Currency 10 3" xfId="1924"/>
    <cellStyle name="Currency 10 4" xfId="1925"/>
    <cellStyle name="Currency 11" xfId="1926"/>
    <cellStyle name="Currency 11 2" xfId="1927"/>
    <cellStyle name="Currency 11 2 2" xfId="1928"/>
    <cellStyle name="Currency 11 3" xfId="1929"/>
    <cellStyle name="Currency 11 4" xfId="1930"/>
    <cellStyle name="Currency 11 5" xfId="1931"/>
    <cellStyle name="Currency 12" xfId="1932"/>
    <cellStyle name="Currency 12 2" xfId="1933"/>
    <cellStyle name="Currency 12 2 2" xfId="1934"/>
    <cellStyle name="Currency 12 3" xfId="1935"/>
    <cellStyle name="Currency 13" xfId="1936"/>
    <cellStyle name="Currency 14" xfId="1937"/>
    <cellStyle name="Currency 14 2" xfId="1938"/>
    <cellStyle name="Currency 15" xfId="1939"/>
    <cellStyle name="Currency 16" xfId="1940"/>
    <cellStyle name="Currency 17" xfId="1941"/>
    <cellStyle name="Currency 18" xfId="1942"/>
    <cellStyle name="Currency 19" xfId="1943"/>
    <cellStyle name="Currency 2" xfId="53"/>
    <cellStyle name="Currency 2 2" xfId="54"/>
    <cellStyle name="Currency 2 2 2" xfId="1944"/>
    <cellStyle name="Currency 2 2 2 2" xfId="1945"/>
    <cellStyle name="Currency 2 2 2 3" xfId="1946"/>
    <cellStyle name="Currency 2 2 2 4" xfId="1947"/>
    <cellStyle name="Currency 2 2 2 5" xfId="1948"/>
    <cellStyle name="Currency 2 2 2 6" xfId="1949"/>
    <cellStyle name="Currency 2 2 3" xfId="1950"/>
    <cellStyle name="Currency 2 2 3 2" xfId="1951"/>
    <cellStyle name="Currency 2 2 3 3" xfId="1952"/>
    <cellStyle name="Currency 2 2 4" xfId="1953"/>
    <cellStyle name="Currency 2 2 4 2" xfId="1954"/>
    <cellStyle name="Currency 2 2 4 3" xfId="1955"/>
    <cellStyle name="Currency 2 2 5" xfId="1956"/>
    <cellStyle name="Currency 2 2 6" xfId="1957"/>
    <cellStyle name="Currency 2 2 7" xfId="1958"/>
    <cellStyle name="Currency 2 2 8" xfId="1959"/>
    <cellStyle name="Currency 2 3" xfId="128"/>
    <cellStyle name="Currency 2 3 2" xfId="1961"/>
    <cellStyle name="Currency 2 3 2 2" xfId="1962"/>
    <cellStyle name="Currency 2 3 2 3" xfId="1963"/>
    <cellStyle name="Currency 2 3 2 4" xfId="1964"/>
    <cellStyle name="Currency 2 3 2 5" xfId="1965"/>
    <cellStyle name="Currency 2 3 2 6" xfId="1966"/>
    <cellStyle name="Currency 2 3 3" xfId="1967"/>
    <cellStyle name="Currency 2 3 3 2" xfId="1968"/>
    <cellStyle name="Currency 2 3 3 3" xfId="1969"/>
    <cellStyle name="Currency 2 3 3 4" xfId="1970"/>
    <cellStyle name="Currency 2 3 3 5" xfId="1971"/>
    <cellStyle name="Currency 2 3 4" xfId="1972"/>
    <cellStyle name="Currency 2 3 4 2" xfId="1973"/>
    <cellStyle name="Currency 2 3 4 3" xfId="1974"/>
    <cellStyle name="Currency 2 3 5" xfId="1975"/>
    <cellStyle name="Currency 2 3 6" xfId="1976"/>
    <cellStyle name="Currency 2 3 7" xfId="1977"/>
    <cellStyle name="Currency 2 3 8" xfId="1960"/>
    <cellStyle name="Currency 2 4" xfId="1978"/>
    <cellStyle name="Currency 2 4 2" xfId="1979"/>
    <cellStyle name="Currency 2 4 2 2" xfId="1980"/>
    <cellStyle name="Currency 2 4 2 3" xfId="1981"/>
    <cellStyle name="Currency 2 4 2 4" xfId="1982"/>
    <cellStyle name="Currency 2 4 2 5" xfId="1983"/>
    <cellStyle name="Currency 2 4 3" xfId="1984"/>
    <cellStyle name="Currency 2 4 3 2" xfId="1985"/>
    <cellStyle name="Currency 2 4 3 3" xfId="1986"/>
    <cellStyle name="Currency 2 4 4" xfId="1987"/>
    <cellStyle name="Currency 2 4 4 2" xfId="1988"/>
    <cellStyle name="Currency 2 4 4 3" xfId="1989"/>
    <cellStyle name="Currency 2 4 5" xfId="1990"/>
    <cellStyle name="Currency 2 4 6" xfId="1991"/>
    <cellStyle name="Currency 2 4 7" xfId="1992"/>
    <cellStyle name="Currency 2 4 8" xfId="1993"/>
    <cellStyle name="Currency 2 5" xfId="1994"/>
    <cellStyle name="Currency 2 5 2" xfId="1995"/>
    <cellStyle name="Currency 2 5 3" xfId="1996"/>
    <cellStyle name="Currency 2 6" xfId="1997"/>
    <cellStyle name="Currency 2 6 2" xfId="1998"/>
    <cellStyle name="Currency 2 6 3" xfId="1999"/>
    <cellStyle name="Currency 2 7" xfId="2000"/>
    <cellStyle name="Currency 3" xfId="55"/>
    <cellStyle name="Currency 3 10" xfId="2001"/>
    <cellStyle name="Currency 3 2" xfId="2002"/>
    <cellStyle name="Currency 3 2 2" xfId="2003"/>
    <cellStyle name="Currency 3 2 2 2" xfId="2004"/>
    <cellStyle name="Currency 3 2 2 2 2" xfId="2005"/>
    <cellStyle name="Currency 3 2 2 2 2 2" xfId="2006"/>
    <cellStyle name="Currency 3 2 2 2 2 2 2" xfId="2007"/>
    <cellStyle name="Currency 3 2 2 2 2 2 2 2" xfId="2008"/>
    <cellStyle name="Currency 3 2 2 2 2 2 3" xfId="2009"/>
    <cellStyle name="Currency 3 2 2 2 2 2 3 2" xfId="2010"/>
    <cellStyle name="Currency 3 2 2 2 2 2 4" xfId="2011"/>
    <cellStyle name="Currency 3 2 2 2 2 3" xfId="2012"/>
    <cellStyle name="Currency 3 2 2 2 2 3 2" xfId="2013"/>
    <cellStyle name="Currency 3 2 2 2 2 4" xfId="2014"/>
    <cellStyle name="Currency 3 2 2 2 2 4 2" xfId="2015"/>
    <cellStyle name="Currency 3 2 2 2 2 5" xfId="2016"/>
    <cellStyle name="Currency 3 2 2 2 3" xfId="2017"/>
    <cellStyle name="Currency 3 2 2 2 3 2" xfId="2018"/>
    <cellStyle name="Currency 3 2 2 2 3 2 2" xfId="2019"/>
    <cellStyle name="Currency 3 2 2 2 3 3" xfId="2020"/>
    <cellStyle name="Currency 3 2 2 2 3 3 2" xfId="2021"/>
    <cellStyle name="Currency 3 2 2 2 3 4" xfId="2022"/>
    <cellStyle name="Currency 3 2 2 2 4" xfId="2023"/>
    <cellStyle name="Currency 3 2 2 2 4 2" xfId="2024"/>
    <cellStyle name="Currency 3 2 2 2 5" xfId="2025"/>
    <cellStyle name="Currency 3 2 2 2 5 2" xfId="2026"/>
    <cellStyle name="Currency 3 2 2 2 6" xfId="2027"/>
    <cellStyle name="Currency 3 2 2 3" xfId="2028"/>
    <cellStyle name="Currency 3 2 2 3 2" xfId="2029"/>
    <cellStyle name="Currency 3 2 2 3 2 2" xfId="2030"/>
    <cellStyle name="Currency 3 2 2 3 2 2 2" xfId="2031"/>
    <cellStyle name="Currency 3 2 2 3 2 3" xfId="2032"/>
    <cellStyle name="Currency 3 2 2 3 2 3 2" xfId="2033"/>
    <cellStyle name="Currency 3 2 2 3 2 4" xfId="2034"/>
    <cellStyle name="Currency 3 2 2 3 3" xfId="2035"/>
    <cellStyle name="Currency 3 2 2 3 3 2" xfId="2036"/>
    <cellStyle name="Currency 3 2 2 3 4" xfId="2037"/>
    <cellStyle name="Currency 3 2 2 3 4 2" xfId="2038"/>
    <cellStyle name="Currency 3 2 2 3 5" xfId="2039"/>
    <cellStyle name="Currency 3 2 2 4" xfId="2040"/>
    <cellStyle name="Currency 3 2 2 4 2" xfId="2041"/>
    <cellStyle name="Currency 3 2 2 4 2 2" xfId="2042"/>
    <cellStyle name="Currency 3 2 2 4 3" xfId="2043"/>
    <cellStyle name="Currency 3 2 2 4 3 2" xfId="2044"/>
    <cellStyle name="Currency 3 2 2 4 4" xfId="2045"/>
    <cellStyle name="Currency 3 2 2 5" xfId="2046"/>
    <cellStyle name="Currency 3 2 2 5 2" xfId="2047"/>
    <cellStyle name="Currency 3 2 2 6" xfId="2048"/>
    <cellStyle name="Currency 3 2 2 6 2" xfId="2049"/>
    <cellStyle name="Currency 3 2 2 7" xfId="2050"/>
    <cellStyle name="Currency 3 2 3" xfId="2051"/>
    <cellStyle name="Currency 3 2 3 2" xfId="2052"/>
    <cellStyle name="Currency 3 2 3 2 2" xfId="2053"/>
    <cellStyle name="Currency 3 2 3 2 2 2" xfId="2054"/>
    <cellStyle name="Currency 3 2 3 2 2 2 2" xfId="2055"/>
    <cellStyle name="Currency 3 2 3 2 2 3" xfId="2056"/>
    <cellStyle name="Currency 3 2 3 2 2 3 2" xfId="2057"/>
    <cellStyle name="Currency 3 2 3 2 2 4" xfId="2058"/>
    <cellStyle name="Currency 3 2 3 2 3" xfId="2059"/>
    <cellStyle name="Currency 3 2 3 2 3 2" xfId="2060"/>
    <cellStyle name="Currency 3 2 3 2 4" xfId="2061"/>
    <cellStyle name="Currency 3 2 3 2 4 2" xfId="2062"/>
    <cellStyle name="Currency 3 2 3 2 5" xfId="2063"/>
    <cellStyle name="Currency 3 2 3 3" xfId="2064"/>
    <cellStyle name="Currency 3 2 3 3 2" xfId="2065"/>
    <cellStyle name="Currency 3 2 3 3 2 2" xfId="2066"/>
    <cellStyle name="Currency 3 2 3 3 3" xfId="2067"/>
    <cellStyle name="Currency 3 2 3 3 3 2" xfId="2068"/>
    <cellStyle name="Currency 3 2 3 3 4" xfId="2069"/>
    <cellStyle name="Currency 3 2 3 4" xfId="2070"/>
    <cellStyle name="Currency 3 2 3 4 2" xfId="2071"/>
    <cellStyle name="Currency 3 2 3 5" xfId="2072"/>
    <cellStyle name="Currency 3 2 3 5 2" xfId="2073"/>
    <cellStyle name="Currency 3 2 3 6" xfId="2074"/>
    <cellStyle name="Currency 3 2 4" xfId="2075"/>
    <cellStyle name="Currency 3 2 4 2" xfId="2076"/>
    <cellStyle name="Currency 3 2 4 2 2" xfId="2077"/>
    <cellStyle name="Currency 3 2 4 2 2 2" xfId="2078"/>
    <cellStyle name="Currency 3 2 4 2 3" xfId="2079"/>
    <cellStyle name="Currency 3 2 4 2 3 2" xfId="2080"/>
    <cellStyle name="Currency 3 2 4 2 4" xfId="2081"/>
    <cellStyle name="Currency 3 2 4 3" xfId="2082"/>
    <cellStyle name="Currency 3 2 4 3 2" xfId="2083"/>
    <cellStyle name="Currency 3 2 4 4" xfId="2084"/>
    <cellStyle name="Currency 3 2 4 4 2" xfId="2085"/>
    <cellStyle name="Currency 3 2 4 5" xfId="2086"/>
    <cellStyle name="Currency 3 2 5" xfId="2087"/>
    <cellStyle name="Currency 3 2 5 2" xfId="2088"/>
    <cellStyle name="Currency 3 2 5 2 2" xfId="2089"/>
    <cellStyle name="Currency 3 2 5 3" xfId="2090"/>
    <cellStyle name="Currency 3 2 5 3 2" xfId="2091"/>
    <cellStyle name="Currency 3 2 5 4" xfId="2092"/>
    <cellStyle name="Currency 3 2 6" xfId="2093"/>
    <cellStyle name="Currency 3 2 6 2" xfId="2094"/>
    <cellStyle name="Currency 3 2 7" xfId="2095"/>
    <cellStyle name="Currency 3 2 7 2" xfId="2096"/>
    <cellStyle name="Currency 3 2 8" xfId="2097"/>
    <cellStyle name="Currency 3 3" xfId="2098"/>
    <cellStyle name="Currency 3 3 2" xfId="2099"/>
    <cellStyle name="Currency 3 3 2 2" xfId="2100"/>
    <cellStyle name="Currency 3 3 2 2 2" xfId="2101"/>
    <cellStyle name="Currency 3 3 2 2 2 2" xfId="2102"/>
    <cellStyle name="Currency 3 3 2 2 2 2 2" xfId="2103"/>
    <cellStyle name="Currency 3 3 2 2 2 3" xfId="2104"/>
    <cellStyle name="Currency 3 3 2 2 2 3 2" xfId="2105"/>
    <cellStyle name="Currency 3 3 2 2 2 4" xfId="2106"/>
    <cellStyle name="Currency 3 3 2 2 3" xfId="2107"/>
    <cellStyle name="Currency 3 3 2 2 3 2" xfId="2108"/>
    <cellStyle name="Currency 3 3 2 2 4" xfId="2109"/>
    <cellStyle name="Currency 3 3 2 2 4 2" xfId="2110"/>
    <cellStyle name="Currency 3 3 2 2 5" xfId="2111"/>
    <cellStyle name="Currency 3 3 2 3" xfId="2112"/>
    <cellStyle name="Currency 3 3 2 3 2" xfId="2113"/>
    <cellStyle name="Currency 3 3 2 3 2 2" xfId="2114"/>
    <cellStyle name="Currency 3 3 2 3 3" xfId="2115"/>
    <cellStyle name="Currency 3 3 2 3 3 2" xfId="2116"/>
    <cellStyle name="Currency 3 3 2 3 4" xfId="2117"/>
    <cellStyle name="Currency 3 3 2 4" xfId="2118"/>
    <cellStyle name="Currency 3 3 2 4 2" xfId="2119"/>
    <cellStyle name="Currency 3 3 2 5" xfId="2120"/>
    <cellStyle name="Currency 3 3 2 5 2" xfId="2121"/>
    <cellStyle name="Currency 3 3 2 6" xfId="2122"/>
    <cellStyle name="Currency 3 3 3" xfId="2123"/>
    <cellStyle name="Currency 3 3 3 2" xfId="2124"/>
    <cellStyle name="Currency 3 3 3 2 2" xfId="2125"/>
    <cellStyle name="Currency 3 3 3 2 2 2" xfId="2126"/>
    <cellStyle name="Currency 3 3 3 2 3" xfId="2127"/>
    <cellStyle name="Currency 3 3 3 2 3 2" xfId="2128"/>
    <cellStyle name="Currency 3 3 3 2 4" xfId="2129"/>
    <cellStyle name="Currency 3 3 3 3" xfId="2130"/>
    <cellStyle name="Currency 3 3 3 3 2" xfId="2131"/>
    <cellStyle name="Currency 3 3 3 4" xfId="2132"/>
    <cellStyle name="Currency 3 3 3 4 2" xfId="2133"/>
    <cellStyle name="Currency 3 3 3 5" xfId="2134"/>
    <cellStyle name="Currency 3 3 4" xfId="2135"/>
    <cellStyle name="Currency 3 3 4 2" xfId="2136"/>
    <cellStyle name="Currency 3 3 4 2 2" xfId="2137"/>
    <cellStyle name="Currency 3 3 4 3" xfId="2138"/>
    <cellStyle name="Currency 3 3 4 3 2" xfId="2139"/>
    <cellStyle name="Currency 3 3 4 4" xfId="2140"/>
    <cellStyle name="Currency 3 3 5" xfId="2141"/>
    <cellStyle name="Currency 3 3 5 2" xfId="2142"/>
    <cellStyle name="Currency 3 3 6" xfId="2143"/>
    <cellStyle name="Currency 3 3 6 2" xfId="2144"/>
    <cellStyle name="Currency 3 3 7" xfId="2145"/>
    <cellStyle name="Currency 3 4" xfId="2146"/>
    <cellStyle name="Currency 3 4 2" xfId="2147"/>
    <cellStyle name="Currency 3 4 2 2" xfId="2148"/>
    <cellStyle name="Currency 3 4 2 2 2" xfId="2149"/>
    <cellStyle name="Currency 3 4 2 2 2 2" xfId="2150"/>
    <cellStyle name="Currency 3 4 2 2 2 2 2" xfId="2151"/>
    <cellStyle name="Currency 3 4 2 2 2 3" xfId="2152"/>
    <cellStyle name="Currency 3 4 2 2 2 3 2" xfId="2153"/>
    <cellStyle name="Currency 3 4 2 2 2 4" xfId="2154"/>
    <cellStyle name="Currency 3 4 2 2 3" xfId="2155"/>
    <cellStyle name="Currency 3 4 2 2 3 2" xfId="2156"/>
    <cellStyle name="Currency 3 4 2 2 4" xfId="2157"/>
    <cellStyle name="Currency 3 4 2 2 4 2" xfId="2158"/>
    <cellStyle name="Currency 3 4 2 2 5" xfId="2159"/>
    <cellStyle name="Currency 3 4 2 3" xfId="2160"/>
    <cellStyle name="Currency 3 4 2 3 2" xfId="2161"/>
    <cellStyle name="Currency 3 4 2 3 2 2" xfId="2162"/>
    <cellStyle name="Currency 3 4 2 3 3" xfId="2163"/>
    <cellStyle name="Currency 3 4 2 3 3 2" xfId="2164"/>
    <cellStyle name="Currency 3 4 2 3 4" xfId="2165"/>
    <cellStyle name="Currency 3 4 2 4" xfId="2166"/>
    <cellStyle name="Currency 3 4 2 4 2" xfId="2167"/>
    <cellStyle name="Currency 3 4 2 5" xfId="2168"/>
    <cellStyle name="Currency 3 4 2 5 2" xfId="2169"/>
    <cellStyle name="Currency 3 4 2 6" xfId="2170"/>
    <cellStyle name="Currency 3 4 3" xfId="2171"/>
    <cellStyle name="Currency 3 4 3 2" xfId="2172"/>
    <cellStyle name="Currency 3 4 3 2 2" xfId="2173"/>
    <cellStyle name="Currency 3 4 3 2 2 2" xfId="2174"/>
    <cellStyle name="Currency 3 4 3 2 3" xfId="2175"/>
    <cellStyle name="Currency 3 4 3 2 3 2" xfId="2176"/>
    <cellStyle name="Currency 3 4 3 2 4" xfId="2177"/>
    <cellStyle name="Currency 3 4 3 3" xfId="2178"/>
    <cellStyle name="Currency 3 4 3 3 2" xfId="2179"/>
    <cellStyle name="Currency 3 4 3 4" xfId="2180"/>
    <cellStyle name="Currency 3 4 3 4 2" xfId="2181"/>
    <cellStyle name="Currency 3 4 3 5" xfId="2182"/>
    <cellStyle name="Currency 3 4 4" xfId="2183"/>
    <cellStyle name="Currency 3 4 4 2" xfId="2184"/>
    <cellStyle name="Currency 3 4 4 2 2" xfId="2185"/>
    <cellStyle name="Currency 3 4 4 3" xfId="2186"/>
    <cellStyle name="Currency 3 4 4 3 2" xfId="2187"/>
    <cellStyle name="Currency 3 4 4 4" xfId="2188"/>
    <cellStyle name="Currency 3 4 5" xfId="2189"/>
    <cellStyle name="Currency 3 4 5 2" xfId="2190"/>
    <cellStyle name="Currency 3 4 6" xfId="2191"/>
    <cellStyle name="Currency 3 4 6 2" xfId="2192"/>
    <cellStyle name="Currency 3 4 7" xfId="2193"/>
    <cellStyle name="Currency 3 5" xfId="2194"/>
    <cellStyle name="Currency 3 5 2" xfId="2195"/>
    <cellStyle name="Currency 3 5 2 2" xfId="2196"/>
    <cellStyle name="Currency 3 5 2 2 2" xfId="2197"/>
    <cellStyle name="Currency 3 5 2 2 2 2" xfId="2198"/>
    <cellStyle name="Currency 3 5 2 2 3" xfId="2199"/>
    <cellStyle name="Currency 3 5 2 2 3 2" xfId="2200"/>
    <cellStyle name="Currency 3 5 2 2 4" xfId="2201"/>
    <cellStyle name="Currency 3 5 2 3" xfId="2202"/>
    <cellStyle name="Currency 3 5 2 3 2" xfId="2203"/>
    <cellStyle name="Currency 3 5 2 4" xfId="2204"/>
    <cellStyle name="Currency 3 5 2 4 2" xfId="2205"/>
    <cellStyle name="Currency 3 5 2 5" xfId="2206"/>
    <cellStyle name="Currency 3 5 3" xfId="2207"/>
    <cellStyle name="Currency 3 5 3 2" xfId="2208"/>
    <cellStyle name="Currency 3 5 3 2 2" xfId="2209"/>
    <cellStyle name="Currency 3 5 3 3" xfId="2210"/>
    <cellStyle name="Currency 3 5 3 3 2" xfId="2211"/>
    <cellStyle name="Currency 3 5 3 4" xfId="2212"/>
    <cellStyle name="Currency 3 5 4" xfId="2213"/>
    <cellStyle name="Currency 3 5 4 2" xfId="2214"/>
    <cellStyle name="Currency 3 5 5" xfId="2215"/>
    <cellStyle name="Currency 3 5 5 2" xfId="2216"/>
    <cellStyle name="Currency 3 5 6" xfId="2217"/>
    <cellStyle name="Currency 3 6" xfId="2218"/>
    <cellStyle name="Currency 3 6 2" xfId="2219"/>
    <cellStyle name="Currency 3 6 2 2" xfId="2220"/>
    <cellStyle name="Currency 3 6 2 2 2" xfId="2221"/>
    <cellStyle name="Currency 3 6 2 3" xfId="2222"/>
    <cellStyle name="Currency 3 6 2 3 2" xfId="2223"/>
    <cellStyle name="Currency 3 6 2 4" xfId="2224"/>
    <cellStyle name="Currency 3 6 3" xfId="2225"/>
    <cellStyle name="Currency 3 6 3 2" xfId="2226"/>
    <cellStyle name="Currency 3 6 4" xfId="2227"/>
    <cellStyle name="Currency 3 6 4 2" xfId="2228"/>
    <cellStyle name="Currency 3 6 5" xfId="2229"/>
    <cellStyle name="Currency 3 7" xfId="2230"/>
    <cellStyle name="Currency 3 7 2" xfId="2231"/>
    <cellStyle name="Currency 3 7 2 2" xfId="2232"/>
    <cellStyle name="Currency 3 7 3" xfId="2233"/>
    <cellStyle name="Currency 3 7 3 2" xfId="2234"/>
    <cellStyle name="Currency 3 7 4" xfId="2235"/>
    <cellStyle name="Currency 3 8" xfId="2236"/>
    <cellStyle name="Currency 3 8 2" xfId="2237"/>
    <cellStyle name="Currency 3 9" xfId="2238"/>
    <cellStyle name="Currency 3 9 2" xfId="2239"/>
    <cellStyle name="Currency 4" xfId="56"/>
    <cellStyle name="Currency 4 10" xfId="2240"/>
    <cellStyle name="Currency 4 2" xfId="2241"/>
    <cellStyle name="Currency 4 2 2" xfId="2242"/>
    <cellStyle name="Currency 4 2 2 2" xfId="2243"/>
    <cellStyle name="Currency 4 2 2 2 2" xfId="2244"/>
    <cellStyle name="Currency 4 2 2 2 2 2" xfId="2245"/>
    <cellStyle name="Currency 4 2 2 2 2 2 2" xfId="2246"/>
    <cellStyle name="Currency 4 2 2 2 2 2 2 2" xfId="2247"/>
    <cellStyle name="Currency 4 2 2 2 2 2 3" xfId="2248"/>
    <cellStyle name="Currency 4 2 2 2 2 2 3 2" xfId="2249"/>
    <cellStyle name="Currency 4 2 2 2 2 2 4" xfId="2250"/>
    <cellStyle name="Currency 4 2 2 2 2 3" xfId="2251"/>
    <cellStyle name="Currency 4 2 2 2 2 3 2" xfId="2252"/>
    <cellStyle name="Currency 4 2 2 2 2 4" xfId="2253"/>
    <cellStyle name="Currency 4 2 2 2 2 4 2" xfId="2254"/>
    <cellStyle name="Currency 4 2 2 2 2 5" xfId="2255"/>
    <cellStyle name="Currency 4 2 2 2 3" xfId="2256"/>
    <cellStyle name="Currency 4 2 2 2 3 2" xfId="2257"/>
    <cellStyle name="Currency 4 2 2 2 3 2 2" xfId="2258"/>
    <cellStyle name="Currency 4 2 2 2 3 3" xfId="2259"/>
    <cellStyle name="Currency 4 2 2 2 3 3 2" xfId="2260"/>
    <cellStyle name="Currency 4 2 2 2 3 4" xfId="2261"/>
    <cellStyle name="Currency 4 2 2 2 4" xfId="2262"/>
    <cellStyle name="Currency 4 2 2 2 4 2" xfId="2263"/>
    <cellStyle name="Currency 4 2 2 2 5" xfId="2264"/>
    <cellStyle name="Currency 4 2 2 2 5 2" xfId="2265"/>
    <cellStyle name="Currency 4 2 2 2 6" xfId="2266"/>
    <cellStyle name="Currency 4 2 2 3" xfId="2267"/>
    <cellStyle name="Currency 4 2 2 3 2" xfId="2268"/>
    <cellStyle name="Currency 4 2 2 3 2 2" xfId="2269"/>
    <cellStyle name="Currency 4 2 2 3 2 2 2" xfId="2270"/>
    <cellStyle name="Currency 4 2 2 3 2 3" xfId="2271"/>
    <cellStyle name="Currency 4 2 2 3 2 3 2" xfId="2272"/>
    <cellStyle name="Currency 4 2 2 3 2 4" xfId="2273"/>
    <cellStyle name="Currency 4 2 2 3 3" xfId="2274"/>
    <cellStyle name="Currency 4 2 2 3 3 2" xfId="2275"/>
    <cellStyle name="Currency 4 2 2 3 4" xfId="2276"/>
    <cellStyle name="Currency 4 2 2 3 4 2" xfId="2277"/>
    <cellStyle name="Currency 4 2 2 3 5" xfId="2278"/>
    <cellStyle name="Currency 4 2 2 4" xfId="2279"/>
    <cellStyle name="Currency 4 2 2 4 2" xfId="2280"/>
    <cellStyle name="Currency 4 2 2 4 2 2" xfId="2281"/>
    <cellStyle name="Currency 4 2 2 4 3" xfId="2282"/>
    <cellStyle name="Currency 4 2 2 4 3 2" xfId="2283"/>
    <cellStyle name="Currency 4 2 2 4 4" xfId="2284"/>
    <cellStyle name="Currency 4 2 2 5" xfId="2285"/>
    <cellStyle name="Currency 4 2 2 5 2" xfId="2286"/>
    <cellStyle name="Currency 4 2 2 6" xfId="2287"/>
    <cellStyle name="Currency 4 2 2 6 2" xfId="2288"/>
    <cellStyle name="Currency 4 2 2 7" xfId="2289"/>
    <cellStyle name="Currency 4 2 3" xfId="2290"/>
    <cellStyle name="Currency 4 2 3 2" xfId="2291"/>
    <cellStyle name="Currency 4 2 3 2 2" xfId="2292"/>
    <cellStyle name="Currency 4 2 3 2 2 2" xfId="2293"/>
    <cellStyle name="Currency 4 2 3 2 2 2 2" xfId="2294"/>
    <cellStyle name="Currency 4 2 3 2 2 3" xfId="2295"/>
    <cellStyle name="Currency 4 2 3 2 2 3 2" xfId="2296"/>
    <cellStyle name="Currency 4 2 3 2 2 4" xfId="2297"/>
    <cellStyle name="Currency 4 2 3 2 3" xfId="2298"/>
    <cellStyle name="Currency 4 2 3 2 3 2" xfId="2299"/>
    <cellStyle name="Currency 4 2 3 2 4" xfId="2300"/>
    <cellStyle name="Currency 4 2 3 2 4 2" xfId="2301"/>
    <cellStyle name="Currency 4 2 3 2 5" xfId="2302"/>
    <cellStyle name="Currency 4 2 3 3" xfId="2303"/>
    <cellStyle name="Currency 4 2 3 3 2" xfId="2304"/>
    <cellStyle name="Currency 4 2 3 3 2 2" xfId="2305"/>
    <cellStyle name="Currency 4 2 3 3 3" xfId="2306"/>
    <cellStyle name="Currency 4 2 3 3 3 2" xfId="2307"/>
    <cellStyle name="Currency 4 2 3 3 4" xfId="2308"/>
    <cellStyle name="Currency 4 2 3 4" xfId="2309"/>
    <cellStyle name="Currency 4 2 3 4 2" xfId="2310"/>
    <cellStyle name="Currency 4 2 3 5" xfId="2311"/>
    <cellStyle name="Currency 4 2 3 5 2" xfId="2312"/>
    <cellStyle name="Currency 4 2 3 6" xfId="2313"/>
    <cellStyle name="Currency 4 2 4" xfId="2314"/>
    <cellStyle name="Currency 4 2 4 2" xfId="2315"/>
    <cellStyle name="Currency 4 2 4 2 2" xfId="2316"/>
    <cellStyle name="Currency 4 2 4 2 2 2" xfId="2317"/>
    <cellStyle name="Currency 4 2 4 2 3" xfId="2318"/>
    <cellStyle name="Currency 4 2 4 2 3 2" xfId="2319"/>
    <cellStyle name="Currency 4 2 4 2 4" xfId="2320"/>
    <cellStyle name="Currency 4 2 4 3" xfId="2321"/>
    <cellStyle name="Currency 4 2 4 3 2" xfId="2322"/>
    <cellStyle name="Currency 4 2 4 4" xfId="2323"/>
    <cellStyle name="Currency 4 2 4 4 2" xfId="2324"/>
    <cellStyle name="Currency 4 2 4 5" xfId="2325"/>
    <cellStyle name="Currency 4 2 5" xfId="2326"/>
    <cellStyle name="Currency 4 2 5 2" xfId="2327"/>
    <cellStyle name="Currency 4 2 5 2 2" xfId="2328"/>
    <cellStyle name="Currency 4 2 5 3" xfId="2329"/>
    <cellStyle name="Currency 4 2 5 3 2" xfId="2330"/>
    <cellStyle name="Currency 4 2 5 4" xfId="2331"/>
    <cellStyle name="Currency 4 2 6" xfId="2332"/>
    <cellStyle name="Currency 4 2 6 2" xfId="2333"/>
    <cellStyle name="Currency 4 2 7" xfId="2334"/>
    <cellStyle name="Currency 4 2 7 2" xfId="2335"/>
    <cellStyle name="Currency 4 2 8" xfId="2336"/>
    <cellStyle name="Currency 4 3" xfId="2337"/>
    <cellStyle name="Currency 4 3 2" xfId="2338"/>
    <cellStyle name="Currency 4 3 2 2" xfId="2339"/>
    <cellStyle name="Currency 4 3 2 2 2" xfId="2340"/>
    <cellStyle name="Currency 4 3 2 2 2 2" xfId="2341"/>
    <cellStyle name="Currency 4 3 2 2 2 2 2" xfId="2342"/>
    <cellStyle name="Currency 4 3 2 2 2 3" xfId="2343"/>
    <cellStyle name="Currency 4 3 2 2 2 3 2" xfId="2344"/>
    <cellStyle name="Currency 4 3 2 2 2 4" xfId="2345"/>
    <cellStyle name="Currency 4 3 2 2 3" xfId="2346"/>
    <cellStyle name="Currency 4 3 2 2 3 2" xfId="2347"/>
    <cellStyle name="Currency 4 3 2 2 4" xfId="2348"/>
    <cellStyle name="Currency 4 3 2 2 4 2" xfId="2349"/>
    <cellStyle name="Currency 4 3 2 2 5" xfId="2350"/>
    <cellStyle name="Currency 4 3 2 3" xfId="2351"/>
    <cellStyle name="Currency 4 3 2 3 2" xfId="2352"/>
    <cellStyle name="Currency 4 3 2 3 2 2" xfId="2353"/>
    <cellStyle name="Currency 4 3 2 3 3" xfId="2354"/>
    <cellStyle name="Currency 4 3 2 3 3 2" xfId="2355"/>
    <cellStyle name="Currency 4 3 2 3 4" xfId="2356"/>
    <cellStyle name="Currency 4 3 2 4" xfId="2357"/>
    <cellStyle name="Currency 4 3 2 4 2" xfId="2358"/>
    <cellStyle name="Currency 4 3 2 5" xfId="2359"/>
    <cellStyle name="Currency 4 3 2 5 2" xfId="2360"/>
    <cellStyle name="Currency 4 3 2 6" xfId="2361"/>
    <cellStyle name="Currency 4 3 3" xfId="2362"/>
    <cellStyle name="Currency 4 3 3 2" xfId="2363"/>
    <cellStyle name="Currency 4 3 3 2 2" xfId="2364"/>
    <cellStyle name="Currency 4 3 3 2 2 2" xfId="2365"/>
    <cellStyle name="Currency 4 3 3 2 3" xfId="2366"/>
    <cellStyle name="Currency 4 3 3 2 3 2" xfId="2367"/>
    <cellStyle name="Currency 4 3 3 2 4" xfId="2368"/>
    <cellStyle name="Currency 4 3 3 3" xfId="2369"/>
    <cellStyle name="Currency 4 3 3 3 2" xfId="2370"/>
    <cellStyle name="Currency 4 3 3 4" xfId="2371"/>
    <cellStyle name="Currency 4 3 3 4 2" xfId="2372"/>
    <cellStyle name="Currency 4 3 3 5" xfId="2373"/>
    <cellStyle name="Currency 4 3 4" xfId="2374"/>
    <cellStyle name="Currency 4 3 4 2" xfId="2375"/>
    <cellStyle name="Currency 4 3 4 2 2" xfId="2376"/>
    <cellStyle name="Currency 4 3 4 3" xfId="2377"/>
    <cellStyle name="Currency 4 3 4 3 2" xfId="2378"/>
    <cellStyle name="Currency 4 3 4 4" xfId="2379"/>
    <cellStyle name="Currency 4 3 5" xfId="2380"/>
    <cellStyle name="Currency 4 3 5 2" xfId="2381"/>
    <cellStyle name="Currency 4 3 6" xfId="2382"/>
    <cellStyle name="Currency 4 3 6 2" xfId="2383"/>
    <cellStyle name="Currency 4 3 7" xfId="2384"/>
    <cellStyle name="Currency 4 4" xfId="2385"/>
    <cellStyle name="Currency 4 4 2" xfId="2386"/>
    <cellStyle name="Currency 4 4 2 2" xfId="2387"/>
    <cellStyle name="Currency 4 4 2 2 2" xfId="2388"/>
    <cellStyle name="Currency 4 4 2 2 2 2" xfId="2389"/>
    <cellStyle name="Currency 4 4 2 2 2 2 2" xfId="2390"/>
    <cellStyle name="Currency 4 4 2 2 2 3" xfId="2391"/>
    <cellStyle name="Currency 4 4 2 2 2 3 2" xfId="2392"/>
    <cellStyle name="Currency 4 4 2 2 2 4" xfId="2393"/>
    <cellStyle name="Currency 4 4 2 2 3" xfId="2394"/>
    <cellStyle name="Currency 4 4 2 2 3 2" xfId="2395"/>
    <cellStyle name="Currency 4 4 2 2 4" xfId="2396"/>
    <cellStyle name="Currency 4 4 2 2 4 2" xfId="2397"/>
    <cellStyle name="Currency 4 4 2 2 5" xfId="2398"/>
    <cellStyle name="Currency 4 4 2 3" xfId="2399"/>
    <cellStyle name="Currency 4 4 2 3 2" xfId="2400"/>
    <cellStyle name="Currency 4 4 2 3 2 2" xfId="2401"/>
    <cellStyle name="Currency 4 4 2 3 3" xfId="2402"/>
    <cellStyle name="Currency 4 4 2 3 3 2" xfId="2403"/>
    <cellStyle name="Currency 4 4 2 3 4" xfId="2404"/>
    <cellStyle name="Currency 4 4 2 4" xfId="2405"/>
    <cellStyle name="Currency 4 4 2 4 2" xfId="2406"/>
    <cellStyle name="Currency 4 4 2 5" xfId="2407"/>
    <cellStyle name="Currency 4 4 2 5 2" xfId="2408"/>
    <cellStyle name="Currency 4 4 2 6" xfId="2409"/>
    <cellStyle name="Currency 4 4 3" xfId="2410"/>
    <cellStyle name="Currency 4 4 3 2" xfId="2411"/>
    <cellStyle name="Currency 4 4 3 2 2" xfId="2412"/>
    <cellStyle name="Currency 4 4 3 2 2 2" xfId="2413"/>
    <cellStyle name="Currency 4 4 3 2 3" xfId="2414"/>
    <cellStyle name="Currency 4 4 3 2 3 2" xfId="2415"/>
    <cellStyle name="Currency 4 4 3 2 4" xfId="2416"/>
    <cellStyle name="Currency 4 4 3 3" xfId="2417"/>
    <cellStyle name="Currency 4 4 3 3 2" xfId="2418"/>
    <cellStyle name="Currency 4 4 3 4" xfId="2419"/>
    <cellStyle name="Currency 4 4 3 4 2" xfId="2420"/>
    <cellStyle name="Currency 4 4 3 5" xfId="2421"/>
    <cellStyle name="Currency 4 4 4" xfId="2422"/>
    <cellStyle name="Currency 4 4 4 2" xfId="2423"/>
    <cellStyle name="Currency 4 4 4 2 2" xfId="2424"/>
    <cellStyle name="Currency 4 4 4 3" xfId="2425"/>
    <cellStyle name="Currency 4 4 4 3 2" xfId="2426"/>
    <cellStyle name="Currency 4 4 4 4" xfId="2427"/>
    <cellStyle name="Currency 4 4 5" xfId="2428"/>
    <cellStyle name="Currency 4 4 5 2" xfId="2429"/>
    <cellStyle name="Currency 4 4 6" xfId="2430"/>
    <cellStyle name="Currency 4 4 6 2" xfId="2431"/>
    <cellStyle name="Currency 4 4 7" xfId="2432"/>
    <cellStyle name="Currency 4 5" xfId="2433"/>
    <cellStyle name="Currency 4 5 2" xfId="2434"/>
    <cellStyle name="Currency 4 5 2 2" xfId="2435"/>
    <cellStyle name="Currency 4 5 2 2 2" xfId="2436"/>
    <cellStyle name="Currency 4 5 2 2 2 2" xfId="2437"/>
    <cellStyle name="Currency 4 5 2 2 3" xfId="2438"/>
    <cellStyle name="Currency 4 5 2 2 3 2" xfId="2439"/>
    <cellStyle name="Currency 4 5 2 2 4" xfId="2440"/>
    <cellStyle name="Currency 4 5 2 3" xfId="2441"/>
    <cellStyle name="Currency 4 5 2 3 2" xfId="2442"/>
    <cellStyle name="Currency 4 5 2 4" xfId="2443"/>
    <cellStyle name="Currency 4 5 2 4 2" xfId="2444"/>
    <cellStyle name="Currency 4 5 2 5" xfId="2445"/>
    <cellStyle name="Currency 4 5 3" xfId="2446"/>
    <cellStyle name="Currency 4 5 3 2" xfId="2447"/>
    <cellStyle name="Currency 4 5 3 2 2" xfId="2448"/>
    <cellStyle name="Currency 4 5 3 3" xfId="2449"/>
    <cellStyle name="Currency 4 5 3 3 2" xfId="2450"/>
    <cellStyle name="Currency 4 5 3 4" xfId="2451"/>
    <cellStyle name="Currency 4 5 4" xfId="2452"/>
    <cellStyle name="Currency 4 5 4 2" xfId="2453"/>
    <cellStyle name="Currency 4 5 5" xfId="2454"/>
    <cellStyle name="Currency 4 5 5 2" xfId="2455"/>
    <cellStyle name="Currency 4 5 6" xfId="2456"/>
    <cellStyle name="Currency 4 6" xfId="2457"/>
    <cellStyle name="Currency 4 6 2" xfId="2458"/>
    <cellStyle name="Currency 4 6 2 2" xfId="2459"/>
    <cellStyle name="Currency 4 6 2 2 2" xfId="2460"/>
    <cellStyle name="Currency 4 6 2 3" xfId="2461"/>
    <cellStyle name="Currency 4 6 2 3 2" xfId="2462"/>
    <cellStyle name="Currency 4 6 2 4" xfId="2463"/>
    <cellStyle name="Currency 4 6 3" xfId="2464"/>
    <cellStyle name="Currency 4 6 3 2" xfId="2465"/>
    <cellStyle name="Currency 4 6 4" xfId="2466"/>
    <cellStyle name="Currency 4 6 4 2" xfId="2467"/>
    <cellStyle name="Currency 4 6 5" xfId="2468"/>
    <cellStyle name="Currency 4 7" xfId="2469"/>
    <cellStyle name="Currency 4 7 2" xfId="2470"/>
    <cellStyle name="Currency 4 7 2 2" xfId="2471"/>
    <cellStyle name="Currency 4 7 3" xfId="2472"/>
    <cellStyle name="Currency 4 7 3 2" xfId="2473"/>
    <cellStyle name="Currency 4 7 4" xfId="2474"/>
    <cellStyle name="Currency 4 8" xfId="2475"/>
    <cellStyle name="Currency 4 8 2" xfId="2476"/>
    <cellStyle name="Currency 4 9" xfId="2477"/>
    <cellStyle name="Currency 4 9 2" xfId="2478"/>
    <cellStyle name="Currency 5" xfId="57"/>
    <cellStyle name="Currency 5 2" xfId="2479"/>
    <cellStyle name="Currency 5 2 2" xfId="2480"/>
    <cellStyle name="Currency 5 2 2 2" xfId="2481"/>
    <cellStyle name="Currency 5 2 2 2 2" xfId="2482"/>
    <cellStyle name="Currency 5 2 2 2 2 2" xfId="2483"/>
    <cellStyle name="Currency 5 2 2 2 2 2 2" xfId="2484"/>
    <cellStyle name="Currency 5 2 2 2 2 3" xfId="2485"/>
    <cellStyle name="Currency 5 2 2 2 2 3 2" xfId="2486"/>
    <cellStyle name="Currency 5 2 2 2 2 4" xfId="2487"/>
    <cellStyle name="Currency 5 2 2 2 3" xfId="2488"/>
    <cellStyle name="Currency 5 2 2 2 3 2" xfId="2489"/>
    <cellStyle name="Currency 5 2 2 2 4" xfId="2490"/>
    <cellStyle name="Currency 5 2 2 2 4 2" xfId="2491"/>
    <cellStyle name="Currency 5 2 2 2 5" xfId="2492"/>
    <cellStyle name="Currency 5 2 2 3" xfId="2493"/>
    <cellStyle name="Currency 5 2 2 3 2" xfId="2494"/>
    <cellStyle name="Currency 5 2 2 3 2 2" xfId="2495"/>
    <cellStyle name="Currency 5 2 2 3 3" xfId="2496"/>
    <cellStyle name="Currency 5 2 2 3 3 2" xfId="2497"/>
    <cellStyle name="Currency 5 2 2 3 4" xfId="2498"/>
    <cellStyle name="Currency 5 2 2 4" xfId="2499"/>
    <cellStyle name="Currency 5 2 2 4 2" xfId="2500"/>
    <cellStyle name="Currency 5 2 2 5" xfId="2501"/>
    <cellStyle name="Currency 5 2 2 5 2" xfId="2502"/>
    <cellStyle name="Currency 5 2 2 6" xfId="2503"/>
    <cellStyle name="Currency 5 2 3" xfId="2504"/>
    <cellStyle name="Currency 5 2 3 2" xfId="2505"/>
    <cellStyle name="Currency 5 2 3 2 2" xfId="2506"/>
    <cellStyle name="Currency 5 2 3 2 2 2" xfId="2507"/>
    <cellStyle name="Currency 5 2 3 2 3" xfId="2508"/>
    <cellStyle name="Currency 5 2 3 2 3 2" xfId="2509"/>
    <cellStyle name="Currency 5 2 3 2 4" xfId="2510"/>
    <cellStyle name="Currency 5 2 3 3" xfId="2511"/>
    <cellStyle name="Currency 5 2 3 3 2" xfId="2512"/>
    <cellStyle name="Currency 5 2 3 4" xfId="2513"/>
    <cellStyle name="Currency 5 2 3 4 2" xfId="2514"/>
    <cellStyle name="Currency 5 2 3 5" xfId="2515"/>
    <cellStyle name="Currency 5 2 4" xfId="2516"/>
    <cellStyle name="Currency 5 2 4 2" xfId="2517"/>
    <cellStyle name="Currency 5 2 4 2 2" xfId="2518"/>
    <cellStyle name="Currency 5 2 4 3" xfId="2519"/>
    <cellStyle name="Currency 5 2 4 3 2" xfId="2520"/>
    <cellStyle name="Currency 5 2 4 4" xfId="2521"/>
    <cellStyle name="Currency 5 2 5" xfId="2522"/>
    <cellStyle name="Currency 5 2 5 2" xfId="2523"/>
    <cellStyle name="Currency 5 2 6" xfId="2524"/>
    <cellStyle name="Currency 5 2 6 2" xfId="2525"/>
    <cellStyle name="Currency 5 2 7" xfId="2526"/>
    <cellStyle name="Currency 5 3" xfId="2527"/>
    <cellStyle name="Currency 5 3 2" xfId="2528"/>
    <cellStyle name="Currency 5 3 2 2" xfId="2529"/>
    <cellStyle name="Currency 5 3 2 2 2" xfId="2530"/>
    <cellStyle name="Currency 5 3 2 2 2 2" xfId="2531"/>
    <cellStyle name="Currency 5 3 2 2 2 2 2" xfId="2532"/>
    <cellStyle name="Currency 5 3 2 2 2 3" xfId="2533"/>
    <cellStyle name="Currency 5 3 2 2 2 3 2" xfId="2534"/>
    <cellStyle name="Currency 5 3 2 2 2 4" xfId="2535"/>
    <cellStyle name="Currency 5 3 2 2 3" xfId="2536"/>
    <cellStyle name="Currency 5 3 2 2 3 2" xfId="2537"/>
    <cellStyle name="Currency 5 3 2 2 4" xfId="2538"/>
    <cellStyle name="Currency 5 3 2 2 4 2" xfId="2539"/>
    <cellStyle name="Currency 5 3 2 2 5" xfId="2540"/>
    <cellStyle name="Currency 5 3 2 3" xfId="2541"/>
    <cellStyle name="Currency 5 3 2 3 2" xfId="2542"/>
    <cellStyle name="Currency 5 3 2 3 2 2" xfId="2543"/>
    <cellStyle name="Currency 5 3 2 3 3" xfId="2544"/>
    <cellStyle name="Currency 5 3 2 3 3 2" xfId="2545"/>
    <cellStyle name="Currency 5 3 2 3 4" xfId="2546"/>
    <cellStyle name="Currency 5 3 2 4" xfId="2547"/>
    <cellStyle name="Currency 5 3 2 4 2" xfId="2548"/>
    <cellStyle name="Currency 5 3 2 5" xfId="2549"/>
    <cellStyle name="Currency 5 3 2 5 2" xfId="2550"/>
    <cellStyle name="Currency 5 3 2 6" xfId="2551"/>
    <cellStyle name="Currency 5 3 3" xfId="2552"/>
    <cellStyle name="Currency 5 3 3 2" xfId="2553"/>
    <cellStyle name="Currency 5 3 3 2 2" xfId="2554"/>
    <cellStyle name="Currency 5 3 3 2 2 2" xfId="2555"/>
    <cellStyle name="Currency 5 3 3 2 3" xfId="2556"/>
    <cellStyle name="Currency 5 3 3 2 3 2" xfId="2557"/>
    <cellStyle name="Currency 5 3 3 2 4" xfId="2558"/>
    <cellStyle name="Currency 5 3 3 3" xfId="2559"/>
    <cellStyle name="Currency 5 3 3 3 2" xfId="2560"/>
    <cellStyle name="Currency 5 3 3 4" xfId="2561"/>
    <cellStyle name="Currency 5 3 3 4 2" xfId="2562"/>
    <cellStyle name="Currency 5 3 3 5" xfId="2563"/>
    <cellStyle name="Currency 5 3 4" xfId="2564"/>
    <cellStyle name="Currency 5 3 4 2" xfId="2565"/>
    <cellStyle name="Currency 5 3 4 2 2" xfId="2566"/>
    <cellStyle name="Currency 5 3 4 3" xfId="2567"/>
    <cellStyle name="Currency 5 3 4 3 2" xfId="2568"/>
    <cellStyle name="Currency 5 3 4 4" xfId="2569"/>
    <cellStyle name="Currency 5 3 5" xfId="2570"/>
    <cellStyle name="Currency 5 3 5 2" xfId="2571"/>
    <cellStyle name="Currency 5 3 6" xfId="2572"/>
    <cellStyle name="Currency 5 3 6 2" xfId="2573"/>
    <cellStyle name="Currency 5 3 7" xfId="2574"/>
    <cellStyle name="Currency 5 4" xfId="2575"/>
    <cellStyle name="Currency 5 4 2" xfId="2576"/>
    <cellStyle name="Currency 5 4 2 2" xfId="2577"/>
    <cellStyle name="Currency 5 4 2 2 2" xfId="2578"/>
    <cellStyle name="Currency 5 4 2 2 2 2" xfId="2579"/>
    <cellStyle name="Currency 5 4 2 2 3" xfId="2580"/>
    <cellStyle name="Currency 5 4 2 2 3 2" xfId="2581"/>
    <cellStyle name="Currency 5 4 2 2 4" xfId="2582"/>
    <cellStyle name="Currency 5 4 2 3" xfId="2583"/>
    <cellStyle name="Currency 5 4 2 3 2" xfId="2584"/>
    <cellStyle name="Currency 5 4 2 4" xfId="2585"/>
    <cellStyle name="Currency 5 4 2 4 2" xfId="2586"/>
    <cellStyle name="Currency 5 4 2 5" xfId="2587"/>
    <cellStyle name="Currency 5 4 3" xfId="2588"/>
    <cellStyle name="Currency 5 4 3 2" xfId="2589"/>
    <cellStyle name="Currency 5 4 3 2 2" xfId="2590"/>
    <cellStyle name="Currency 5 4 3 3" xfId="2591"/>
    <cellStyle name="Currency 5 4 3 3 2" xfId="2592"/>
    <cellStyle name="Currency 5 4 3 4" xfId="2593"/>
    <cellStyle name="Currency 5 4 4" xfId="2594"/>
    <cellStyle name="Currency 5 4 4 2" xfId="2595"/>
    <cellStyle name="Currency 5 4 5" xfId="2596"/>
    <cellStyle name="Currency 5 4 5 2" xfId="2597"/>
    <cellStyle name="Currency 5 4 6" xfId="2598"/>
    <cellStyle name="Currency 5 5" xfId="2599"/>
    <cellStyle name="Currency 5 5 2" xfId="2600"/>
    <cellStyle name="Currency 5 5 2 2" xfId="2601"/>
    <cellStyle name="Currency 5 5 2 2 2" xfId="2602"/>
    <cellStyle name="Currency 5 5 2 3" xfId="2603"/>
    <cellStyle name="Currency 5 5 2 3 2" xfId="2604"/>
    <cellStyle name="Currency 5 5 2 4" xfId="2605"/>
    <cellStyle name="Currency 5 5 3" xfId="2606"/>
    <cellStyle name="Currency 5 5 3 2" xfId="2607"/>
    <cellStyle name="Currency 5 5 4" xfId="2608"/>
    <cellStyle name="Currency 5 5 4 2" xfId="2609"/>
    <cellStyle name="Currency 5 5 5" xfId="2610"/>
    <cellStyle name="Currency 5 6" xfId="2611"/>
    <cellStyle name="Currency 5 6 2" xfId="2612"/>
    <cellStyle name="Currency 5 6 2 2" xfId="2613"/>
    <cellStyle name="Currency 5 6 3" xfId="2614"/>
    <cellStyle name="Currency 5 6 3 2" xfId="2615"/>
    <cellStyle name="Currency 5 6 4" xfId="2616"/>
    <cellStyle name="Currency 5 7" xfId="2617"/>
    <cellStyle name="Currency 5 7 2" xfId="2618"/>
    <cellStyle name="Currency 5 8" xfId="2619"/>
    <cellStyle name="Currency 5 8 2" xfId="2620"/>
    <cellStyle name="Currency 5 9" xfId="2621"/>
    <cellStyle name="Currency 6" xfId="58"/>
    <cellStyle name="Currency 6 2" xfId="2622"/>
    <cellStyle name="Currency 6 3" xfId="2623"/>
    <cellStyle name="Currency 6 4" xfId="2624"/>
    <cellStyle name="Currency 7" xfId="59"/>
    <cellStyle name="Currency 7 2" xfId="2625"/>
    <cellStyle name="Currency 8" xfId="127"/>
    <cellStyle name="Currency 8 2" xfId="2627"/>
    <cellStyle name="Currency 8 2 2" xfId="2628"/>
    <cellStyle name="Currency 8 2 2 2" xfId="2629"/>
    <cellStyle name="Currency 8 2 2 2 2" xfId="2630"/>
    <cellStyle name="Currency 8 2 2 2 2 2" xfId="2631"/>
    <cellStyle name="Currency 8 2 2 2 2 2 2" xfId="2632"/>
    <cellStyle name="Currency 8 2 2 2 2 3" xfId="2633"/>
    <cellStyle name="Currency 8 2 2 2 2 3 2" xfId="2634"/>
    <cellStyle name="Currency 8 2 2 2 2 4" xfId="2635"/>
    <cellStyle name="Currency 8 2 2 2 3" xfId="2636"/>
    <cellStyle name="Currency 8 2 2 2 3 2" xfId="2637"/>
    <cellStyle name="Currency 8 2 2 2 4" xfId="2638"/>
    <cellStyle name="Currency 8 2 2 2 4 2" xfId="2639"/>
    <cellStyle name="Currency 8 2 2 2 5" xfId="2640"/>
    <cellStyle name="Currency 8 2 2 3" xfId="2641"/>
    <cellStyle name="Currency 8 2 2 3 2" xfId="2642"/>
    <cellStyle name="Currency 8 2 2 3 2 2" xfId="2643"/>
    <cellStyle name="Currency 8 2 2 3 3" xfId="2644"/>
    <cellStyle name="Currency 8 2 2 3 3 2" xfId="2645"/>
    <cellStyle name="Currency 8 2 2 3 4" xfId="2646"/>
    <cellStyle name="Currency 8 2 2 4" xfId="2647"/>
    <cellStyle name="Currency 8 2 2 4 2" xfId="2648"/>
    <cellStyle name="Currency 8 2 2 5" xfId="2649"/>
    <cellStyle name="Currency 8 2 2 5 2" xfId="2650"/>
    <cellStyle name="Currency 8 2 2 6" xfId="2651"/>
    <cellStyle name="Currency 8 2 3" xfId="2652"/>
    <cellStyle name="Currency 8 2 3 2" xfId="2653"/>
    <cellStyle name="Currency 8 2 3 2 2" xfId="2654"/>
    <cellStyle name="Currency 8 2 3 2 2 2" xfId="2655"/>
    <cellStyle name="Currency 8 2 3 2 3" xfId="2656"/>
    <cellStyle name="Currency 8 2 3 2 3 2" xfId="2657"/>
    <cellStyle name="Currency 8 2 3 2 4" xfId="2658"/>
    <cellStyle name="Currency 8 2 3 3" xfId="2659"/>
    <cellStyle name="Currency 8 2 3 3 2" xfId="2660"/>
    <cellStyle name="Currency 8 2 3 4" xfId="2661"/>
    <cellStyle name="Currency 8 2 3 4 2" xfId="2662"/>
    <cellStyle name="Currency 8 2 3 5" xfId="2663"/>
    <cellStyle name="Currency 8 2 4" xfId="2664"/>
    <cellStyle name="Currency 8 2 4 2" xfId="2665"/>
    <cellStyle name="Currency 8 2 4 2 2" xfId="2666"/>
    <cellStyle name="Currency 8 2 4 3" xfId="2667"/>
    <cellStyle name="Currency 8 2 4 3 2" xfId="2668"/>
    <cellStyle name="Currency 8 2 4 4" xfId="2669"/>
    <cellStyle name="Currency 8 2 5" xfId="2670"/>
    <cellStyle name="Currency 8 2 5 2" xfId="2671"/>
    <cellStyle name="Currency 8 2 6" xfId="2672"/>
    <cellStyle name="Currency 8 2 6 2" xfId="2673"/>
    <cellStyle name="Currency 8 2 7" xfId="2674"/>
    <cellStyle name="Currency 8 3" xfId="2675"/>
    <cellStyle name="Currency 8 3 2" xfId="2676"/>
    <cellStyle name="Currency 8 3 2 2" xfId="2677"/>
    <cellStyle name="Currency 8 3 2 2 2" xfId="2678"/>
    <cellStyle name="Currency 8 3 2 2 2 2" xfId="2679"/>
    <cellStyle name="Currency 8 3 2 2 3" xfId="2680"/>
    <cellStyle name="Currency 8 3 2 2 3 2" xfId="2681"/>
    <cellStyle name="Currency 8 3 2 2 4" xfId="2682"/>
    <cellStyle name="Currency 8 3 2 3" xfId="2683"/>
    <cellStyle name="Currency 8 3 2 3 2" xfId="2684"/>
    <cellStyle name="Currency 8 3 2 4" xfId="2685"/>
    <cellStyle name="Currency 8 3 2 4 2" xfId="2686"/>
    <cellStyle name="Currency 8 3 2 5" xfId="2687"/>
    <cellStyle name="Currency 8 3 3" xfId="2688"/>
    <cellStyle name="Currency 8 3 3 2" xfId="2689"/>
    <cellStyle name="Currency 8 3 3 2 2" xfId="2690"/>
    <cellStyle name="Currency 8 3 3 3" xfId="2691"/>
    <cellStyle name="Currency 8 3 3 3 2" xfId="2692"/>
    <cellStyle name="Currency 8 3 3 4" xfId="2693"/>
    <cellStyle name="Currency 8 3 4" xfId="2694"/>
    <cellStyle name="Currency 8 3 4 2" xfId="2695"/>
    <cellStyle name="Currency 8 3 5" xfId="2696"/>
    <cellStyle name="Currency 8 3 5 2" xfId="2697"/>
    <cellStyle name="Currency 8 3 6" xfId="2698"/>
    <cellStyle name="Currency 8 4" xfId="2699"/>
    <cellStyle name="Currency 8 4 2" xfId="2700"/>
    <cellStyle name="Currency 8 4 2 2" xfId="2701"/>
    <cellStyle name="Currency 8 4 2 2 2" xfId="2702"/>
    <cellStyle name="Currency 8 4 2 3" xfId="2703"/>
    <cellStyle name="Currency 8 4 2 3 2" xfId="2704"/>
    <cellStyle name="Currency 8 4 2 4" xfId="2705"/>
    <cellStyle name="Currency 8 4 3" xfId="2706"/>
    <cellStyle name="Currency 8 4 3 2" xfId="2707"/>
    <cellStyle name="Currency 8 4 4" xfId="2708"/>
    <cellStyle name="Currency 8 4 4 2" xfId="2709"/>
    <cellStyle name="Currency 8 4 5" xfId="2710"/>
    <cellStyle name="Currency 8 5" xfId="2711"/>
    <cellStyle name="Currency 8 5 2" xfId="2712"/>
    <cellStyle name="Currency 8 5 2 2" xfId="2713"/>
    <cellStyle name="Currency 8 5 3" xfId="2714"/>
    <cellStyle name="Currency 8 5 3 2" xfId="2715"/>
    <cellStyle name="Currency 8 5 4" xfId="2716"/>
    <cellStyle name="Currency 8 6" xfId="2717"/>
    <cellStyle name="Currency 8 6 2" xfId="2718"/>
    <cellStyle name="Currency 8 7" xfId="2719"/>
    <cellStyle name="Currency 8 7 2" xfId="2720"/>
    <cellStyle name="Currency 8 8" xfId="2721"/>
    <cellStyle name="Currency 8 9" xfId="2626"/>
    <cellStyle name="Currency 9" xfId="60"/>
    <cellStyle name="Currency 9 2" xfId="2722"/>
    <cellStyle name="Currency 9 2 2" xfId="2723"/>
    <cellStyle name="Currency 9 2 2 2" xfId="2724"/>
    <cellStyle name="Currency 9 2 2 2 2" xfId="2725"/>
    <cellStyle name="Currency 9 2 2 2 2 2" xfId="2726"/>
    <cellStyle name="Currency 9 2 2 2 3" xfId="2727"/>
    <cellStyle name="Currency 9 2 2 2 3 2" xfId="2728"/>
    <cellStyle name="Currency 9 2 2 2 4" xfId="2729"/>
    <cellStyle name="Currency 9 2 2 3" xfId="2730"/>
    <cellStyle name="Currency 9 2 2 3 2" xfId="2731"/>
    <cellStyle name="Currency 9 2 2 4" xfId="2732"/>
    <cellStyle name="Currency 9 2 2 4 2" xfId="2733"/>
    <cellStyle name="Currency 9 2 2 5" xfId="2734"/>
    <cellStyle name="Currency 9 2 3" xfId="2735"/>
    <cellStyle name="Currency 9 2 3 2" xfId="2736"/>
    <cellStyle name="Currency 9 2 3 2 2" xfId="2737"/>
    <cellStyle name="Currency 9 2 3 3" xfId="2738"/>
    <cellStyle name="Currency 9 2 3 3 2" xfId="2739"/>
    <cellStyle name="Currency 9 2 3 4" xfId="2740"/>
    <cellStyle name="Currency 9 2 4" xfId="2741"/>
    <cellStyle name="Currency 9 2 4 2" xfId="2742"/>
    <cellStyle name="Currency 9 2 5" xfId="2743"/>
    <cellStyle name="Currency 9 2 5 2" xfId="2744"/>
    <cellStyle name="Currency 9 2 6" xfId="2745"/>
    <cellStyle name="Currency 9 3" xfId="2746"/>
    <cellStyle name="Currency 9 3 2" xfId="2747"/>
    <cellStyle name="Currency 9 3 2 2" xfId="2748"/>
    <cellStyle name="Currency 9 3 2 2 2" xfId="2749"/>
    <cellStyle name="Currency 9 3 2 3" xfId="2750"/>
    <cellStyle name="Currency 9 3 2 3 2" xfId="2751"/>
    <cellStyle name="Currency 9 3 2 4" xfId="2752"/>
    <cellStyle name="Currency 9 3 3" xfId="2753"/>
    <cellStyle name="Currency 9 3 3 2" xfId="2754"/>
    <cellStyle name="Currency 9 3 4" xfId="2755"/>
    <cellStyle name="Currency 9 3 4 2" xfId="2756"/>
    <cellStyle name="Currency 9 3 5" xfId="2757"/>
    <cellStyle name="Currency 9 4" xfId="2758"/>
    <cellStyle name="Currency 9 4 2" xfId="2759"/>
    <cellStyle name="Currency 9 4 2 2" xfId="2760"/>
    <cellStyle name="Currency 9 4 3" xfId="2761"/>
    <cellStyle name="Currency 9 4 3 2" xfId="2762"/>
    <cellStyle name="Currency 9 4 4" xfId="2763"/>
    <cellStyle name="Currency 9 5" xfId="2764"/>
    <cellStyle name="Currency 9 5 2" xfId="2765"/>
    <cellStyle name="Currency 9 6" xfId="2766"/>
    <cellStyle name="Currency 9 6 2" xfId="2767"/>
    <cellStyle name="Currency 9 7" xfId="2768"/>
    <cellStyle name="Currency0" xfId="2769"/>
    <cellStyle name="Custom - Style1" xfId="2770"/>
    <cellStyle name="Custom - Style8" xfId="2771"/>
    <cellStyle name="Data   - Style2" xfId="2772"/>
    <cellStyle name="Data   - Style2 10" xfId="9282"/>
    <cellStyle name="Data   - Style2 2" xfId="2773"/>
    <cellStyle name="Data   - Style2 2 2" xfId="9251"/>
    <cellStyle name="Data   - Style2 2 2 2" xfId="9781"/>
    <cellStyle name="Data   - Style2 2 3" xfId="9012"/>
    <cellStyle name="Data   - Style2 2 3 2" xfId="9595"/>
    <cellStyle name="Data   - Style2 2 4" xfId="9271"/>
    <cellStyle name="Data   - Style2 2 4 2" xfId="9786"/>
    <cellStyle name="Data   - Style2 2 5" xfId="9276"/>
    <cellStyle name="Data   - Style2 2 5 2" xfId="9791"/>
    <cellStyle name="Data   - Style2 2 6" xfId="9281"/>
    <cellStyle name="Data   - Style2 3" xfId="2774"/>
    <cellStyle name="Data   - Style2 3 2" xfId="9250"/>
    <cellStyle name="Data   - Style2 3 2 2" xfId="9780"/>
    <cellStyle name="Data   - Style2 3 3" xfId="9013"/>
    <cellStyle name="Data   - Style2 3 3 2" xfId="9596"/>
    <cellStyle name="Data   - Style2 3 4" xfId="9270"/>
    <cellStyle name="Data   - Style2 3 4 2" xfId="9785"/>
    <cellStyle name="Data   - Style2 3 5" xfId="9275"/>
    <cellStyle name="Data   - Style2 3 5 2" xfId="9790"/>
    <cellStyle name="Data   - Style2 3 6" xfId="9280"/>
    <cellStyle name="Data   - Style2 4" xfId="2775"/>
    <cellStyle name="Data   - Style2 4 2" xfId="9249"/>
    <cellStyle name="Data   - Style2 4 2 2" xfId="9779"/>
    <cellStyle name="Data   - Style2 4 3" xfId="9014"/>
    <cellStyle name="Data   - Style2 4 3 2" xfId="9597"/>
    <cellStyle name="Data   - Style2 4 4" xfId="9269"/>
    <cellStyle name="Data   - Style2 4 4 2" xfId="9784"/>
    <cellStyle name="Data   - Style2 4 5" xfId="9274"/>
    <cellStyle name="Data   - Style2 4 5 2" xfId="9789"/>
    <cellStyle name="Data   - Style2 4 6" xfId="9279"/>
    <cellStyle name="Data   - Style2 5" xfId="2776"/>
    <cellStyle name="Data   - Style2 5 2" xfId="9248"/>
    <cellStyle name="Data   - Style2 5 2 2" xfId="9778"/>
    <cellStyle name="Data   - Style2 5 3" xfId="9015"/>
    <cellStyle name="Data   - Style2 5 3 2" xfId="9598"/>
    <cellStyle name="Data   - Style2 5 4" xfId="9268"/>
    <cellStyle name="Data   - Style2 5 4 2" xfId="9783"/>
    <cellStyle name="Data   - Style2 5 5" xfId="9273"/>
    <cellStyle name="Data   - Style2 5 5 2" xfId="9788"/>
    <cellStyle name="Data   - Style2 5 6" xfId="9278"/>
    <cellStyle name="Data   - Style2 6" xfId="9252"/>
    <cellStyle name="Data   - Style2 6 2" xfId="9782"/>
    <cellStyle name="Data   - Style2 7" xfId="9011"/>
    <cellStyle name="Data   - Style2 7 2" xfId="9594"/>
    <cellStyle name="Data   - Style2 8" xfId="9272"/>
    <cellStyle name="Data   - Style2 8 2" xfId="9787"/>
    <cellStyle name="Data   - Style2 9" xfId="9277"/>
    <cellStyle name="Data   - Style2 9 2" xfId="9792"/>
    <cellStyle name="Data Enter" xfId="61"/>
    <cellStyle name="date" xfId="2777"/>
    <cellStyle name="Euro" xfId="2778"/>
    <cellStyle name="Euro 2" xfId="2779"/>
    <cellStyle name="Explanatory Text" xfId="145" builtinId="53" customBuiltin="1"/>
    <cellStyle name="Explanatory Text 2" xfId="2780"/>
    <cellStyle name="Explanatory Text 3" xfId="2781"/>
    <cellStyle name="Explanatory Text 4" xfId="2782"/>
    <cellStyle name="F9ReportControlStyle_ctpInquire" xfId="2783"/>
    <cellStyle name="FactSheet" xfId="62"/>
    <cellStyle name="fish" xfId="2784"/>
    <cellStyle name="Good" xfId="138" builtinId="26" customBuiltin="1"/>
    <cellStyle name="Good 2" xfId="63"/>
    <cellStyle name="Good 2 2" xfId="2785"/>
    <cellStyle name="Good 2 2 2" xfId="2786"/>
    <cellStyle name="Good 2 3" xfId="2787"/>
    <cellStyle name="Good 2 4" xfId="2788"/>
    <cellStyle name="Good 2 5" xfId="2789"/>
    <cellStyle name="Good 3" xfId="2790"/>
    <cellStyle name="Good 3 2" xfId="2791"/>
    <cellStyle name="Good 3 3" xfId="2792"/>
    <cellStyle name="Good 4" xfId="2793"/>
    <cellStyle name="Good 5" xfId="2794"/>
    <cellStyle name="Heading 1" xfId="134" builtinId="16" customBuiltin="1"/>
    <cellStyle name="Heading 1 2" xfId="64"/>
    <cellStyle name="Heading 1 2 2" xfId="2795"/>
    <cellStyle name="Heading 1 2 2 2" xfId="2796"/>
    <cellStyle name="Heading 1 2 3" xfId="2797"/>
    <cellStyle name="Heading 1 2 4" xfId="2798"/>
    <cellStyle name="Heading 1 3" xfId="2799"/>
    <cellStyle name="Heading 1 3 2" xfId="2800"/>
    <cellStyle name="Heading 1 3 3" xfId="2801"/>
    <cellStyle name="Heading 1 4" xfId="2802"/>
    <cellStyle name="Heading 1 4 2" xfId="2803"/>
    <cellStyle name="Heading 2" xfId="135" builtinId="17" customBuiltin="1"/>
    <cellStyle name="Heading 2 2" xfId="65"/>
    <cellStyle name="Heading 2 2 2" xfId="2804"/>
    <cellStyle name="Heading 2 2 3" xfId="2805"/>
    <cellStyle name="Heading 2 2 4" xfId="2806"/>
    <cellStyle name="Heading 2 3" xfId="2807"/>
    <cellStyle name="Heading 2 3 2" xfId="2808"/>
    <cellStyle name="Heading 2 3 3" xfId="2809"/>
    <cellStyle name="Heading 2 4" xfId="2810"/>
    <cellStyle name="Heading 2 4 2" xfId="2811"/>
    <cellStyle name="Heading 3" xfId="136" builtinId="18" customBuiltin="1"/>
    <cellStyle name="Heading 3 2" xfId="66"/>
    <cellStyle name="Heading 3 2 2" xfId="2812"/>
    <cellStyle name="Heading 3 2 2 2" xfId="2813"/>
    <cellStyle name="Heading 3 2 3" xfId="2814"/>
    <cellStyle name="Heading 3 2 4" xfId="2815"/>
    <cellStyle name="Heading 3 3" xfId="2816"/>
    <cellStyle name="Heading 3 3 2" xfId="2817"/>
    <cellStyle name="Heading 3 3 3" xfId="2818"/>
    <cellStyle name="Heading 3 4" xfId="2819"/>
    <cellStyle name="Heading 3 4 2" xfId="2820"/>
    <cellStyle name="Heading 4" xfId="137" builtinId="19" customBuiltin="1"/>
    <cellStyle name="Heading 4 2" xfId="2821"/>
    <cellStyle name="Heading 4 2 2" xfId="2822"/>
    <cellStyle name="Heading 4 2 2 2" xfId="2823"/>
    <cellStyle name="Heading 4 2 3" xfId="2824"/>
    <cellStyle name="Heading 4 3" xfId="2825"/>
    <cellStyle name="Heading 4 3 2" xfId="2826"/>
    <cellStyle name="Heading 4 4" xfId="2827"/>
    <cellStyle name="Hyperlink 2" xfId="67"/>
    <cellStyle name="Hyperlink 2 2" xfId="129"/>
    <cellStyle name="Hyperlink 2 2 2" xfId="2829"/>
    <cellStyle name="Hyperlink 2 2 3" xfId="2830"/>
    <cellStyle name="Hyperlink 2 2 4" xfId="2831"/>
    <cellStyle name="Hyperlink 2 2 5" xfId="2832"/>
    <cellStyle name="Hyperlink 2 2 6" xfId="2828"/>
    <cellStyle name="Hyperlink 2 3" xfId="2833"/>
    <cellStyle name="Hyperlink 2 3 2" xfId="2834"/>
    <cellStyle name="Hyperlink 2 4" xfId="2835"/>
    <cellStyle name="Hyperlink 3" xfId="68"/>
    <cellStyle name="Hyperlink 3 2" xfId="2836"/>
    <cellStyle name="Hyperlink 3 2 2" xfId="2837"/>
    <cellStyle name="Hyperlink 3 3" xfId="2838"/>
    <cellStyle name="Hyperlink 4" xfId="2839"/>
    <cellStyle name="Hyperlink 4 2" xfId="2840"/>
    <cellStyle name="Hyperlink 5" xfId="2841"/>
    <cellStyle name="Input" xfId="141" builtinId="20" customBuiltin="1"/>
    <cellStyle name="Input 2" xfId="2842"/>
    <cellStyle name="Input 2 2" xfId="2843"/>
    <cellStyle name="Input 2 2 2" xfId="2844"/>
    <cellStyle name="Input 2 2 2 2" xfId="2845"/>
    <cellStyle name="Input 2 2 2 2 2" xfId="2846"/>
    <cellStyle name="Input 2 2 2 2 2 2" xfId="9163"/>
    <cellStyle name="Input 2 2 2 2 2 2 2" xfId="9738"/>
    <cellStyle name="Input 2 2 2 2 2 3" xfId="9022"/>
    <cellStyle name="Input 2 2 2 2 2 3 2" xfId="9604"/>
    <cellStyle name="Input 2 2 2 2 2 4" xfId="9196"/>
    <cellStyle name="Input 2 2 2 2 2 4 2" xfId="9771"/>
    <cellStyle name="Input 2 2 2 2 2 5" xfId="9253"/>
    <cellStyle name="Input 2 2 2 2 3" xfId="2847"/>
    <cellStyle name="Input 2 2 2 2 3 2" xfId="9162"/>
    <cellStyle name="Input 2 2 2 2 3 2 2" xfId="9737"/>
    <cellStyle name="Input 2 2 2 2 3 3" xfId="9023"/>
    <cellStyle name="Input 2 2 2 2 3 3 2" xfId="9605"/>
    <cellStyle name="Input 2 2 2 2 3 4" xfId="9195"/>
    <cellStyle name="Input 2 2 2 2 3 4 2" xfId="9770"/>
    <cellStyle name="Input 2 2 2 2 3 5" xfId="9247"/>
    <cellStyle name="Input 2 2 2 2 4" xfId="2848"/>
    <cellStyle name="Input 2 2 2 2 4 2" xfId="9161"/>
    <cellStyle name="Input 2 2 2 2 4 2 2" xfId="9736"/>
    <cellStyle name="Input 2 2 2 2 4 3" xfId="9024"/>
    <cellStyle name="Input 2 2 2 2 4 3 2" xfId="9606"/>
    <cellStyle name="Input 2 2 2 2 4 4" xfId="9194"/>
    <cellStyle name="Input 2 2 2 2 4 4 2" xfId="9769"/>
    <cellStyle name="Input 2 2 2 2 4 5" xfId="9246"/>
    <cellStyle name="Input 2 2 2 2 5" xfId="2849"/>
    <cellStyle name="Input 2 2 2 2 5 2" xfId="9160"/>
    <cellStyle name="Input 2 2 2 2 5 2 2" xfId="9735"/>
    <cellStyle name="Input 2 2 2 2 5 3" xfId="9025"/>
    <cellStyle name="Input 2 2 2 2 5 3 2" xfId="9607"/>
    <cellStyle name="Input 2 2 2 2 5 4" xfId="9193"/>
    <cellStyle name="Input 2 2 2 2 5 4 2" xfId="9768"/>
    <cellStyle name="Input 2 2 2 2 5 5" xfId="9245"/>
    <cellStyle name="Input 2 2 2 2 6" xfId="9164"/>
    <cellStyle name="Input 2 2 2 2 6 2" xfId="9739"/>
    <cellStyle name="Input 2 2 2 2 7" xfId="9021"/>
    <cellStyle name="Input 2 2 2 2 7 2" xfId="9603"/>
    <cellStyle name="Input 2 2 2 2 8" xfId="9197"/>
    <cellStyle name="Input 2 2 2 2 8 2" xfId="9772"/>
    <cellStyle name="Input 2 2 2 2 9" xfId="9254"/>
    <cellStyle name="Input 2 2 2 3" xfId="2850"/>
    <cellStyle name="Input 2 2 2 3 2" xfId="9159"/>
    <cellStyle name="Input 2 2 2 3 2 2" xfId="9734"/>
    <cellStyle name="Input 2 2 2 3 3" xfId="9026"/>
    <cellStyle name="Input 2 2 2 3 3 2" xfId="9608"/>
    <cellStyle name="Input 2 2 2 3 4" xfId="9192"/>
    <cellStyle name="Input 2 2 2 3 4 2" xfId="9767"/>
    <cellStyle name="Input 2 2 2 3 5" xfId="9244"/>
    <cellStyle name="Input 2 2 2 4" xfId="9165"/>
    <cellStyle name="Input 2 2 2 4 2" xfId="9740"/>
    <cellStyle name="Input 2 2 2 5" xfId="9020"/>
    <cellStyle name="Input 2 2 2 5 2" xfId="9602"/>
    <cellStyle name="Input 2 2 2 6" xfId="9198"/>
    <cellStyle name="Input 2 2 2 6 2" xfId="9773"/>
    <cellStyle name="Input 2 2 2 7" xfId="9255"/>
    <cellStyle name="Input 2 2 3" xfId="2851"/>
    <cellStyle name="Input 2 2 3 2" xfId="2852"/>
    <cellStyle name="Input 2 2 3 2 2" xfId="9157"/>
    <cellStyle name="Input 2 2 3 2 2 2" xfId="9732"/>
    <cellStyle name="Input 2 2 3 2 3" xfId="9028"/>
    <cellStyle name="Input 2 2 3 2 3 2" xfId="9610"/>
    <cellStyle name="Input 2 2 3 2 4" xfId="9190"/>
    <cellStyle name="Input 2 2 3 2 4 2" xfId="9765"/>
    <cellStyle name="Input 2 2 3 2 5" xfId="9242"/>
    <cellStyle name="Input 2 2 3 3" xfId="2853"/>
    <cellStyle name="Input 2 2 3 3 2" xfId="9156"/>
    <cellStyle name="Input 2 2 3 3 2 2" xfId="9731"/>
    <cellStyle name="Input 2 2 3 3 3" xfId="9029"/>
    <cellStyle name="Input 2 2 3 3 3 2" xfId="9611"/>
    <cellStyle name="Input 2 2 3 3 4" xfId="9189"/>
    <cellStyle name="Input 2 2 3 3 4 2" xfId="9764"/>
    <cellStyle name="Input 2 2 3 3 5" xfId="9241"/>
    <cellStyle name="Input 2 2 3 4" xfId="2854"/>
    <cellStyle name="Input 2 2 3 4 2" xfId="9155"/>
    <cellStyle name="Input 2 2 3 4 2 2" xfId="9730"/>
    <cellStyle name="Input 2 2 3 4 3" xfId="9030"/>
    <cellStyle name="Input 2 2 3 4 3 2" xfId="9612"/>
    <cellStyle name="Input 2 2 3 4 4" xfId="9188"/>
    <cellStyle name="Input 2 2 3 4 4 2" xfId="9763"/>
    <cellStyle name="Input 2 2 3 4 5" xfId="9240"/>
    <cellStyle name="Input 2 2 3 5" xfId="2855"/>
    <cellStyle name="Input 2 2 3 5 2" xfId="9154"/>
    <cellStyle name="Input 2 2 3 5 2 2" xfId="9729"/>
    <cellStyle name="Input 2 2 3 5 3" xfId="9031"/>
    <cellStyle name="Input 2 2 3 5 3 2" xfId="9613"/>
    <cellStyle name="Input 2 2 3 5 4" xfId="9187"/>
    <cellStyle name="Input 2 2 3 5 4 2" xfId="9762"/>
    <cellStyle name="Input 2 2 3 5 5" xfId="9239"/>
    <cellStyle name="Input 2 2 3 6" xfId="9158"/>
    <cellStyle name="Input 2 2 3 6 2" xfId="9733"/>
    <cellStyle name="Input 2 2 3 7" xfId="9027"/>
    <cellStyle name="Input 2 2 3 7 2" xfId="9609"/>
    <cellStyle name="Input 2 2 3 8" xfId="9191"/>
    <cellStyle name="Input 2 2 3 8 2" xfId="9766"/>
    <cellStyle name="Input 2 2 3 9" xfId="9243"/>
    <cellStyle name="Input 2 2 4" xfId="2856"/>
    <cellStyle name="Input 2 2 4 2" xfId="9153"/>
    <cellStyle name="Input 2 2 4 2 2" xfId="9728"/>
    <cellStyle name="Input 2 2 4 3" xfId="9032"/>
    <cellStyle name="Input 2 2 4 3 2" xfId="9614"/>
    <cellStyle name="Input 2 2 4 4" xfId="9186"/>
    <cellStyle name="Input 2 2 4 4 2" xfId="9761"/>
    <cellStyle name="Input 2 2 4 5" xfId="9238"/>
    <cellStyle name="Input 2 2 5" xfId="9166"/>
    <cellStyle name="Input 2 2 5 2" xfId="9741"/>
    <cellStyle name="Input 2 2 6" xfId="9019"/>
    <cellStyle name="Input 2 2 6 2" xfId="9601"/>
    <cellStyle name="Input 2 2 7" xfId="9199"/>
    <cellStyle name="Input 2 2 7 2" xfId="9774"/>
    <cellStyle name="Input 2 2 8" xfId="9256"/>
    <cellStyle name="Input 2 3" xfId="2857"/>
    <cellStyle name="Input 2 3 2" xfId="2858"/>
    <cellStyle name="Input 2 3 2 2" xfId="2859"/>
    <cellStyle name="Input 2 3 2 2 2" xfId="9150"/>
    <cellStyle name="Input 2 3 2 2 2 2" xfId="9725"/>
    <cellStyle name="Input 2 3 2 2 3" xfId="9035"/>
    <cellStyle name="Input 2 3 2 2 3 2" xfId="9617"/>
    <cellStyle name="Input 2 3 2 2 4" xfId="9183"/>
    <cellStyle name="Input 2 3 2 2 4 2" xfId="9758"/>
    <cellStyle name="Input 2 3 2 2 5" xfId="9235"/>
    <cellStyle name="Input 2 3 2 3" xfId="2860"/>
    <cellStyle name="Input 2 3 2 3 2" xfId="9149"/>
    <cellStyle name="Input 2 3 2 3 2 2" xfId="9724"/>
    <cellStyle name="Input 2 3 2 3 3" xfId="9036"/>
    <cellStyle name="Input 2 3 2 3 3 2" xfId="9618"/>
    <cellStyle name="Input 2 3 2 3 4" xfId="9182"/>
    <cellStyle name="Input 2 3 2 3 4 2" xfId="9757"/>
    <cellStyle name="Input 2 3 2 3 5" xfId="9234"/>
    <cellStyle name="Input 2 3 2 4" xfId="2861"/>
    <cellStyle name="Input 2 3 2 4 2" xfId="9148"/>
    <cellStyle name="Input 2 3 2 4 2 2" xfId="9723"/>
    <cellStyle name="Input 2 3 2 4 3" xfId="9037"/>
    <cellStyle name="Input 2 3 2 4 3 2" xfId="9619"/>
    <cellStyle name="Input 2 3 2 4 4" xfId="9181"/>
    <cellStyle name="Input 2 3 2 4 4 2" xfId="9756"/>
    <cellStyle name="Input 2 3 2 4 5" xfId="9233"/>
    <cellStyle name="Input 2 3 2 5" xfId="2862"/>
    <cellStyle name="Input 2 3 2 5 2" xfId="9147"/>
    <cellStyle name="Input 2 3 2 5 2 2" xfId="9722"/>
    <cellStyle name="Input 2 3 2 5 3" xfId="9038"/>
    <cellStyle name="Input 2 3 2 5 3 2" xfId="9620"/>
    <cellStyle name="Input 2 3 2 5 4" xfId="9180"/>
    <cellStyle name="Input 2 3 2 5 4 2" xfId="9755"/>
    <cellStyle name="Input 2 3 2 5 5" xfId="9232"/>
    <cellStyle name="Input 2 3 2 6" xfId="9151"/>
    <cellStyle name="Input 2 3 2 6 2" xfId="9726"/>
    <cellStyle name="Input 2 3 2 7" xfId="9034"/>
    <cellStyle name="Input 2 3 2 7 2" xfId="9616"/>
    <cellStyle name="Input 2 3 2 8" xfId="9184"/>
    <cellStyle name="Input 2 3 2 8 2" xfId="9759"/>
    <cellStyle name="Input 2 3 2 9" xfId="9236"/>
    <cellStyle name="Input 2 3 3" xfId="2863"/>
    <cellStyle name="Input 2 3 3 2" xfId="9146"/>
    <cellStyle name="Input 2 3 3 2 2" xfId="9721"/>
    <cellStyle name="Input 2 3 3 3" xfId="9039"/>
    <cellStyle name="Input 2 3 3 3 2" xfId="9621"/>
    <cellStyle name="Input 2 3 3 4" xfId="9179"/>
    <cellStyle name="Input 2 3 3 4 2" xfId="9754"/>
    <cellStyle name="Input 2 3 3 5" xfId="9231"/>
    <cellStyle name="Input 2 3 4" xfId="9152"/>
    <cellStyle name="Input 2 3 4 2" xfId="9727"/>
    <cellStyle name="Input 2 3 5" xfId="9033"/>
    <cellStyle name="Input 2 3 5 2" xfId="9615"/>
    <cellStyle name="Input 2 3 6" xfId="9185"/>
    <cellStyle name="Input 2 3 6 2" xfId="9760"/>
    <cellStyle name="Input 2 3 7" xfId="9237"/>
    <cellStyle name="Input 2 4" xfId="2864"/>
    <cellStyle name="Input 2 4 2" xfId="2865"/>
    <cellStyle name="Input 2 4 2 2" xfId="9144"/>
    <cellStyle name="Input 2 4 2 2 2" xfId="9719"/>
    <cellStyle name="Input 2 4 2 3" xfId="9041"/>
    <cellStyle name="Input 2 4 2 3 2" xfId="9623"/>
    <cellStyle name="Input 2 4 2 4" xfId="9177"/>
    <cellStyle name="Input 2 4 2 4 2" xfId="9752"/>
    <cellStyle name="Input 2 4 2 5" xfId="9229"/>
    <cellStyle name="Input 2 4 3" xfId="2866"/>
    <cellStyle name="Input 2 4 3 2" xfId="9143"/>
    <cellStyle name="Input 2 4 3 2 2" xfId="9718"/>
    <cellStyle name="Input 2 4 3 3" xfId="9042"/>
    <cellStyle name="Input 2 4 3 3 2" xfId="9624"/>
    <cellStyle name="Input 2 4 3 4" xfId="9176"/>
    <cellStyle name="Input 2 4 3 4 2" xfId="9751"/>
    <cellStyle name="Input 2 4 3 5" xfId="9228"/>
    <cellStyle name="Input 2 4 4" xfId="2867"/>
    <cellStyle name="Input 2 4 4 2" xfId="9142"/>
    <cellStyle name="Input 2 4 4 2 2" xfId="9717"/>
    <cellStyle name="Input 2 4 4 3" xfId="9043"/>
    <cellStyle name="Input 2 4 4 3 2" xfId="9625"/>
    <cellStyle name="Input 2 4 4 4" xfId="9175"/>
    <cellStyle name="Input 2 4 4 4 2" xfId="9750"/>
    <cellStyle name="Input 2 4 4 5" xfId="9227"/>
    <cellStyle name="Input 2 4 5" xfId="2868"/>
    <cellStyle name="Input 2 4 5 2" xfId="9141"/>
    <cellStyle name="Input 2 4 5 2 2" xfId="9716"/>
    <cellStyle name="Input 2 4 5 3" xfId="9044"/>
    <cellStyle name="Input 2 4 5 3 2" xfId="9626"/>
    <cellStyle name="Input 2 4 5 4" xfId="9174"/>
    <cellStyle name="Input 2 4 5 4 2" xfId="9749"/>
    <cellStyle name="Input 2 4 5 5" xfId="9226"/>
    <cellStyle name="Input 2 4 6" xfId="9145"/>
    <cellStyle name="Input 2 4 6 2" xfId="9720"/>
    <cellStyle name="Input 2 4 7" xfId="9040"/>
    <cellStyle name="Input 2 4 7 2" xfId="9622"/>
    <cellStyle name="Input 2 4 8" xfId="9178"/>
    <cellStyle name="Input 2 4 8 2" xfId="9753"/>
    <cellStyle name="Input 2 4 9" xfId="9230"/>
    <cellStyle name="Input 2 5" xfId="2869"/>
    <cellStyle name="Input 2 5 2" xfId="9140"/>
    <cellStyle name="Input 2 5 2 2" xfId="9715"/>
    <cellStyle name="Input 2 5 3" xfId="9045"/>
    <cellStyle name="Input 2 5 3 2" xfId="9627"/>
    <cellStyle name="Input 2 5 4" xfId="9173"/>
    <cellStyle name="Input 2 5 4 2" xfId="9748"/>
    <cellStyle name="Input 2 5 5" xfId="9225"/>
    <cellStyle name="Input 2 6" xfId="9167"/>
    <cellStyle name="Input 2 6 2" xfId="9742"/>
    <cellStyle name="Input 2 7" xfId="9018"/>
    <cellStyle name="Input 2 7 2" xfId="9600"/>
    <cellStyle name="Input 2 8" xfId="9200"/>
    <cellStyle name="Input 2 8 2" xfId="9775"/>
    <cellStyle name="Input 2 9" xfId="9257"/>
    <cellStyle name="Input 3" xfId="2870"/>
    <cellStyle name="Input 3 2" xfId="2871"/>
    <cellStyle name="Input 3 2 2" xfId="2872"/>
    <cellStyle name="Input 3 2 2 2" xfId="2873"/>
    <cellStyle name="Input 3 2 2 2 2" xfId="9136"/>
    <cellStyle name="Input 3 2 2 2 2 2" xfId="9711"/>
    <cellStyle name="Input 3 2 2 2 3" xfId="9049"/>
    <cellStyle name="Input 3 2 2 2 3 2" xfId="9631"/>
    <cellStyle name="Input 3 2 2 2 4" xfId="9168"/>
    <cellStyle name="Input 3 2 2 2 4 2" xfId="9743"/>
    <cellStyle name="Input 3 2 2 2 5" xfId="9221"/>
    <cellStyle name="Input 3 2 2 3" xfId="2874"/>
    <cellStyle name="Input 3 2 2 3 2" xfId="9135"/>
    <cellStyle name="Input 3 2 2 3 2 2" xfId="9710"/>
    <cellStyle name="Input 3 2 2 3 3" xfId="9050"/>
    <cellStyle name="Input 3 2 2 3 3 2" xfId="9632"/>
    <cellStyle name="Input 3 2 2 3 4" xfId="9121"/>
    <cellStyle name="Input 3 2 2 3 4 2" xfId="9696"/>
    <cellStyle name="Input 3 2 2 3 5" xfId="9220"/>
    <cellStyle name="Input 3 2 2 4" xfId="2875"/>
    <cellStyle name="Input 3 2 2 4 2" xfId="9134"/>
    <cellStyle name="Input 3 2 2 4 2 2" xfId="9709"/>
    <cellStyle name="Input 3 2 2 4 3" xfId="9051"/>
    <cellStyle name="Input 3 2 2 4 3 2" xfId="9633"/>
    <cellStyle name="Input 3 2 2 4 4" xfId="9120"/>
    <cellStyle name="Input 3 2 2 4 4 2" xfId="9695"/>
    <cellStyle name="Input 3 2 2 4 5" xfId="9219"/>
    <cellStyle name="Input 3 2 2 5" xfId="2876"/>
    <cellStyle name="Input 3 2 2 5 2" xfId="9133"/>
    <cellStyle name="Input 3 2 2 5 2 2" xfId="9708"/>
    <cellStyle name="Input 3 2 2 5 3" xfId="9052"/>
    <cellStyle name="Input 3 2 2 5 3 2" xfId="9634"/>
    <cellStyle name="Input 3 2 2 5 4" xfId="9119"/>
    <cellStyle name="Input 3 2 2 5 4 2" xfId="9694"/>
    <cellStyle name="Input 3 2 2 5 5" xfId="9218"/>
    <cellStyle name="Input 3 2 2 6" xfId="9137"/>
    <cellStyle name="Input 3 2 2 6 2" xfId="9712"/>
    <cellStyle name="Input 3 2 2 7" xfId="9048"/>
    <cellStyle name="Input 3 2 2 7 2" xfId="9630"/>
    <cellStyle name="Input 3 2 2 8" xfId="9169"/>
    <cellStyle name="Input 3 2 2 8 2" xfId="9744"/>
    <cellStyle name="Input 3 2 2 9" xfId="9222"/>
    <cellStyle name="Input 3 2 3" xfId="2877"/>
    <cellStyle name="Input 3 2 3 2" xfId="9132"/>
    <cellStyle name="Input 3 2 3 2 2" xfId="9707"/>
    <cellStyle name="Input 3 2 3 3" xfId="9053"/>
    <cellStyle name="Input 3 2 3 3 2" xfId="9635"/>
    <cellStyle name="Input 3 2 3 4" xfId="9112"/>
    <cellStyle name="Input 3 2 3 4 2" xfId="9687"/>
    <cellStyle name="Input 3 2 3 5" xfId="9217"/>
    <cellStyle name="Input 3 2 4" xfId="9138"/>
    <cellStyle name="Input 3 2 4 2" xfId="9713"/>
    <cellStyle name="Input 3 2 5" xfId="9047"/>
    <cellStyle name="Input 3 2 5 2" xfId="9629"/>
    <cellStyle name="Input 3 2 6" xfId="9171"/>
    <cellStyle name="Input 3 2 6 2" xfId="9746"/>
    <cellStyle name="Input 3 2 7" xfId="9223"/>
    <cellStyle name="Input 3 3" xfId="2878"/>
    <cellStyle name="Input 3 3 2" xfId="2879"/>
    <cellStyle name="Input 3 3 2 2" xfId="9130"/>
    <cellStyle name="Input 3 3 2 2 2" xfId="9705"/>
    <cellStyle name="Input 3 3 2 3" xfId="9055"/>
    <cellStyle name="Input 3 3 2 3 2" xfId="9637"/>
    <cellStyle name="Input 3 3 2 4" xfId="9109"/>
    <cellStyle name="Input 3 3 2 4 2" xfId="9684"/>
    <cellStyle name="Input 3 3 2 5" xfId="9215"/>
    <cellStyle name="Input 3 3 3" xfId="2880"/>
    <cellStyle name="Input 3 3 3 2" xfId="9129"/>
    <cellStyle name="Input 3 3 3 2 2" xfId="9704"/>
    <cellStyle name="Input 3 3 3 3" xfId="9056"/>
    <cellStyle name="Input 3 3 3 3 2" xfId="9638"/>
    <cellStyle name="Input 3 3 3 4" xfId="9108"/>
    <cellStyle name="Input 3 3 3 4 2" xfId="9683"/>
    <cellStyle name="Input 3 3 3 5" xfId="9214"/>
    <cellStyle name="Input 3 3 4" xfId="2881"/>
    <cellStyle name="Input 3 3 4 2" xfId="9128"/>
    <cellStyle name="Input 3 3 4 2 2" xfId="9703"/>
    <cellStyle name="Input 3 3 4 3" xfId="9057"/>
    <cellStyle name="Input 3 3 4 3 2" xfId="9639"/>
    <cellStyle name="Input 3 3 4 4" xfId="9107"/>
    <cellStyle name="Input 3 3 4 4 2" xfId="9682"/>
    <cellStyle name="Input 3 3 4 5" xfId="9213"/>
    <cellStyle name="Input 3 3 5" xfId="2882"/>
    <cellStyle name="Input 3 3 5 2" xfId="9127"/>
    <cellStyle name="Input 3 3 5 2 2" xfId="9702"/>
    <cellStyle name="Input 3 3 5 3" xfId="9058"/>
    <cellStyle name="Input 3 3 5 3 2" xfId="9640"/>
    <cellStyle name="Input 3 3 5 4" xfId="9106"/>
    <cellStyle name="Input 3 3 5 4 2" xfId="9681"/>
    <cellStyle name="Input 3 3 5 5" xfId="9212"/>
    <cellStyle name="Input 3 3 6" xfId="9131"/>
    <cellStyle name="Input 3 3 6 2" xfId="9706"/>
    <cellStyle name="Input 3 3 7" xfId="9054"/>
    <cellStyle name="Input 3 3 7 2" xfId="9636"/>
    <cellStyle name="Input 3 3 8" xfId="9111"/>
    <cellStyle name="Input 3 3 8 2" xfId="9686"/>
    <cellStyle name="Input 3 3 9" xfId="9216"/>
    <cellStyle name="Input 3 4" xfId="2883"/>
    <cellStyle name="Input 3 4 2" xfId="2884"/>
    <cellStyle name="Input 3 4 2 2" xfId="9125"/>
    <cellStyle name="Input 3 4 2 2 2" xfId="9700"/>
    <cellStyle name="Input 3 4 2 3" xfId="9060"/>
    <cellStyle name="Input 3 4 2 3 2" xfId="9642"/>
    <cellStyle name="Input 3 4 2 4" xfId="9097"/>
    <cellStyle name="Input 3 4 2 4 2" xfId="9672"/>
    <cellStyle name="Input 3 4 2 5" xfId="9210"/>
    <cellStyle name="Input 3 4 3" xfId="2885"/>
    <cellStyle name="Input 3 4 3 2" xfId="9124"/>
    <cellStyle name="Input 3 4 3 2 2" xfId="9699"/>
    <cellStyle name="Input 3 4 3 3" xfId="9061"/>
    <cellStyle name="Input 3 4 3 3 2" xfId="9643"/>
    <cellStyle name="Input 3 4 3 4" xfId="9096"/>
    <cellStyle name="Input 3 4 3 4 2" xfId="9671"/>
    <cellStyle name="Input 3 4 3 5" xfId="9209"/>
    <cellStyle name="Input 3 4 4" xfId="2886"/>
    <cellStyle name="Input 3 4 4 2" xfId="9123"/>
    <cellStyle name="Input 3 4 4 2 2" xfId="9698"/>
    <cellStyle name="Input 3 4 4 3" xfId="9062"/>
    <cellStyle name="Input 3 4 4 3 2" xfId="9644"/>
    <cellStyle name="Input 3 4 4 4" xfId="9095"/>
    <cellStyle name="Input 3 4 4 4 2" xfId="9670"/>
    <cellStyle name="Input 3 4 4 5" xfId="9208"/>
    <cellStyle name="Input 3 4 5" xfId="2887"/>
    <cellStyle name="Input 3 4 5 2" xfId="9122"/>
    <cellStyle name="Input 3 4 5 2 2" xfId="9697"/>
    <cellStyle name="Input 3 4 5 3" xfId="9063"/>
    <cellStyle name="Input 3 4 5 3 2" xfId="9645"/>
    <cellStyle name="Input 3 4 5 4" xfId="9094"/>
    <cellStyle name="Input 3 4 5 4 2" xfId="9669"/>
    <cellStyle name="Input 3 4 5 5" xfId="9207"/>
    <cellStyle name="Input 3 4 6" xfId="9126"/>
    <cellStyle name="Input 3 4 6 2" xfId="9701"/>
    <cellStyle name="Input 3 4 7" xfId="9059"/>
    <cellStyle name="Input 3 4 7 2" xfId="9641"/>
    <cellStyle name="Input 3 4 8" xfId="9105"/>
    <cellStyle name="Input 3 4 8 2" xfId="9680"/>
    <cellStyle name="Input 3 4 9" xfId="9211"/>
    <cellStyle name="Input 3 5" xfId="9139"/>
    <cellStyle name="Input 3 5 2" xfId="9714"/>
    <cellStyle name="Input 3 6" xfId="9046"/>
    <cellStyle name="Input 3 6 2" xfId="9628"/>
    <cellStyle name="Input 3 7" xfId="9172"/>
    <cellStyle name="Input 3 7 2" xfId="9747"/>
    <cellStyle name="Input 3 8" xfId="9224"/>
    <cellStyle name="Input 4" xfId="2888"/>
    <cellStyle name="input(0)" xfId="69"/>
    <cellStyle name="Input(2)" xfId="70"/>
    <cellStyle name="Labels" xfId="2889"/>
    <cellStyle name="Labels - Style3" xfId="2890"/>
    <cellStyle name="Labels - Style3 10" xfId="9266"/>
    <cellStyle name="Labels - Style3 2" xfId="2891"/>
    <cellStyle name="Labels - Style3 2 2" xfId="9116"/>
    <cellStyle name="Labels - Style3 2 2 2" xfId="9691"/>
    <cellStyle name="Labels - Style3 2 3" xfId="9066"/>
    <cellStyle name="Labels - Style3 2 3 2" xfId="9648"/>
    <cellStyle name="Labels - Style3 2 4" xfId="9088"/>
    <cellStyle name="Labels - Style3 2 4 2" xfId="9663"/>
    <cellStyle name="Labels - Style3 2 5" xfId="9201"/>
    <cellStyle name="Labels - Style3 2 5 2" xfId="9776"/>
    <cellStyle name="Labels - Style3 2 6" xfId="9265"/>
    <cellStyle name="Labels - Style3 3" xfId="2892"/>
    <cellStyle name="Labels - Style3 3 2" xfId="9115"/>
    <cellStyle name="Labels - Style3 3 2 2" xfId="9690"/>
    <cellStyle name="Labels - Style3 3 3" xfId="9067"/>
    <cellStyle name="Labels - Style3 3 3 2" xfId="9649"/>
    <cellStyle name="Labels - Style3 3 4" xfId="9087"/>
    <cellStyle name="Labels - Style3 3 4 2" xfId="9662"/>
    <cellStyle name="Labels - Style3 3 5" xfId="9093"/>
    <cellStyle name="Labels - Style3 3 5 2" xfId="9668"/>
    <cellStyle name="Labels - Style3 3 6" xfId="9264"/>
    <cellStyle name="Labels - Style3 4" xfId="2893"/>
    <cellStyle name="Labels - Style3 4 2" xfId="9114"/>
    <cellStyle name="Labels - Style3 4 2 2" xfId="9689"/>
    <cellStyle name="Labels - Style3 4 3" xfId="9068"/>
    <cellStyle name="Labels - Style3 4 3 2" xfId="9650"/>
    <cellStyle name="Labels - Style3 4 4" xfId="9086"/>
    <cellStyle name="Labels - Style3 4 4 2" xfId="9661"/>
    <cellStyle name="Labels - Style3 4 5" xfId="9092"/>
    <cellStyle name="Labels - Style3 4 5 2" xfId="9667"/>
    <cellStyle name="Labels - Style3 4 6" xfId="9263"/>
    <cellStyle name="Labels - Style3 5" xfId="2894"/>
    <cellStyle name="Labels - Style3 5 2" xfId="9113"/>
    <cellStyle name="Labels - Style3 5 2 2" xfId="9688"/>
    <cellStyle name="Labels - Style3 5 3" xfId="9069"/>
    <cellStyle name="Labels - Style3 5 3 2" xfId="9651"/>
    <cellStyle name="Labels - Style3 5 4" xfId="9085"/>
    <cellStyle name="Labels - Style3 5 4 2" xfId="9660"/>
    <cellStyle name="Labels - Style3 5 5" xfId="9091"/>
    <cellStyle name="Labels - Style3 5 5 2" xfId="9666"/>
    <cellStyle name="Labels - Style3 5 6" xfId="9262"/>
    <cellStyle name="Labels - Style3 6" xfId="9117"/>
    <cellStyle name="Labels - Style3 6 2" xfId="9692"/>
    <cellStyle name="Labels - Style3 7" xfId="9065"/>
    <cellStyle name="Labels - Style3 7 2" xfId="9647"/>
    <cellStyle name="Labels - Style3 8" xfId="9089"/>
    <cellStyle name="Labels - Style3 8 2" xfId="9664"/>
    <cellStyle name="Labels - Style3 9" xfId="9202"/>
    <cellStyle name="Labels - Style3 9 2" xfId="9777"/>
    <cellStyle name="Labels 10" xfId="9070"/>
    <cellStyle name="Labels 10 2" xfId="9652"/>
    <cellStyle name="Labels 11" xfId="9170"/>
    <cellStyle name="Labels 11 2" xfId="9745"/>
    <cellStyle name="Labels 12" xfId="9064"/>
    <cellStyle name="Labels 12 2" xfId="9646"/>
    <cellStyle name="Labels 13" xfId="9090"/>
    <cellStyle name="Labels 13 2" xfId="9665"/>
    <cellStyle name="Labels 14" xfId="9017"/>
    <cellStyle name="Labels 14 2" xfId="9599"/>
    <cellStyle name="Labels 15" xfId="9203"/>
    <cellStyle name="Labels 16" xfId="9016"/>
    <cellStyle name="Labels 17" xfId="9267"/>
    <cellStyle name="Labels 18" xfId="9520"/>
    <cellStyle name="Labels 2" xfId="2895"/>
    <cellStyle name="Labels 2 2" xfId="2896"/>
    <cellStyle name="Labels 2 2 2" xfId="9103"/>
    <cellStyle name="Labels 2 2 2 2" xfId="9678"/>
    <cellStyle name="Labels 2 2 3" xfId="9072"/>
    <cellStyle name="Labels 2 2 3 2" xfId="9654"/>
    <cellStyle name="Labels 2 2 4" xfId="9083"/>
    <cellStyle name="Labels 2 2 5" xfId="9260"/>
    <cellStyle name="Labels 2 3" xfId="9104"/>
    <cellStyle name="Labels 2 3 2" xfId="9679"/>
    <cellStyle name="Labels 2 4" xfId="9071"/>
    <cellStyle name="Labels 2 4 2" xfId="9653"/>
    <cellStyle name="Labels 2 5" xfId="9084"/>
    <cellStyle name="Labels 2 6" xfId="9261"/>
    <cellStyle name="Labels 3" xfId="2897"/>
    <cellStyle name="Labels 3 2" xfId="9102"/>
    <cellStyle name="Labels 3 2 2" xfId="9677"/>
    <cellStyle name="Labels 3 3" xfId="9073"/>
    <cellStyle name="Labels 3 3 2" xfId="9655"/>
    <cellStyle name="Labels 3 4" xfId="9082"/>
    <cellStyle name="Labels 3 5" xfId="9259"/>
    <cellStyle name="Labels 4" xfId="2898"/>
    <cellStyle name="Labels 4 2" xfId="9101"/>
    <cellStyle name="Labels 4 2 2" xfId="9676"/>
    <cellStyle name="Labels 4 3" xfId="9074"/>
    <cellStyle name="Labels 4 3 2" xfId="9656"/>
    <cellStyle name="Labels 4 4" xfId="9081"/>
    <cellStyle name="Labels 4 5" xfId="9258"/>
    <cellStyle name="Labels 5" xfId="2899"/>
    <cellStyle name="Labels 5 2" xfId="9100"/>
    <cellStyle name="Labels 5 2 2" xfId="9675"/>
    <cellStyle name="Labels 5 3" xfId="9075"/>
    <cellStyle name="Labels 5 3 2" xfId="9657"/>
    <cellStyle name="Labels 5 4" xfId="9080"/>
    <cellStyle name="Labels 5 5" xfId="9206"/>
    <cellStyle name="Labels 6" xfId="2900"/>
    <cellStyle name="Labels 6 2" xfId="9099"/>
    <cellStyle name="Labels 6 2 2" xfId="9674"/>
    <cellStyle name="Labels 6 3" xfId="9076"/>
    <cellStyle name="Labels 6 3 2" xfId="9658"/>
    <cellStyle name="Labels 6 4" xfId="9079"/>
    <cellStyle name="Labels 6 5" xfId="9205"/>
    <cellStyle name="Labels 7" xfId="2901"/>
    <cellStyle name="Labels 7 2" xfId="9098"/>
    <cellStyle name="Labels 7 2 2" xfId="9673"/>
    <cellStyle name="Labels 7 3" xfId="9077"/>
    <cellStyle name="Labels 7 3 2" xfId="9659"/>
    <cellStyle name="Labels 7 4" xfId="9078"/>
    <cellStyle name="Labels 7 5" xfId="9204"/>
    <cellStyle name="Labels 8" xfId="9110"/>
    <cellStyle name="Labels 8 2" xfId="9685"/>
    <cellStyle name="Labels 9" xfId="9118"/>
    <cellStyle name="Labels 9 2" xfId="9693"/>
    <cellStyle name="Linked Cell" xfId="143" builtinId="24" customBuiltin="1"/>
    <cellStyle name="Linked Cell 2" xfId="71"/>
    <cellStyle name="Linked Cell 2 2" xfId="2902"/>
    <cellStyle name="Linked Cell 2 3" xfId="2903"/>
    <cellStyle name="Linked Cell 2 4" xfId="2904"/>
    <cellStyle name="Linked Cell 3" xfId="2905"/>
    <cellStyle name="Linked Cell 3 2" xfId="2906"/>
    <cellStyle name="Linked Cell 4" xfId="2907"/>
    <cellStyle name="Neutral" xfId="140" builtinId="28" customBuiltin="1"/>
    <cellStyle name="Neutral 2" xfId="72"/>
    <cellStyle name="Neutral 2 2" xfId="2908"/>
    <cellStyle name="Neutral 2 2 2" xfId="2909"/>
    <cellStyle name="Neutral 2 3" xfId="2910"/>
    <cellStyle name="Neutral 2 4" xfId="2911"/>
    <cellStyle name="Neutral 3" xfId="2912"/>
    <cellStyle name="Neutral 3 2" xfId="2913"/>
    <cellStyle name="Neutral 4" xfId="2914"/>
    <cellStyle name="New_normal" xfId="73"/>
    <cellStyle name="Normal" xfId="0" builtinId="0"/>
    <cellStyle name="Normal - Style1" xfId="74"/>
    <cellStyle name="Normal - Style2" xfId="75"/>
    <cellStyle name="Normal - Style3" xfId="76"/>
    <cellStyle name="Normal - Style4" xfId="77"/>
    <cellStyle name="Normal - Style5" xfId="78"/>
    <cellStyle name="Normal - Style6" xfId="2915"/>
    <cellStyle name="Normal - Style7" xfId="2916"/>
    <cellStyle name="Normal - Style8" xfId="2917"/>
    <cellStyle name="Normal 10" xfId="79"/>
    <cellStyle name="Normal 10 10" xfId="2918"/>
    <cellStyle name="Normal 10 2" xfId="80"/>
    <cellStyle name="Normal 10 2 2" xfId="2919"/>
    <cellStyle name="Normal 10 2 2 2" xfId="2920"/>
    <cellStyle name="Normal 10 2 2 2 2" xfId="2921"/>
    <cellStyle name="Normal 10 2 2 2 2 2" xfId="2922"/>
    <cellStyle name="Normal 10 2 2 2 2 2 2" xfId="2923"/>
    <cellStyle name="Normal 10 2 2 2 2 2 2 2" xfId="2924"/>
    <cellStyle name="Normal 10 2 2 2 2 2 3" xfId="2925"/>
    <cellStyle name="Normal 10 2 2 2 2 2 3 2" xfId="2926"/>
    <cellStyle name="Normal 10 2 2 2 2 2 4" xfId="2927"/>
    <cellStyle name="Normal 10 2 2 2 2 3" xfId="2928"/>
    <cellStyle name="Normal 10 2 2 2 2 3 2" xfId="2929"/>
    <cellStyle name="Normal 10 2 2 2 2 4" xfId="2930"/>
    <cellStyle name="Normal 10 2 2 2 2 4 2" xfId="2931"/>
    <cellStyle name="Normal 10 2 2 2 2 5" xfId="2932"/>
    <cellStyle name="Normal 10 2 2 2 3" xfId="2933"/>
    <cellStyle name="Normal 10 2 2 2 3 2" xfId="2934"/>
    <cellStyle name="Normal 10 2 2 2 3 2 2" xfId="2935"/>
    <cellStyle name="Normal 10 2 2 2 3 3" xfId="2936"/>
    <cellStyle name="Normal 10 2 2 2 3 3 2" xfId="2937"/>
    <cellStyle name="Normal 10 2 2 2 3 4" xfId="2938"/>
    <cellStyle name="Normal 10 2 2 2 4" xfId="2939"/>
    <cellStyle name="Normal 10 2 2 2 4 2" xfId="2940"/>
    <cellStyle name="Normal 10 2 2 2 5" xfId="2941"/>
    <cellStyle name="Normal 10 2 2 2 5 2" xfId="2942"/>
    <cellStyle name="Normal 10 2 2 2 6" xfId="2943"/>
    <cellStyle name="Normal 10 2 2 3" xfId="2944"/>
    <cellStyle name="Normal 10 2 2 3 2" xfId="2945"/>
    <cellStyle name="Normal 10 2 2 3 2 2" xfId="2946"/>
    <cellStyle name="Normal 10 2 2 3 2 2 2" xfId="2947"/>
    <cellStyle name="Normal 10 2 2 3 2 3" xfId="2948"/>
    <cellStyle name="Normal 10 2 2 3 2 3 2" xfId="2949"/>
    <cellStyle name="Normal 10 2 2 3 2 4" xfId="2950"/>
    <cellStyle name="Normal 10 2 2 3 3" xfId="2951"/>
    <cellStyle name="Normal 10 2 2 3 3 2" xfId="2952"/>
    <cellStyle name="Normal 10 2 2 3 4" xfId="2953"/>
    <cellStyle name="Normal 10 2 2 3 4 2" xfId="2954"/>
    <cellStyle name="Normal 10 2 2 3 5" xfId="2955"/>
    <cellStyle name="Normal 10 2 2 4" xfId="2956"/>
    <cellStyle name="Normal 10 2 2 4 2" xfId="2957"/>
    <cellStyle name="Normal 10 2 2 4 2 2" xfId="2958"/>
    <cellStyle name="Normal 10 2 2 4 3" xfId="2959"/>
    <cellStyle name="Normal 10 2 2 4 3 2" xfId="2960"/>
    <cellStyle name="Normal 10 2 2 4 4" xfId="2961"/>
    <cellStyle name="Normal 10 2 2 5" xfId="2962"/>
    <cellStyle name="Normal 10 2 2 5 2" xfId="2963"/>
    <cellStyle name="Normal 10 2 2 6" xfId="2964"/>
    <cellStyle name="Normal 10 2 2 6 2" xfId="2965"/>
    <cellStyle name="Normal 10 2 2 7" xfId="2966"/>
    <cellStyle name="Normal 10 2 3" xfId="2967"/>
    <cellStyle name="Normal 10 2 3 2" xfId="2968"/>
    <cellStyle name="Normal 10 2 3 2 2" xfId="2969"/>
    <cellStyle name="Normal 10 2 3 2 2 2" xfId="2970"/>
    <cellStyle name="Normal 10 2 3 2 2 2 2" xfId="2971"/>
    <cellStyle name="Normal 10 2 3 2 2 3" xfId="2972"/>
    <cellStyle name="Normal 10 2 3 2 2 3 2" xfId="2973"/>
    <cellStyle name="Normal 10 2 3 2 2 4" xfId="2974"/>
    <cellStyle name="Normal 10 2 3 2 3" xfId="2975"/>
    <cellStyle name="Normal 10 2 3 2 3 2" xfId="2976"/>
    <cellStyle name="Normal 10 2 3 2 4" xfId="2977"/>
    <cellStyle name="Normal 10 2 3 2 4 2" xfId="2978"/>
    <cellStyle name="Normal 10 2 3 2 5" xfId="2979"/>
    <cellStyle name="Normal 10 2 3 3" xfId="2980"/>
    <cellStyle name="Normal 10 2 3 3 2" xfId="2981"/>
    <cellStyle name="Normal 10 2 3 3 2 2" xfId="2982"/>
    <cellStyle name="Normal 10 2 3 3 3" xfId="2983"/>
    <cellStyle name="Normal 10 2 3 3 3 2" xfId="2984"/>
    <cellStyle name="Normal 10 2 3 3 4" xfId="2985"/>
    <cellStyle name="Normal 10 2 3 4" xfId="2986"/>
    <cellStyle name="Normal 10 2 3 4 2" xfId="2987"/>
    <cellStyle name="Normal 10 2 3 5" xfId="2988"/>
    <cellStyle name="Normal 10 2 3 5 2" xfId="2989"/>
    <cellStyle name="Normal 10 2 3 6" xfId="2990"/>
    <cellStyle name="Normal 10 2 4" xfId="2991"/>
    <cellStyle name="Normal 10 2 4 2" xfId="2992"/>
    <cellStyle name="Normal 10 2 4 2 2" xfId="2993"/>
    <cellStyle name="Normal 10 2 4 2 2 2" xfId="2994"/>
    <cellStyle name="Normal 10 2 4 2 3" xfId="2995"/>
    <cellStyle name="Normal 10 2 4 2 3 2" xfId="2996"/>
    <cellStyle name="Normal 10 2 4 2 4" xfId="2997"/>
    <cellStyle name="Normal 10 2 4 3" xfId="2998"/>
    <cellStyle name="Normal 10 2 4 3 2" xfId="2999"/>
    <cellStyle name="Normal 10 2 4 4" xfId="3000"/>
    <cellStyle name="Normal 10 2 4 4 2" xfId="3001"/>
    <cellStyle name="Normal 10 2 4 5" xfId="3002"/>
    <cellStyle name="Normal 10 2 5" xfId="3003"/>
    <cellStyle name="Normal 10 2 5 2" xfId="3004"/>
    <cellStyle name="Normal 10 2 5 2 2" xfId="3005"/>
    <cellStyle name="Normal 10 2 5 3" xfId="3006"/>
    <cellStyle name="Normal 10 2 5 3 2" xfId="3007"/>
    <cellStyle name="Normal 10 2 5 4" xfId="3008"/>
    <cellStyle name="Normal 10 2 6" xfId="3009"/>
    <cellStyle name="Normal 10 2 6 2" xfId="3010"/>
    <cellStyle name="Normal 10 2 7" xfId="3011"/>
    <cellStyle name="Normal 10 2 7 2" xfId="3012"/>
    <cellStyle name="Normal 10 2 8" xfId="3013"/>
    <cellStyle name="Normal 10 3" xfId="3014"/>
    <cellStyle name="Normal 10 3 2" xfId="3015"/>
    <cellStyle name="Normal 10 3 2 2" xfId="3016"/>
    <cellStyle name="Normal 10 3 2 2 2" xfId="3017"/>
    <cellStyle name="Normal 10 3 2 2 2 2" xfId="3018"/>
    <cellStyle name="Normal 10 3 2 2 2 2 2" xfId="3019"/>
    <cellStyle name="Normal 10 3 2 2 2 3" xfId="3020"/>
    <cellStyle name="Normal 10 3 2 2 2 3 2" xfId="3021"/>
    <cellStyle name="Normal 10 3 2 2 2 4" xfId="3022"/>
    <cellStyle name="Normal 10 3 2 2 3" xfId="3023"/>
    <cellStyle name="Normal 10 3 2 2 3 2" xfId="3024"/>
    <cellStyle name="Normal 10 3 2 2 4" xfId="3025"/>
    <cellStyle name="Normal 10 3 2 2 4 2" xfId="3026"/>
    <cellStyle name="Normal 10 3 2 2 5" xfId="3027"/>
    <cellStyle name="Normal 10 3 2 3" xfId="3028"/>
    <cellStyle name="Normal 10 3 2 3 2" xfId="3029"/>
    <cellStyle name="Normal 10 3 2 3 2 2" xfId="3030"/>
    <cellStyle name="Normal 10 3 2 3 3" xfId="3031"/>
    <cellStyle name="Normal 10 3 2 3 3 2" xfId="3032"/>
    <cellStyle name="Normal 10 3 2 3 4" xfId="3033"/>
    <cellStyle name="Normal 10 3 2 4" xfId="3034"/>
    <cellStyle name="Normal 10 3 2 4 2" xfId="3035"/>
    <cellStyle name="Normal 10 3 2 5" xfId="3036"/>
    <cellStyle name="Normal 10 3 2 5 2" xfId="3037"/>
    <cellStyle name="Normal 10 3 2 6" xfId="3038"/>
    <cellStyle name="Normal 10 3 3" xfId="3039"/>
    <cellStyle name="Normal 10 3 3 2" xfId="3040"/>
    <cellStyle name="Normal 10 3 3 2 2" xfId="3041"/>
    <cellStyle name="Normal 10 3 3 2 2 2" xfId="3042"/>
    <cellStyle name="Normal 10 3 3 2 3" xfId="3043"/>
    <cellStyle name="Normal 10 3 3 2 3 2" xfId="3044"/>
    <cellStyle name="Normal 10 3 3 2 4" xfId="3045"/>
    <cellStyle name="Normal 10 3 3 3" xfId="3046"/>
    <cellStyle name="Normal 10 3 3 3 2" xfId="3047"/>
    <cellStyle name="Normal 10 3 3 4" xfId="3048"/>
    <cellStyle name="Normal 10 3 3 4 2" xfId="3049"/>
    <cellStyle name="Normal 10 3 3 5" xfId="3050"/>
    <cellStyle name="Normal 10 3 4" xfId="3051"/>
    <cellStyle name="Normal 10 3 4 2" xfId="3052"/>
    <cellStyle name="Normal 10 3 4 2 2" xfId="3053"/>
    <cellStyle name="Normal 10 3 4 3" xfId="3054"/>
    <cellStyle name="Normal 10 3 4 3 2" xfId="3055"/>
    <cellStyle name="Normal 10 3 4 4" xfId="3056"/>
    <cellStyle name="Normal 10 3 5" xfId="3057"/>
    <cellStyle name="Normal 10 3 5 2" xfId="3058"/>
    <cellStyle name="Normal 10 3 6" xfId="3059"/>
    <cellStyle name="Normal 10 3 6 2" xfId="3060"/>
    <cellStyle name="Normal 10 3 7" xfId="3061"/>
    <cellStyle name="Normal 10 3 8" xfId="3062"/>
    <cellStyle name="Normal 10 4" xfId="3063"/>
    <cellStyle name="Normal 10 4 2" xfId="3064"/>
    <cellStyle name="Normal 10 4 2 2" xfId="3065"/>
    <cellStyle name="Normal 10 4 2 2 2" xfId="3066"/>
    <cellStyle name="Normal 10 4 2 2 2 2" xfId="3067"/>
    <cellStyle name="Normal 10 4 2 2 2 2 2" xfId="3068"/>
    <cellStyle name="Normal 10 4 2 2 2 3" xfId="3069"/>
    <cellStyle name="Normal 10 4 2 2 2 3 2" xfId="3070"/>
    <cellStyle name="Normal 10 4 2 2 2 4" xfId="3071"/>
    <cellStyle name="Normal 10 4 2 2 3" xfId="3072"/>
    <cellStyle name="Normal 10 4 2 2 3 2" xfId="3073"/>
    <cellStyle name="Normal 10 4 2 2 4" xfId="3074"/>
    <cellStyle name="Normal 10 4 2 2 4 2" xfId="3075"/>
    <cellStyle name="Normal 10 4 2 2 5" xfId="3076"/>
    <cellStyle name="Normal 10 4 2 3" xfId="3077"/>
    <cellStyle name="Normal 10 4 2 3 2" xfId="3078"/>
    <cellStyle name="Normal 10 4 2 3 2 2" xfId="3079"/>
    <cellStyle name="Normal 10 4 2 3 3" xfId="3080"/>
    <cellStyle name="Normal 10 4 2 3 3 2" xfId="3081"/>
    <cellStyle name="Normal 10 4 2 3 4" xfId="3082"/>
    <cellStyle name="Normal 10 4 2 4" xfId="3083"/>
    <cellStyle name="Normal 10 4 2 4 2" xfId="3084"/>
    <cellStyle name="Normal 10 4 2 5" xfId="3085"/>
    <cellStyle name="Normal 10 4 2 5 2" xfId="3086"/>
    <cellStyle name="Normal 10 4 2 6" xfId="3087"/>
    <cellStyle name="Normal 10 4 3" xfId="3088"/>
    <cellStyle name="Normal 10 4 3 2" xfId="3089"/>
    <cellStyle name="Normal 10 4 3 2 2" xfId="3090"/>
    <cellStyle name="Normal 10 4 3 2 2 2" xfId="3091"/>
    <cellStyle name="Normal 10 4 3 2 3" xfId="3092"/>
    <cellStyle name="Normal 10 4 3 2 3 2" xfId="3093"/>
    <cellStyle name="Normal 10 4 3 2 4" xfId="3094"/>
    <cellStyle name="Normal 10 4 3 3" xfId="3095"/>
    <cellStyle name="Normal 10 4 3 3 2" xfId="3096"/>
    <cellStyle name="Normal 10 4 3 4" xfId="3097"/>
    <cellStyle name="Normal 10 4 3 4 2" xfId="3098"/>
    <cellStyle name="Normal 10 4 3 5" xfId="3099"/>
    <cellStyle name="Normal 10 4 4" xfId="3100"/>
    <cellStyle name="Normal 10 4 4 2" xfId="3101"/>
    <cellStyle name="Normal 10 4 4 2 2" xfId="3102"/>
    <cellStyle name="Normal 10 4 4 3" xfId="3103"/>
    <cellStyle name="Normal 10 4 4 3 2" xfId="3104"/>
    <cellStyle name="Normal 10 4 4 4" xfId="3105"/>
    <cellStyle name="Normal 10 4 5" xfId="3106"/>
    <cellStyle name="Normal 10 4 5 2" xfId="3107"/>
    <cellStyle name="Normal 10 4 6" xfId="3108"/>
    <cellStyle name="Normal 10 4 6 2" xfId="3109"/>
    <cellStyle name="Normal 10 4 7" xfId="3110"/>
    <cellStyle name="Normal 10 5" xfId="3111"/>
    <cellStyle name="Normal 10 5 2" xfId="3112"/>
    <cellStyle name="Normal 10 5 2 2" xfId="3113"/>
    <cellStyle name="Normal 10 5 2 2 2" xfId="3114"/>
    <cellStyle name="Normal 10 5 2 2 2 2" xfId="3115"/>
    <cellStyle name="Normal 10 5 2 2 3" xfId="3116"/>
    <cellStyle name="Normal 10 5 2 2 3 2" xfId="3117"/>
    <cellStyle name="Normal 10 5 2 2 4" xfId="3118"/>
    <cellStyle name="Normal 10 5 2 3" xfId="3119"/>
    <cellStyle name="Normal 10 5 2 3 2" xfId="3120"/>
    <cellStyle name="Normal 10 5 2 4" xfId="3121"/>
    <cellStyle name="Normal 10 5 2 4 2" xfId="3122"/>
    <cellStyle name="Normal 10 5 2 5" xfId="3123"/>
    <cellStyle name="Normal 10 5 3" xfId="3124"/>
    <cellStyle name="Normal 10 5 3 2" xfId="3125"/>
    <cellStyle name="Normal 10 5 3 2 2" xfId="3126"/>
    <cellStyle name="Normal 10 5 3 3" xfId="3127"/>
    <cellStyle name="Normal 10 5 3 3 2" xfId="3128"/>
    <cellStyle name="Normal 10 5 3 4" xfId="3129"/>
    <cellStyle name="Normal 10 5 4" xfId="3130"/>
    <cellStyle name="Normal 10 5 4 2" xfId="3131"/>
    <cellStyle name="Normal 10 5 5" xfId="3132"/>
    <cellStyle name="Normal 10 5 5 2" xfId="3133"/>
    <cellStyle name="Normal 10 5 6" xfId="3134"/>
    <cellStyle name="Normal 10 6" xfId="3135"/>
    <cellStyle name="Normal 10 6 2" xfId="3136"/>
    <cellStyle name="Normal 10 6 2 2" xfId="3137"/>
    <cellStyle name="Normal 10 6 2 2 2" xfId="3138"/>
    <cellStyle name="Normal 10 6 2 3" xfId="3139"/>
    <cellStyle name="Normal 10 6 2 3 2" xfId="3140"/>
    <cellStyle name="Normal 10 6 2 4" xfId="3141"/>
    <cellStyle name="Normal 10 6 3" xfId="3142"/>
    <cellStyle name="Normal 10 6 3 2" xfId="3143"/>
    <cellStyle name="Normal 10 6 4" xfId="3144"/>
    <cellStyle name="Normal 10 6 4 2" xfId="3145"/>
    <cellStyle name="Normal 10 6 5" xfId="3146"/>
    <cellStyle name="Normal 10 7" xfId="3147"/>
    <cellStyle name="Normal 10 7 2" xfId="3148"/>
    <cellStyle name="Normal 10 7 2 2" xfId="3149"/>
    <cellStyle name="Normal 10 7 3" xfId="3150"/>
    <cellStyle name="Normal 10 7 3 2" xfId="3151"/>
    <cellStyle name="Normal 10 7 4" xfId="3152"/>
    <cellStyle name="Normal 10 8" xfId="3153"/>
    <cellStyle name="Normal 10 8 2" xfId="3154"/>
    <cellStyle name="Normal 10 9" xfId="3155"/>
    <cellStyle name="Normal 10 9 2" xfId="3156"/>
    <cellStyle name="Normal 10_2112 DF Schedule" xfId="3157"/>
    <cellStyle name="Normal 100" xfId="3158"/>
    <cellStyle name="Normal 100 2" xfId="3159"/>
    <cellStyle name="Normal 100 3" xfId="3160"/>
    <cellStyle name="Normal 101" xfId="3161"/>
    <cellStyle name="Normal 101 2" xfId="3162"/>
    <cellStyle name="Normal 102" xfId="3163"/>
    <cellStyle name="Normal 102 2" xfId="3164"/>
    <cellStyle name="Normal 103" xfId="3165"/>
    <cellStyle name="Normal 103 2" xfId="3166"/>
    <cellStyle name="Normal 104" xfId="3167"/>
    <cellStyle name="Normal 104 2" xfId="3168"/>
    <cellStyle name="Normal 105" xfId="3169"/>
    <cellStyle name="Normal 105 2" xfId="3170"/>
    <cellStyle name="Normal 106" xfId="3171"/>
    <cellStyle name="Normal 107" xfId="3172"/>
    <cellStyle name="Normal 107 2" xfId="3173"/>
    <cellStyle name="Normal 108" xfId="3174"/>
    <cellStyle name="Normal 108 2" xfId="3175"/>
    <cellStyle name="Normal 109" xfId="3176"/>
    <cellStyle name="Normal 109 2" xfId="3177"/>
    <cellStyle name="Normal 109 2 2" xfId="3178"/>
    <cellStyle name="Normal 109 3" xfId="3179"/>
    <cellStyle name="Normal 109 4" xfId="3180"/>
    <cellStyle name="Normal 11" xfId="81"/>
    <cellStyle name="Normal 11 10" xfId="3181"/>
    <cellStyle name="Normal 11 11" xfId="3182"/>
    <cellStyle name="Normal 11 12" xfId="3183"/>
    <cellStyle name="Normal 11 2" xfId="3184"/>
    <cellStyle name="Normal 11 2 2" xfId="3185"/>
    <cellStyle name="Normal 11 2 2 2" xfId="3186"/>
    <cellStyle name="Normal 11 2 2 2 2" xfId="3187"/>
    <cellStyle name="Normal 11 2 2 2 2 2" xfId="3188"/>
    <cellStyle name="Normal 11 2 2 2 2 2 2" xfId="3189"/>
    <cellStyle name="Normal 11 2 2 2 2 2 2 2" xfId="3190"/>
    <cellStyle name="Normal 11 2 2 2 2 2 3" xfId="3191"/>
    <cellStyle name="Normal 11 2 2 2 2 2 3 2" xfId="3192"/>
    <cellStyle name="Normal 11 2 2 2 2 2 4" xfId="3193"/>
    <cellStyle name="Normal 11 2 2 2 2 3" xfId="3194"/>
    <cellStyle name="Normal 11 2 2 2 2 3 2" xfId="3195"/>
    <cellStyle name="Normal 11 2 2 2 2 4" xfId="3196"/>
    <cellStyle name="Normal 11 2 2 2 2 4 2" xfId="3197"/>
    <cellStyle name="Normal 11 2 2 2 2 5" xfId="3198"/>
    <cellStyle name="Normal 11 2 2 2 3" xfId="3199"/>
    <cellStyle name="Normal 11 2 2 2 3 2" xfId="3200"/>
    <cellStyle name="Normal 11 2 2 2 3 2 2" xfId="3201"/>
    <cellStyle name="Normal 11 2 2 2 3 3" xfId="3202"/>
    <cellStyle name="Normal 11 2 2 2 3 3 2" xfId="3203"/>
    <cellStyle name="Normal 11 2 2 2 3 4" xfId="3204"/>
    <cellStyle name="Normal 11 2 2 2 4" xfId="3205"/>
    <cellStyle name="Normal 11 2 2 2 4 2" xfId="3206"/>
    <cellStyle name="Normal 11 2 2 2 5" xfId="3207"/>
    <cellStyle name="Normal 11 2 2 2 5 2" xfId="3208"/>
    <cellStyle name="Normal 11 2 2 2 6" xfId="3209"/>
    <cellStyle name="Normal 11 2 2 3" xfId="3210"/>
    <cellStyle name="Normal 11 2 2 3 2" xfId="3211"/>
    <cellStyle name="Normal 11 2 2 3 2 2" xfId="3212"/>
    <cellStyle name="Normal 11 2 2 3 2 2 2" xfId="3213"/>
    <cellStyle name="Normal 11 2 2 3 2 3" xfId="3214"/>
    <cellStyle name="Normal 11 2 2 3 2 3 2" xfId="3215"/>
    <cellStyle name="Normal 11 2 2 3 2 4" xfId="3216"/>
    <cellStyle name="Normal 11 2 2 3 3" xfId="3217"/>
    <cellStyle name="Normal 11 2 2 3 3 2" xfId="3218"/>
    <cellStyle name="Normal 11 2 2 3 4" xfId="3219"/>
    <cellStyle name="Normal 11 2 2 3 4 2" xfId="3220"/>
    <cellStyle name="Normal 11 2 2 3 5" xfId="3221"/>
    <cellStyle name="Normal 11 2 2 4" xfId="3222"/>
    <cellStyle name="Normal 11 2 2 4 2" xfId="3223"/>
    <cellStyle name="Normal 11 2 2 4 2 2" xfId="3224"/>
    <cellStyle name="Normal 11 2 2 4 3" xfId="3225"/>
    <cellStyle name="Normal 11 2 2 4 3 2" xfId="3226"/>
    <cellStyle name="Normal 11 2 2 4 4" xfId="3227"/>
    <cellStyle name="Normal 11 2 2 5" xfId="3228"/>
    <cellStyle name="Normal 11 2 2 5 2" xfId="3229"/>
    <cellStyle name="Normal 11 2 2 6" xfId="3230"/>
    <cellStyle name="Normal 11 2 2 6 2" xfId="3231"/>
    <cellStyle name="Normal 11 2 2 7" xfId="3232"/>
    <cellStyle name="Normal 11 2 3" xfId="3233"/>
    <cellStyle name="Normal 11 2 3 2" xfId="3234"/>
    <cellStyle name="Normal 11 2 3 2 2" xfId="3235"/>
    <cellStyle name="Normal 11 2 3 2 2 2" xfId="3236"/>
    <cellStyle name="Normal 11 2 3 2 2 2 2" xfId="3237"/>
    <cellStyle name="Normal 11 2 3 2 2 3" xfId="3238"/>
    <cellStyle name="Normal 11 2 3 2 2 3 2" xfId="3239"/>
    <cellStyle name="Normal 11 2 3 2 2 4" xfId="3240"/>
    <cellStyle name="Normal 11 2 3 2 3" xfId="3241"/>
    <cellStyle name="Normal 11 2 3 2 3 2" xfId="3242"/>
    <cellStyle name="Normal 11 2 3 2 4" xfId="3243"/>
    <cellStyle name="Normal 11 2 3 2 4 2" xfId="3244"/>
    <cellStyle name="Normal 11 2 3 2 5" xfId="3245"/>
    <cellStyle name="Normal 11 2 3 3" xfId="3246"/>
    <cellStyle name="Normal 11 2 3 3 2" xfId="3247"/>
    <cellStyle name="Normal 11 2 3 3 2 2" xfId="3248"/>
    <cellStyle name="Normal 11 2 3 3 3" xfId="3249"/>
    <cellStyle name="Normal 11 2 3 3 3 2" xfId="3250"/>
    <cellStyle name="Normal 11 2 3 3 4" xfId="3251"/>
    <cellStyle name="Normal 11 2 3 4" xfId="3252"/>
    <cellStyle name="Normal 11 2 3 4 2" xfId="3253"/>
    <cellStyle name="Normal 11 2 3 5" xfId="3254"/>
    <cellStyle name="Normal 11 2 3 5 2" xfId="3255"/>
    <cellStyle name="Normal 11 2 3 6" xfId="3256"/>
    <cellStyle name="Normal 11 2 4" xfId="3257"/>
    <cellStyle name="Normal 11 2 4 2" xfId="3258"/>
    <cellStyle name="Normal 11 2 4 2 2" xfId="3259"/>
    <cellStyle name="Normal 11 2 4 2 2 2" xfId="3260"/>
    <cellStyle name="Normal 11 2 4 2 3" xfId="3261"/>
    <cellStyle name="Normal 11 2 4 2 3 2" xfId="3262"/>
    <cellStyle name="Normal 11 2 4 2 4" xfId="3263"/>
    <cellStyle name="Normal 11 2 4 3" xfId="3264"/>
    <cellStyle name="Normal 11 2 4 3 2" xfId="3265"/>
    <cellStyle name="Normal 11 2 4 4" xfId="3266"/>
    <cellStyle name="Normal 11 2 4 4 2" xfId="3267"/>
    <cellStyle name="Normal 11 2 4 5" xfId="3268"/>
    <cellStyle name="Normal 11 2 5" xfId="3269"/>
    <cellStyle name="Normal 11 2 5 2" xfId="3270"/>
    <cellStyle name="Normal 11 2 5 2 2" xfId="3271"/>
    <cellStyle name="Normal 11 2 5 3" xfId="3272"/>
    <cellStyle name="Normal 11 2 5 3 2" xfId="3273"/>
    <cellStyle name="Normal 11 2 5 4" xfId="3274"/>
    <cellStyle name="Normal 11 2 6" xfId="3275"/>
    <cellStyle name="Normal 11 2 6 2" xfId="3276"/>
    <cellStyle name="Normal 11 2 7" xfId="3277"/>
    <cellStyle name="Normal 11 2 7 2" xfId="3278"/>
    <cellStyle name="Normal 11 2 8" xfId="3279"/>
    <cellStyle name="Normal 11 2 9" xfId="3280"/>
    <cellStyle name="Normal 11 3" xfId="3281"/>
    <cellStyle name="Normal 11 3 2" xfId="3282"/>
    <cellStyle name="Normal 11 3 2 2" xfId="3283"/>
    <cellStyle name="Normal 11 3 2 2 2" xfId="3284"/>
    <cellStyle name="Normal 11 3 2 2 2 2" xfId="3285"/>
    <cellStyle name="Normal 11 3 2 2 2 2 2" xfId="3286"/>
    <cellStyle name="Normal 11 3 2 2 2 3" xfId="3287"/>
    <cellStyle name="Normal 11 3 2 2 2 3 2" xfId="3288"/>
    <cellStyle name="Normal 11 3 2 2 2 4" xfId="3289"/>
    <cellStyle name="Normal 11 3 2 2 3" xfId="3290"/>
    <cellStyle name="Normal 11 3 2 2 3 2" xfId="3291"/>
    <cellStyle name="Normal 11 3 2 2 4" xfId="3292"/>
    <cellStyle name="Normal 11 3 2 2 4 2" xfId="3293"/>
    <cellStyle name="Normal 11 3 2 2 5" xfId="3294"/>
    <cellStyle name="Normal 11 3 2 3" xfId="3295"/>
    <cellStyle name="Normal 11 3 2 3 2" xfId="3296"/>
    <cellStyle name="Normal 11 3 2 3 2 2" xfId="3297"/>
    <cellStyle name="Normal 11 3 2 3 3" xfId="3298"/>
    <cellStyle name="Normal 11 3 2 3 3 2" xfId="3299"/>
    <cellStyle name="Normal 11 3 2 3 4" xfId="3300"/>
    <cellStyle name="Normal 11 3 2 4" xfId="3301"/>
    <cellStyle name="Normal 11 3 2 4 2" xfId="3302"/>
    <cellStyle name="Normal 11 3 2 5" xfId="3303"/>
    <cellStyle name="Normal 11 3 2 5 2" xfId="3304"/>
    <cellStyle name="Normal 11 3 2 6" xfId="3305"/>
    <cellStyle name="Normal 11 3 3" xfId="3306"/>
    <cellStyle name="Normal 11 3 3 2" xfId="3307"/>
    <cellStyle name="Normal 11 3 3 2 2" xfId="3308"/>
    <cellStyle name="Normal 11 3 3 2 2 2" xfId="3309"/>
    <cellStyle name="Normal 11 3 3 2 3" xfId="3310"/>
    <cellStyle name="Normal 11 3 3 2 3 2" xfId="3311"/>
    <cellStyle name="Normal 11 3 3 2 4" xfId="3312"/>
    <cellStyle name="Normal 11 3 3 3" xfId="3313"/>
    <cellStyle name="Normal 11 3 3 3 2" xfId="3314"/>
    <cellStyle name="Normal 11 3 3 4" xfId="3315"/>
    <cellStyle name="Normal 11 3 3 4 2" xfId="3316"/>
    <cellStyle name="Normal 11 3 3 5" xfId="3317"/>
    <cellStyle name="Normal 11 3 4" xfId="3318"/>
    <cellStyle name="Normal 11 3 4 2" xfId="3319"/>
    <cellStyle name="Normal 11 3 4 2 2" xfId="3320"/>
    <cellStyle name="Normal 11 3 4 3" xfId="3321"/>
    <cellStyle name="Normal 11 3 4 3 2" xfId="3322"/>
    <cellStyle name="Normal 11 3 4 4" xfId="3323"/>
    <cellStyle name="Normal 11 3 5" xfId="3324"/>
    <cellStyle name="Normal 11 3 5 2" xfId="3325"/>
    <cellStyle name="Normal 11 3 6" xfId="3326"/>
    <cellStyle name="Normal 11 3 6 2" xfId="3327"/>
    <cellStyle name="Normal 11 3 7" xfId="3328"/>
    <cellStyle name="Normal 11 4" xfId="3329"/>
    <cellStyle name="Normal 11 4 2" xfId="3330"/>
    <cellStyle name="Normal 11 4 2 2" xfId="3331"/>
    <cellStyle name="Normal 11 4 2 2 2" xfId="3332"/>
    <cellStyle name="Normal 11 4 2 2 2 2" xfId="3333"/>
    <cellStyle name="Normal 11 4 2 2 2 2 2" xfId="3334"/>
    <cellStyle name="Normal 11 4 2 2 2 3" xfId="3335"/>
    <cellStyle name="Normal 11 4 2 2 2 3 2" xfId="3336"/>
    <cellStyle name="Normal 11 4 2 2 2 4" xfId="3337"/>
    <cellStyle name="Normal 11 4 2 2 3" xfId="3338"/>
    <cellStyle name="Normal 11 4 2 2 3 2" xfId="3339"/>
    <cellStyle name="Normal 11 4 2 2 4" xfId="3340"/>
    <cellStyle name="Normal 11 4 2 2 4 2" xfId="3341"/>
    <cellStyle name="Normal 11 4 2 2 5" xfId="3342"/>
    <cellStyle name="Normal 11 4 2 3" xfId="3343"/>
    <cellStyle name="Normal 11 4 2 3 2" xfId="3344"/>
    <cellStyle name="Normal 11 4 2 3 2 2" xfId="3345"/>
    <cellStyle name="Normal 11 4 2 3 3" xfId="3346"/>
    <cellStyle name="Normal 11 4 2 3 3 2" xfId="3347"/>
    <cellStyle name="Normal 11 4 2 3 4" xfId="3348"/>
    <cellStyle name="Normal 11 4 2 4" xfId="3349"/>
    <cellStyle name="Normal 11 4 2 4 2" xfId="3350"/>
    <cellStyle name="Normal 11 4 2 5" xfId="3351"/>
    <cellStyle name="Normal 11 4 2 5 2" xfId="3352"/>
    <cellStyle name="Normal 11 4 2 6" xfId="3353"/>
    <cellStyle name="Normal 11 4 3" xfId="3354"/>
    <cellStyle name="Normal 11 4 3 2" xfId="3355"/>
    <cellStyle name="Normal 11 4 3 2 2" xfId="3356"/>
    <cellStyle name="Normal 11 4 3 2 2 2" xfId="3357"/>
    <cellStyle name="Normal 11 4 3 2 3" xfId="3358"/>
    <cellStyle name="Normal 11 4 3 2 3 2" xfId="3359"/>
    <cellStyle name="Normal 11 4 3 2 4" xfId="3360"/>
    <cellStyle name="Normal 11 4 3 3" xfId="3361"/>
    <cellStyle name="Normal 11 4 3 3 2" xfId="3362"/>
    <cellStyle name="Normal 11 4 3 4" xfId="3363"/>
    <cellStyle name="Normal 11 4 3 4 2" xfId="3364"/>
    <cellStyle name="Normal 11 4 3 5" xfId="3365"/>
    <cellStyle name="Normal 11 4 4" xfId="3366"/>
    <cellStyle name="Normal 11 4 4 2" xfId="3367"/>
    <cellStyle name="Normal 11 4 4 2 2" xfId="3368"/>
    <cellStyle name="Normal 11 4 4 3" xfId="3369"/>
    <cellStyle name="Normal 11 4 4 3 2" xfId="3370"/>
    <cellStyle name="Normal 11 4 4 4" xfId="3371"/>
    <cellStyle name="Normal 11 4 5" xfId="3372"/>
    <cellStyle name="Normal 11 4 5 2" xfId="3373"/>
    <cellStyle name="Normal 11 4 6" xfId="3374"/>
    <cellStyle name="Normal 11 4 6 2" xfId="3375"/>
    <cellStyle name="Normal 11 4 7" xfId="3376"/>
    <cellStyle name="Normal 11 5" xfId="3377"/>
    <cellStyle name="Normal 11 5 10" xfId="3378"/>
    <cellStyle name="Normal 11 5 10 2" xfId="3379"/>
    <cellStyle name="Normal 11 5 10 3" xfId="3380"/>
    <cellStyle name="Normal 11 5 11" xfId="3381"/>
    <cellStyle name="Normal 11 5 11 2" xfId="3382"/>
    <cellStyle name="Normal 11 5 12" xfId="3383"/>
    <cellStyle name="Normal 11 5 12 2" xfId="3384"/>
    <cellStyle name="Normal 11 5 13" xfId="3385"/>
    <cellStyle name="Normal 11 5 14" xfId="3386"/>
    <cellStyle name="Normal 11 5 15" xfId="3387"/>
    <cellStyle name="Normal 11 5 16" xfId="3388"/>
    <cellStyle name="Normal 11 5 17" xfId="3389"/>
    <cellStyle name="Normal 11 5 18" xfId="3390"/>
    <cellStyle name="Normal 11 5 19" xfId="3391"/>
    <cellStyle name="Normal 11 5 19 2" xfId="3392"/>
    <cellStyle name="Normal 11 5 19 3" xfId="3393"/>
    <cellStyle name="Normal 11 5 19 4" xfId="3394"/>
    <cellStyle name="Normal 11 5 19 5" xfId="3395"/>
    <cellStyle name="Normal 11 5 19 6" xfId="3396"/>
    <cellStyle name="Normal 11 5 2" xfId="3397"/>
    <cellStyle name="Normal 11 5 2 2" xfId="3398"/>
    <cellStyle name="Normal 11 5 2 2 2" xfId="3399"/>
    <cellStyle name="Normal 11 5 2 2 2 2" xfId="3400"/>
    <cellStyle name="Normal 11 5 2 2 3" xfId="3401"/>
    <cellStyle name="Normal 11 5 2 2 3 2" xfId="3402"/>
    <cellStyle name="Normal 11 5 2 2 4" xfId="3403"/>
    <cellStyle name="Normal 11 5 2 2 5" xfId="3404"/>
    <cellStyle name="Normal 11 5 2 3" xfId="3405"/>
    <cellStyle name="Normal 11 5 2 3 2" xfId="3406"/>
    <cellStyle name="Normal 11 5 2 3 3" xfId="3407"/>
    <cellStyle name="Normal 11 5 2 4" xfId="3408"/>
    <cellStyle name="Normal 11 5 2 4 2" xfId="3409"/>
    <cellStyle name="Normal 11 5 2 4 3" xfId="3410"/>
    <cellStyle name="Normal 11 5 2 5" xfId="3411"/>
    <cellStyle name="Normal 11 5 2 6" xfId="3412"/>
    <cellStyle name="Normal 11 5 20" xfId="3413"/>
    <cellStyle name="Normal 11 5 21" xfId="3414"/>
    <cellStyle name="Normal 11 5 22" xfId="3415"/>
    <cellStyle name="Normal 11 5 23" xfId="3416"/>
    <cellStyle name="Normal 11 5 24" xfId="3417"/>
    <cellStyle name="Normal 11 5 25" xfId="3418"/>
    <cellStyle name="Normal 11 5 26" xfId="3419"/>
    <cellStyle name="Normal 11 5 27" xfId="3420"/>
    <cellStyle name="Normal 11 5 28" xfId="3421"/>
    <cellStyle name="Normal 11 5 3" xfId="3422"/>
    <cellStyle name="Normal 11 5 3 2" xfId="3423"/>
    <cellStyle name="Normal 11 5 3 2 2" xfId="3424"/>
    <cellStyle name="Normal 11 5 3 2 2 2" xfId="3425"/>
    <cellStyle name="Normal 11 5 3 2 2 3" xfId="3426"/>
    <cellStyle name="Normal 11 5 3 2 3" xfId="3427"/>
    <cellStyle name="Normal 11 5 3 2 3 2" xfId="3428"/>
    <cellStyle name="Normal 11 5 3 2 3 3" xfId="3429"/>
    <cellStyle name="Normal 11 5 3 2 4" xfId="3430"/>
    <cellStyle name="Normal 11 5 3 2 5" xfId="3431"/>
    <cellStyle name="Normal 11 5 3 3" xfId="3432"/>
    <cellStyle name="Normal 11 5 3 3 2" xfId="3433"/>
    <cellStyle name="Normal 11 5 3 3 3" xfId="3434"/>
    <cellStyle name="Normal 11 5 3 3 4" xfId="3435"/>
    <cellStyle name="Normal 11 5 3 3 5" xfId="3436"/>
    <cellStyle name="Normal 11 5 3 4" xfId="3437"/>
    <cellStyle name="Normal 11 5 3 4 2" xfId="3438"/>
    <cellStyle name="Normal 11 5 3 4 3" xfId="3439"/>
    <cellStyle name="Normal 11 5 3 5" xfId="3440"/>
    <cellStyle name="Normal 11 5 3 5 2" xfId="3441"/>
    <cellStyle name="Normal 11 5 3 5 3" xfId="3442"/>
    <cellStyle name="Normal 11 5 3 6" xfId="3443"/>
    <cellStyle name="Normal 11 5 3 7" xfId="3444"/>
    <cellStyle name="Normal 11 5 4" xfId="3445"/>
    <cellStyle name="Normal 11 5 4 2" xfId="3446"/>
    <cellStyle name="Normal 11 5 4 2 2" xfId="3447"/>
    <cellStyle name="Normal 11 5 4 2 3" xfId="3448"/>
    <cellStyle name="Normal 11 5 4 2 4" xfId="3449"/>
    <cellStyle name="Normal 11 5 4 2 5" xfId="3450"/>
    <cellStyle name="Normal 11 5 4 3" xfId="3451"/>
    <cellStyle name="Normal 11 5 4 3 2" xfId="3452"/>
    <cellStyle name="Normal 11 5 4 3 3" xfId="3453"/>
    <cellStyle name="Normal 11 5 4 4" xfId="3454"/>
    <cellStyle name="Normal 11 5 4 4 2" xfId="3455"/>
    <cellStyle name="Normal 11 5 4 4 3" xfId="3456"/>
    <cellStyle name="Normal 11 5 4 5" xfId="3457"/>
    <cellStyle name="Normal 11 5 4 6" xfId="3458"/>
    <cellStyle name="Normal 11 5 5" xfId="3459"/>
    <cellStyle name="Normal 11 5 5 2" xfId="3460"/>
    <cellStyle name="Normal 11 5 5 2 2" xfId="3461"/>
    <cellStyle name="Normal 11 5 5 2 3" xfId="3462"/>
    <cellStyle name="Normal 11 5 5 2 4" xfId="3463"/>
    <cellStyle name="Normal 11 5 5 2 5" xfId="3464"/>
    <cellStyle name="Normal 11 5 5 3" xfId="3465"/>
    <cellStyle name="Normal 11 5 5 3 2" xfId="3466"/>
    <cellStyle name="Normal 11 5 5 3 3" xfId="3467"/>
    <cellStyle name="Normal 11 5 5 4" xfId="3468"/>
    <cellStyle name="Normal 11 5 5 4 2" xfId="3469"/>
    <cellStyle name="Normal 11 5 5 4 3" xfId="3470"/>
    <cellStyle name="Normal 11 5 5 5" xfId="3471"/>
    <cellStyle name="Normal 11 5 5 6" xfId="3472"/>
    <cellStyle name="Normal 11 5 6" xfId="3473"/>
    <cellStyle name="Normal 11 5 6 2" xfId="3474"/>
    <cellStyle name="Normal 11 5 6 2 2" xfId="3475"/>
    <cellStyle name="Normal 11 5 6 2 3" xfId="3476"/>
    <cellStyle name="Normal 11 5 6 2 4" xfId="3477"/>
    <cellStyle name="Normal 11 5 6 2 5" xfId="3478"/>
    <cellStyle name="Normal 11 5 6 3" xfId="3479"/>
    <cellStyle name="Normal 11 5 6 3 2" xfId="3480"/>
    <cellStyle name="Normal 11 5 6 3 3" xfId="3481"/>
    <cellStyle name="Normal 11 5 6 4" xfId="3482"/>
    <cellStyle name="Normal 11 5 6 4 2" xfId="3483"/>
    <cellStyle name="Normal 11 5 6 4 3" xfId="3484"/>
    <cellStyle name="Normal 11 5 6 5" xfId="3485"/>
    <cellStyle name="Normal 11 5 6 5 2" xfId="3486"/>
    <cellStyle name="Normal 11 5 6 6" xfId="3487"/>
    <cellStyle name="Normal 11 5 6 7" xfId="3488"/>
    <cellStyle name="Normal 11 5 7" xfId="3489"/>
    <cellStyle name="Normal 11 5 7 2" xfId="3490"/>
    <cellStyle name="Normal 11 5 7 2 2" xfId="3491"/>
    <cellStyle name="Normal 11 5 7 2 3" xfId="3492"/>
    <cellStyle name="Normal 11 5 7 3" xfId="3493"/>
    <cellStyle name="Normal 11 5 7 3 2" xfId="3494"/>
    <cellStyle name="Normal 11 5 7 3 3" xfId="3495"/>
    <cellStyle name="Normal 11 5 7 4" xfId="3496"/>
    <cellStyle name="Normal 11 5 7 4 2" xfId="3497"/>
    <cellStyle name="Normal 11 5 7 5" xfId="3498"/>
    <cellStyle name="Normal 11 5 7 6" xfId="3499"/>
    <cellStyle name="Normal 11 5 8" xfId="3500"/>
    <cellStyle name="Normal 11 5 8 2" xfId="3501"/>
    <cellStyle name="Normal 11 5 8 3" xfId="3502"/>
    <cellStyle name="Normal 11 5 8 4" xfId="3503"/>
    <cellStyle name="Normal 11 5 8 5" xfId="3504"/>
    <cellStyle name="Normal 11 5 9" xfId="3505"/>
    <cellStyle name="Normal 11 5 9 2" xfId="3506"/>
    <cellStyle name="Normal 11 5 9 3" xfId="3507"/>
    <cellStyle name="Normal 11 5_10070" xfId="3508"/>
    <cellStyle name="Normal 11 6" xfId="3509"/>
    <cellStyle name="Normal 11 6 2" xfId="3510"/>
    <cellStyle name="Normal 11 6 2 2" xfId="3511"/>
    <cellStyle name="Normal 11 6 2 2 2" xfId="3512"/>
    <cellStyle name="Normal 11 6 2 3" xfId="3513"/>
    <cellStyle name="Normal 11 6 2 3 2" xfId="3514"/>
    <cellStyle name="Normal 11 6 2 4" xfId="3515"/>
    <cellStyle name="Normal 11 6 3" xfId="3516"/>
    <cellStyle name="Normal 11 6 3 2" xfId="3517"/>
    <cellStyle name="Normal 11 6 3 3" xfId="3518"/>
    <cellStyle name="Normal 11 6 4" xfId="3519"/>
    <cellStyle name="Normal 11 6 4 2" xfId="3520"/>
    <cellStyle name="Normal 11 6 5" xfId="3521"/>
    <cellStyle name="Normal 11 7" xfId="3522"/>
    <cellStyle name="Normal 11 7 2" xfId="3523"/>
    <cellStyle name="Normal 11 7 2 2" xfId="3524"/>
    <cellStyle name="Normal 11 7 3" xfId="3525"/>
    <cellStyle name="Normal 11 7 3 2" xfId="3526"/>
    <cellStyle name="Normal 11 7 4" xfId="3527"/>
    <cellStyle name="Normal 11 7 5" xfId="3528"/>
    <cellStyle name="Normal 11 8" xfId="3529"/>
    <cellStyle name="Normal 11 8 2" xfId="3530"/>
    <cellStyle name="Normal 11 8 3" xfId="3531"/>
    <cellStyle name="Normal 11 9" xfId="3532"/>
    <cellStyle name="Normal 11 9 2" xfId="3533"/>
    <cellStyle name="Normal 11_2180" xfId="3534"/>
    <cellStyle name="Normal 110" xfId="3535"/>
    <cellStyle name="Normal 110 2" xfId="3536"/>
    <cellStyle name="Normal 111" xfId="3537"/>
    <cellStyle name="Normal 111 2" xfId="3538"/>
    <cellStyle name="Normal 111 3" xfId="3539"/>
    <cellStyle name="Normal 112" xfId="3540"/>
    <cellStyle name="Normal 112 2" xfId="3541"/>
    <cellStyle name="Normal 112 3" xfId="3542"/>
    <cellStyle name="Normal 113" xfId="3543"/>
    <cellStyle name="Normal 113 2" xfId="3544"/>
    <cellStyle name="Normal 113 3" xfId="3545"/>
    <cellStyle name="Normal 113 4" xfId="3546"/>
    <cellStyle name="Normal 114" xfId="3547"/>
    <cellStyle name="Normal 114 2" xfId="3548"/>
    <cellStyle name="Normal 115" xfId="3549"/>
    <cellStyle name="Normal 116" xfId="3550"/>
    <cellStyle name="Normal 117" xfId="3551"/>
    <cellStyle name="Normal 117 2" xfId="3552"/>
    <cellStyle name="Normal 118" xfId="3553"/>
    <cellStyle name="Normal 118 2" xfId="3554"/>
    <cellStyle name="Normal 119" xfId="3555"/>
    <cellStyle name="Normal 12" xfId="82"/>
    <cellStyle name="Normal 12 10" xfId="3557"/>
    <cellStyle name="Normal 12 11" xfId="3556"/>
    <cellStyle name="Normal 12 2" xfId="3558"/>
    <cellStyle name="Normal 12 2 2" xfId="3559"/>
    <cellStyle name="Normal 12 2 2 2" xfId="3560"/>
    <cellStyle name="Normal 12 2 2 2 2" xfId="3561"/>
    <cellStyle name="Normal 12 2 2 2 2 2" xfId="3562"/>
    <cellStyle name="Normal 12 2 2 2 2 2 2" xfId="3563"/>
    <cellStyle name="Normal 12 2 2 2 2 2 2 2" xfId="3564"/>
    <cellStyle name="Normal 12 2 2 2 2 2 3" xfId="3565"/>
    <cellStyle name="Normal 12 2 2 2 2 2 3 2" xfId="3566"/>
    <cellStyle name="Normal 12 2 2 2 2 2 4" xfId="3567"/>
    <cellStyle name="Normal 12 2 2 2 2 3" xfId="3568"/>
    <cellStyle name="Normal 12 2 2 2 2 3 2" xfId="3569"/>
    <cellStyle name="Normal 12 2 2 2 2 4" xfId="3570"/>
    <cellStyle name="Normal 12 2 2 2 2 4 2" xfId="3571"/>
    <cellStyle name="Normal 12 2 2 2 2 5" xfId="3572"/>
    <cellStyle name="Normal 12 2 2 2 3" xfId="3573"/>
    <cellStyle name="Normal 12 2 2 2 3 2" xfId="3574"/>
    <cellStyle name="Normal 12 2 2 2 3 2 2" xfId="3575"/>
    <cellStyle name="Normal 12 2 2 2 3 3" xfId="3576"/>
    <cellStyle name="Normal 12 2 2 2 3 3 2" xfId="3577"/>
    <cellStyle name="Normal 12 2 2 2 3 4" xfId="3578"/>
    <cellStyle name="Normal 12 2 2 2 4" xfId="3579"/>
    <cellStyle name="Normal 12 2 2 2 4 2" xfId="3580"/>
    <cellStyle name="Normal 12 2 2 2 5" xfId="3581"/>
    <cellStyle name="Normal 12 2 2 2 5 2" xfId="3582"/>
    <cellStyle name="Normal 12 2 2 2 6" xfId="3583"/>
    <cellStyle name="Normal 12 2 2 3" xfId="3584"/>
    <cellStyle name="Normal 12 2 2 3 2" xfId="3585"/>
    <cellStyle name="Normal 12 2 2 3 2 2" xfId="3586"/>
    <cellStyle name="Normal 12 2 2 3 2 2 2" xfId="3587"/>
    <cellStyle name="Normal 12 2 2 3 2 3" xfId="3588"/>
    <cellStyle name="Normal 12 2 2 3 2 3 2" xfId="3589"/>
    <cellStyle name="Normal 12 2 2 3 2 4" xfId="3590"/>
    <cellStyle name="Normal 12 2 2 3 3" xfId="3591"/>
    <cellStyle name="Normal 12 2 2 3 3 2" xfId="3592"/>
    <cellStyle name="Normal 12 2 2 3 4" xfId="3593"/>
    <cellStyle name="Normal 12 2 2 3 4 2" xfId="3594"/>
    <cellStyle name="Normal 12 2 2 3 5" xfId="3595"/>
    <cellStyle name="Normal 12 2 2 4" xfId="3596"/>
    <cellStyle name="Normal 12 2 2 4 2" xfId="3597"/>
    <cellStyle name="Normal 12 2 2 4 2 2" xfId="3598"/>
    <cellStyle name="Normal 12 2 2 4 3" xfId="3599"/>
    <cellStyle name="Normal 12 2 2 4 3 2" xfId="3600"/>
    <cellStyle name="Normal 12 2 2 4 4" xfId="3601"/>
    <cellStyle name="Normal 12 2 2 5" xfId="3602"/>
    <cellStyle name="Normal 12 2 2 5 2" xfId="3603"/>
    <cellStyle name="Normal 12 2 2 6" xfId="3604"/>
    <cellStyle name="Normal 12 2 2 6 2" xfId="3605"/>
    <cellStyle name="Normal 12 2 2 7" xfId="3606"/>
    <cellStyle name="Normal 12 2 3" xfId="3607"/>
    <cellStyle name="Normal 12 2 3 2" xfId="3608"/>
    <cellStyle name="Normal 12 2 3 2 2" xfId="3609"/>
    <cellStyle name="Normal 12 2 3 2 2 2" xfId="3610"/>
    <cellStyle name="Normal 12 2 3 2 2 2 2" xfId="3611"/>
    <cellStyle name="Normal 12 2 3 2 2 3" xfId="3612"/>
    <cellStyle name="Normal 12 2 3 2 2 3 2" xfId="3613"/>
    <cellStyle name="Normal 12 2 3 2 2 4" xfId="3614"/>
    <cellStyle name="Normal 12 2 3 2 3" xfId="3615"/>
    <cellStyle name="Normal 12 2 3 2 3 2" xfId="3616"/>
    <cellStyle name="Normal 12 2 3 2 4" xfId="3617"/>
    <cellStyle name="Normal 12 2 3 2 4 2" xfId="3618"/>
    <cellStyle name="Normal 12 2 3 2 5" xfId="3619"/>
    <cellStyle name="Normal 12 2 3 3" xfId="3620"/>
    <cellStyle name="Normal 12 2 3 3 2" xfId="3621"/>
    <cellStyle name="Normal 12 2 3 3 2 2" xfId="3622"/>
    <cellStyle name="Normal 12 2 3 3 3" xfId="3623"/>
    <cellStyle name="Normal 12 2 3 3 3 2" xfId="3624"/>
    <cellStyle name="Normal 12 2 3 3 4" xfId="3625"/>
    <cellStyle name="Normal 12 2 3 4" xfId="3626"/>
    <cellStyle name="Normal 12 2 3 4 2" xfId="3627"/>
    <cellStyle name="Normal 12 2 3 5" xfId="3628"/>
    <cellStyle name="Normal 12 2 3 5 2" xfId="3629"/>
    <cellStyle name="Normal 12 2 3 6" xfId="3630"/>
    <cellStyle name="Normal 12 2 4" xfId="3631"/>
    <cellStyle name="Normal 12 2 4 2" xfId="3632"/>
    <cellStyle name="Normal 12 2 4 2 2" xfId="3633"/>
    <cellStyle name="Normal 12 2 4 2 2 2" xfId="3634"/>
    <cellStyle name="Normal 12 2 4 2 3" xfId="3635"/>
    <cellStyle name="Normal 12 2 4 2 3 2" xfId="3636"/>
    <cellStyle name="Normal 12 2 4 2 4" xfId="3637"/>
    <cellStyle name="Normal 12 2 4 3" xfId="3638"/>
    <cellStyle name="Normal 12 2 4 3 2" xfId="3639"/>
    <cellStyle name="Normal 12 2 4 4" xfId="3640"/>
    <cellStyle name="Normal 12 2 4 4 2" xfId="3641"/>
    <cellStyle name="Normal 12 2 4 5" xfId="3642"/>
    <cellStyle name="Normal 12 2 5" xfId="3643"/>
    <cellStyle name="Normal 12 2 5 2" xfId="3644"/>
    <cellStyle name="Normal 12 2 5 2 2" xfId="3645"/>
    <cellStyle name="Normal 12 2 5 3" xfId="3646"/>
    <cellStyle name="Normal 12 2 5 3 2" xfId="3647"/>
    <cellStyle name="Normal 12 2 5 4" xfId="3648"/>
    <cellStyle name="Normal 12 2 6" xfId="3649"/>
    <cellStyle name="Normal 12 2 6 2" xfId="3650"/>
    <cellStyle name="Normal 12 2 7" xfId="3651"/>
    <cellStyle name="Normal 12 2 7 2" xfId="3652"/>
    <cellStyle name="Normal 12 2 8" xfId="3653"/>
    <cellStyle name="Normal 12 3" xfId="3654"/>
    <cellStyle name="Normal 12 3 2" xfId="3655"/>
    <cellStyle name="Normal 12 3 2 2" xfId="3656"/>
    <cellStyle name="Normal 12 3 2 2 2" xfId="3657"/>
    <cellStyle name="Normal 12 3 2 2 2 2" xfId="3658"/>
    <cellStyle name="Normal 12 3 2 2 2 2 2" xfId="3659"/>
    <cellStyle name="Normal 12 3 2 2 2 3" xfId="3660"/>
    <cellStyle name="Normal 12 3 2 2 2 3 2" xfId="3661"/>
    <cellStyle name="Normal 12 3 2 2 2 4" xfId="3662"/>
    <cellStyle name="Normal 12 3 2 2 3" xfId="3663"/>
    <cellStyle name="Normal 12 3 2 2 3 2" xfId="3664"/>
    <cellStyle name="Normal 12 3 2 2 4" xfId="3665"/>
    <cellStyle name="Normal 12 3 2 2 4 2" xfId="3666"/>
    <cellStyle name="Normal 12 3 2 2 5" xfId="3667"/>
    <cellStyle name="Normal 12 3 2 3" xfId="3668"/>
    <cellStyle name="Normal 12 3 2 3 2" xfId="3669"/>
    <cellStyle name="Normal 12 3 2 3 2 2" xfId="3670"/>
    <cellStyle name="Normal 12 3 2 3 3" xfId="3671"/>
    <cellStyle name="Normal 12 3 2 3 3 2" xfId="3672"/>
    <cellStyle name="Normal 12 3 2 3 4" xfId="3673"/>
    <cellStyle name="Normal 12 3 2 4" xfId="3674"/>
    <cellStyle name="Normal 12 3 2 4 2" xfId="3675"/>
    <cellStyle name="Normal 12 3 2 5" xfId="3676"/>
    <cellStyle name="Normal 12 3 2 5 2" xfId="3677"/>
    <cellStyle name="Normal 12 3 2 6" xfId="3678"/>
    <cellStyle name="Normal 12 3 3" xfId="3679"/>
    <cellStyle name="Normal 12 3 3 2" xfId="3680"/>
    <cellStyle name="Normal 12 3 3 2 2" xfId="3681"/>
    <cellStyle name="Normal 12 3 3 2 2 2" xfId="3682"/>
    <cellStyle name="Normal 12 3 3 2 3" xfId="3683"/>
    <cellStyle name="Normal 12 3 3 2 3 2" xfId="3684"/>
    <cellStyle name="Normal 12 3 3 2 4" xfId="3685"/>
    <cellStyle name="Normal 12 3 3 3" xfId="3686"/>
    <cellStyle name="Normal 12 3 3 3 2" xfId="3687"/>
    <cellStyle name="Normal 12 3 3 4" xfId="3688"/>
    <cellStyle name="Normal 12 3 3 4 2" xfId="3689"/>
    <cellStyle name="Normal 12 3 3 5" xfId="3690"/>
    <cellStyle name="Normal 12 3 4" xfId="3691"/>
    <cellStyle name="Normal 12 3 4 2" xfId="3692"/>
    <cellStyle name="Normal 12 3 4 2 2" xfId="3693"/>
    <cellStyle name="Normal 12 3 4 3" xfId="3694"/>
    <cellStyle name="Normal 12 3 4 3 2" xfId="3695"/>
    <cellStyle name="Normal 12 3 4 4" xfId="3696"/>
    <cellStyle name="Normal 12 3 5" xfId="3697"/>
    <cellStyle name="Normal 12 3 5 2" xfId="3698"/>
    <cellStyle name="Normal 12 3 6" xfId="3699"/>
    <cellStyle name="Normal 12 3 6 2" xfId="3700"/>
    <cellStyle name="Normal 12 3 7" xfId="3701"/>
    <cellStyle name="Normal 12 3 8" xfId="3702"/>
    <cellStyle name="Normal 12 4" xfId="3703"/>
    <cellStyle name="Normal 12 4 2" xfId="3704"/>
    <cellStyle name="Normal 12 4 2 2" xfId="3705"/>
    <cellStyle name="Normal 12 4 2 2 2" xfId="3706"/>
    <cellStyle name="Normal 12 4 2 2 2 2" xfId="3707"/>
    <cellStyle name="Normal 12 4 2 2 2 2 2" xfId="3708"/>
    <cellStyle name="Normal 12 4 2 2 2 3" xfId="3709"/>
    <cellStyle name="Normal 12 4 2 2 2 3 2" xfId="3710"/>
    <cellStyle name="Normal 12 4 2 2 2 4" xfId="3711"/>
    <cellStyle name="Normal 12 4 2 2 3" xfId="3712"/>
    <cellStyle name="Normal 12 4 2 2 3 2" xfId="3713"/>
    <cellStyle name="Normal 12 4 2 2 4" xfId="3714"/>
    <cellStyle name="Normal 12 4 2 2 4 2" xfId="3715"/>
    <cellStyle name="Normal 12 4 2 2 5" xfId="3716"/>
    <cellStyle name="Normal 12 4 2 3" xfId="3717"/>
    <cellStyle name="Normal 12 4 2 3 2" xfId="3718"/>
    <cellStyle name="Normal 12 4 2 3 2 2" xfId="3719"/>
    <cellStyle name="Normal 12 4 2 3 3" xfId="3720"/>
    <cellStyle name="Normal 12 4 2 3 3 2" xfId="3721"/>
    <cellStyle name="Normal 12 4 2 3 4" xfId="3722"/>
    <cellStyle name="Normal 12 4 2 4" xfId="3723"/>
    <cellStyle name="Normal 12 4 2 4 2" xfId="3724"/>
    <cellStyle name="Normal 12 4 2 5" xfId="3725"/>
    <cellStyle name="Normal 12 4 2 5 2" xfId="3726"/>
    <cellStyle name="Normal 12 4 2 6" xfId="3727"/>
    <cellStyle name="Normal 12 4 3" xfId="3728"/>
    <cellStyle name="Normal 12 4 3 2" xfId="3729"/>
    <cellStyle name="Normal 12 4 3 2 2" xfId="3730"/>
    <cellStyle name="Normal 12 4 3 2 2 2" xfId="3731"/>
    <cellStyle name="Normal 12 4 3 2 3" xfId="3732"/>
    <cellStyle name="Normal 12 4 3 2 3 2" xfId="3733"/>
    <cellStyle name="Normal 12 4 3 2 4" xfId="3734"/>
    <cellStyle name="Normal 12 4 3 3" xfId="3735"/>
    <cellStyle name="Normal 12 4 3 3 2" xfId="3736"/>
    <cellStyle name="Normal 12 4 3 4" xfId="3737"/>
    <cellStyle name="Normal 12 4 3 4 2" xfId="3738"/>
    <cellStyle name="Normal 12 4 3 5" xfId="3739"/>
    <cellStyle name="Normal 12 4 4" xfId="3740"/>
    <cellStyle name="Normal 12 4 4 2" xfId="3741"/>
    <cellStyle name="Normal 12 4 4 2 2" xfId="3742"/>
    <cellStyle name="Normal 12 4 4 3" xfId="3743"/>
    <cellStyle name="Normal 12 4 4 3 2" xfId="3744"/>
    <cellStyle name="Normal 12 4 4 4" xfId="3745"/>
    <cellStyle name="Normal 12 4 5" xfId="3746"/>
    <cellStyle name="Normal 12 4 5 2" xfId="3747"/>
    <cellStyle name="Normal 12 4 6" xfId="3748"/>
    <cellStyle name="Normal 12 4 6 2" xfId="3749"/>
    <cellStyle name="Normal 12 4 7" xfId="3750"/>
    <cellStyle name="Normal 12 5" xfId="3751"/>
    <cellStyle name="Normal 12 5 2" xfId="3752"/>
    <cellStyle name="Normal 12 5 2 2" xfId="3753"/>
    <cellStyle name="Normal 12 5 2 2 2" xfId="3754"/>
    <cellStyle name="Normal 12 5 2 2 2 2" xfId="3755"/>
    <cellStyle name="Normal 12 5 2 2 3" xfId="3756"/>
    <cellStyle name="Normal 12 5 2 2 3 2" xfId="3757"/>
    <cellStyle name="Normal 12 5 2 2 4" xfId="3758"/>
    <cellStyle name="Normal 12 5 2 3" xfId="3759"/>
    <cellStyle name="Normal 12 5 2 3 2" xfId="3760"/>
    <cellStyle name="Normal 12 5 2 4" xfId="3761"/>
    <cellStyle name="Normal 12 5 2 4 2" xfId="3762"/>
    <cellStyle name="Normal 12 5 2 5" xfId="3763"/>
    <cellStyle name="Normal 12 5 3" xfId="3764"/>
    <cellStyle name="Normal 12 5 3 2" xfId="3765"/>
    <cellStyle name="Normal 12 5 3 2 2" xfId="3766"/>
    <cellStyle name="Normal 12 5 3 3" xfId="3767"/>
    <cellStyle name="Normal 12 5 3 3 2" xfId="3768"/>
    <cellStyle name="Normal 12 5 3 4" xfId="3769"/>
    <cellStyle name="Normal 12 5 4" xfId="3770"/>
    <cellStyle name="Normal 12 5 4 2" xfId="3771"/>
    <cellStyle name="Normal 12 5 5" xfId="3772"/>
    <cellStyle name="Normal 12 5 5 2" xfId="3773"/>
    <cellStyle name="Normal 12 5 6" xfId="3774"/>
    <cellStyle name="Normal 12 6" xfId="3775"/>
    <cellStyle name="Normal 12 6 2" xfId="3776"/>
    <cellStyle name="Normal 12 6 2 2" xfId="3777"/>
    <cellStyle name="Normal 12 6 2 2 2" xfId="3778"/>
    <cellStyle name="Normal 12 6 2 3" xfId="3779"/>
    <cellStyle name="Normal 12 6 2 3 2" xfId="3780"/>
    <cellStyle name="Normal 12 6 2 4" xfId="3781"/>
    <cellStyle name="Normal 12 6 3" xfId="3782"/>
    <cellStyle name="Normal 12 6 3 2" xfId="3783"/>
    <cellStyle name="Normal 12 6 4" xfId="3784"/>
    <cellStyle name="Normal 12 6 4 2" xfId="3785"/>
    <cellStyle name="Normal 12 6 5" xfId="3786"/>
    <cellStyle name="Normal 12 7" xfId="3787"/>
    <cellStyle name="Normal 12 7 2" xfId="3788"/>
    <cellStyle name="Normal 12 7 2 2" xfId="3789"/>
    <cellStyle name="Normal 12 7 3" xfId="3790"/>
    <cellStyle name="Normal 12 7 3 2" xfId="3791"/>
    <cellStyle name="Normal 12 7 4" xfId="3792"/>
    <cellStyle name="Normal 12 8" xfId="3793"/>
    <cellStyle name="Normal 12 8 2" xfId="3794"/>
    <cellStyle name="Normal 12 9" xfId="3795"/>
    <cellStyle name="Normal 12 9 2" xfId="3796"/>
    <cellStyle name="Normal 12_2180" xfId="3797"/>
    <cellStyle name="Normal 120" xfId="3798"/>
    <cellStyle name="Normal 121" xfId="3799"/>
    <cellStyle name="Normal 122" xfId="3800"/>
    <cellStyle name="Normal 123" xfId="3801"/>
    <cellStyle name="Normal 124" xfId="3802"/>
    <cellStyle name="Normal 125" xfId="3803"/>
    <cellStyle name="Normal 126" xfId="3804"/>
    <cellStyle name="Normal 127" xfId="3805"/>
    <cellStyle name="Normal 128" xfId="3806"/>
    <cellStyle name="Normal 128 2" xfId="3807"/>
    <cellStyle name="Normal 129" xfId="3808"/>
    <cellStyle name="Normal 13" xfId="83"/>
    <cellStyle name="Normal 13 10" xfId="3810"/>
    <cellStyle name="Normal 13 11" xfId="3809"/>
    <cellStyle name="Normal 13 2" xfId="3811"/>
    <cellStyle name="Normal 13 2 2" xfId="3812"/>
    <cellStyle name="Normal 13 2 2 2" xfId="3813"/>
    <cellStyle name="Normal 13 2 2 2 2" xfId="3814"/>
    <cellStyle name="Normal 13 2 2 2 2 2" xfId="3815"/>
    <cellStyle name="Normal 13 2 2 2 2 2 2" xfId="3816"/>
    <cellStyle name="Normal 13 2 2 2 2 2 2 2" xfId="3817"/>
    <cellStyle name="Normal 13 2 2 2 2 2 3" xfId="3818"/>
    <cellStyle name="Normal 13 2 2 2 2 2 3 2" xfId="3819"/>
    <cellStyle name="Normal 13 2 2 2 2 2 4" xfId="3820"/>
    <cellStyle name="Normal 13 2 2 2 2 3" xfId="3821"/>
    <cellStyle name="Normal 13 2 2 2 2 3 2" xfId="3822"/>
    <cellStyle name="Normal 13 2 2 2 2 4" xfId="3823"/>
    <cellStyle name="Normal 13 2 2 2 2 4 2" xfId="3824"/>
    <cellStyle name="Normal 13 2 2 2 2 5" xfId="3825"/>
    <cellStyle name="Normal 13 2 2 2 3" xfId="3826"/>
    <cellStyle name="Normal 13 2 2 2 3 2" xfId="3827"/>
    <cellStyle name="Normal 13 2 2 2 3 2 2" xfId="3828"/>
    <cellStyle name="Normal 13 2 2 2 3 3" xfId="3829"/>
    <cellStyle name="Normal 13 2 2 2 3 3 2" xfId="3830"/>
    <cellStyle name="Normal 13 2 2 2 3 4" xfId="3831"/>
    <cellStyle name="Normal 13 2 2 2 4" xfId="3832"/>
    <cellStyle name="Normal 13 2 2 2 4 2" xfId="3833"/>
    <cellStyle name="Normal 13 2 2 2 5" xfId="3834"/>
    <cellStyle name="Normal 13 2 2 2 5 2" xfId="3835"/>
    <cellStyle name="Normal 13 2 2 2 6" xfId="3836"/>
    <cellStyle name="Normal 13 2 2 3" xfId="3837"/>
    <cellStyle name="Normal 13 2 2 3 2" xfId="3838"/>
    <cellStyle name="Normal 13 2 2 3 2 2" xfId="3839"/>
    <cellStyle name="Normal 13 2 2 3 2 2 2" xfId="3840"/>
    <cellStyle name="Normal 13 2 2 3 2 3" xfId="3841"/>
    <cellStyle name="Normal 13 2 2 3 2 3 2" xfId="3842"/>
    <cellStyle name="Normal 13 2 2 3 2 4" xfId="3843"/>
    <cellStyle name="Normal 13 2 2 3 3" xfId="3844"/>
    <cellStyle name="Normal 13 2 2 3 3 2" xfId="3845"/>
    <cellStyle name="Normal 13 2 2 3 4" xfId="3846"/>
    <cellStyle name="Normal 13 2 2 3 4 2" xfId="3847"/>
    <cellStyle name="Normal 13 2 2 3 5" xfId="3848"/>
    <cellStyle name="Normal 13 2 2 4" xfId="3849"/>
    <cellStyle name="Normal 13 2 2 4 2" xfId="3850"/>
    <cellStyle name="Normal 13 2 2 4 2 2" xfId="3851"/>
    <cellStyle name="Normal 13 2 2 4 3" xfId="3852"/>
    <cellStyle name="Normal 13 2 2 4 3 2" xfId="3853"/>
    <cellStyle name="Normal 13 2 2 4 4" xfId="3854"/>
    <cellStyle name="Normal 13 2 2 5" xfId="3855"/>
    <cellStyle name="Normal 13 2 2 5 2" xfId="3856"/>
    <cellStyle name="Normal 13 2 2 6" xfId="3857"/>
    <cellStyle name="Normal 13 2 2 6 2" xfId="3858"/>
    <cellStyle name="Normal 13 2 2 7" xfId="3859"/>
    <cellStyle name="Normal 13 2 3" xfId="3860"/>
    <cellStyle name="Normal 13 2 3 2" xfId="3861"/>
    <cellStyle name="Normal 13 2 3 2 2" xfId="3862"/>
    <cellStyle name="Normal 13 2 3 2 2 2" xfId="3863"/>
    <cellStyle name="Normal 13 2 3 2 2 2 2" xfId="3864"/>
    <cellStyle name="Normal 13 2 3 2 2 3" xfId="3865"/>
    <cellStyle name="Normal 13 2 3 2 2 3 2" xfId="3866"/>
    <cellStyle name="Normal 13 2 3 2 2 4" xfId="3867"/>
    <cellStyle name="Normal 13 2 3 2 3" xfId="3868"/>
    <cellStyle name="Normal 13 2 3 2 3 2" xfId="3869"/>
    <cellStyle name="Normal 13 2 3 2 4" xfId="3870"/>
    <cellStyle name="Normal 13 2 3 2 4 2" xfId="3871"/>
    <cellStyle name="Normal 13 2 3 2 5" xfId="3872"/>
    <cellStyle name="Normal 13 2 3 3" xfId="3873"/>
    <cellStyle name="Normal 13 2 3 3 2" xfId="3874"/>
    <cellStyle name="Normal 13 2 3 3 2 2" xfId="3875"/>
    <cellStyle name="Normal 13 2 3 3 3" xfId="3876"/>
    <cellStyle name="Normal 13 2 3 3 3 2" xfId="3877"/>
    <cellStyle name="Normal 13 2 3 3 4" xfId="3878"/>
    <cellStyle name="Normal 13 2 3 4" xfId="3879"/>
    <cellStyle name="Normal 13 2 3 4 2" xfId="3880"/>
    <cellStyle name="Normal 13 2 3 5" xfId="3881"/>
    <cellStyle name="Normal 13 2 3 5 2" xfId="3882"/>
    <cellStyle name="Normal 13 2 3 6" xfId="3883"/>
    <cellStyle name="Normal 13 2 4" xfId="3884"/>
    <cellStyle name="Normal 13 2 4 2" xfId="3885"/>
    <cellStyle name="Normal 13 2 4 2 2" xfId="3886"/>
    <cellStyle name="Normal 13 2 4 2 2 2" xfId="3887"/>
    <cellStyle name="Normal 13 2 4 2 3" xfId="3888"/>
    <cellStyle name="Normal 13 2 4 2 3 2" xfId="3889"/>
    <cellStyle name="Normal 13 2 4 2 4" xfId="3890"/>
    <cellStyle name="Normal 13 2 4 3" xfId="3891"/>
    <cellStyle name="Normal 13 2 4 3 2" xfId="3892"/>
    <cellStyle name="Normal 13 2 4 4" xfId="3893"/>
    <cellStyle name="Normal 13 2 4 4 2" xfId="3894"/>
    <cellStyle name="Normal 13 2 4 5" xfId="3895"/>
    <cellStyle name="Normal 13 2 5" xfId="3896"/>
    <cellStyle name="Normal 13 2 5 2" xfId="3897"/>
    <cellStyle name="Normal 13 2 5 2 2" xfId="3898"/>
    <cellStyle name="Normal 13 2 5 3" xfId="3899"/>
    <cellStyle name="Normal 13 2 5 3 2" xfId="3900"/>
    <cellStyle name="Normal 13 2 5 4" xfId="3901"/>
    <cellStyle name="Normal 13 2 6" xfId="3902"/>
    <cellStyle name="Normal 13 2 6 2" xfId="3903"/>
    <cellStyle name="Normal 13 2 7" xfId="3904"/>
    <cellStyle name="Normal 13 2 7 2" xfId="3905"/>
    <cellStyle name="Normal 13 2 8" xfId="3906"/>
    <cellStyle name="Normal 13 3" xfId="3907"/>
    <cellStyle name="Normal 13 3 2" xfId="3908"/>
    <cellStyle name="Normal 13 3 2 2" xfId="3909"/>
    <cellStyle name="Normal 13 3 2 2 2" xfId="3910"/>
    <cellStyle name="Normal 13 3 2 2 2 2" xfId="3911"/>
    <cellStyle name="Normal 13 3 2 2 2 2 2" xfId="3912"/>
    <cellStyle name="Normal 13 3 2 2 2 3" xfId="3913"/>
    <cellStyle name="Normal 13 3 2 2 2 3 2" xfId="3914"/>
    <cellStyle name="Normal 13 3 2 2 2 4" xfId="3915"/>
    <cellStyle name="Normal 13 3 2 2 3" xfId="3916"/>
    <cellStyle name="Normal 13 3 2 2 3 2" xfId="3917"/>
    <cellStyle name="Normal 13 3 2 2 4" xfId="3918"/>
    <cellStyle name="Normal 13 3 2 2 4 2" xfId="3919"/>
    <cellStyle name="Normal 13 3 2 2 5" xfId="3920"/>
    <cellStyle name="Normal 13 3 2 3" xfId="3921"/>
    <cellStyle name="Normal 13 3 2 3 2" xfId="3922"/>
    <cellStyle name="Normal 13 3 2 3 2 2" xfId="3923"/>
    <cellStyle name="Normal 13 3 2 3 3" xfId="3924"/>
    <cellStyle name="Normal 13 3 2 3 3 2" xfId="3925"/>
    <cellStyle name="Normal 13 3 2 3 4" xfId="3926"/>
    <cellStyle name="Normal 13 3 2 4" xfId="3927"/>
    <cellStyle name="Normal 13 3 2 4 2" xfId="3928"/>
    <cellStyle name="Normal 13 3 2 5" xfId="3929"/>
    <cellStyle name="Normal 13 3 2 5 2" xfId="3930"/>
    <cellStyle name="Normal 13 3 2 6" xfId="3931"/>
    <cellStyle name="Normal 13 3 3" xfId="3932"/>
    <cellStyle name="Normal 13 3 3 2" xfId="3933"/>
    <cellStyle name="Normal 13 3 3 2 2" xfId="3934"/>
    <cellStyle name="Normal 13 3 3 2 2 2" xfId="3935"/>
    <cellStyle name="Normal 13 3 3 2 3" xfId="3936"/>
    <cellStyle name="Normal 13 3 3 2 3 2" xfId="3937"/>
    <cellStyle name="Normal 13 3 3 2 4" xfId="3938"/>
    <cellStyle name="Normal 13 3 3 3" xfId="3939"/>
    <cellStyle name="Normal 13 3 3 3 2" xfId="3940"/>
    <cellStyle name="Normal 13 3 3 4" xfId="3941"/>
    <cellStyle name="Normal 13 3 3 4 2" xfId="3942"/>
    <cellStyle name="Normal 13 3 3 5" xfId="3943"/>
    <cellStyle name="Normal 13 3 4" xfId="3944"/>
    <cellStyle name="Normal 13 3 4 2" xfId="3945"/>
    <cellStyle name="Normal 13 3 4 2 2" xfId="3946"/>
    <cellStyle name="Normal 13 3 4 3" xfId="3947"/>
    <cellStyle name="Normal 13 3 4 3 2" xfId="3948"/>
    <cellStyle name="Normal 13 3 4 4" xfId="3949"/>
    <cellStyle name="Normal 13 3 5" xfId="3950"/>
    <cellStyle name="Normal 13 3 5 2" xfId="3951"/>
    <cellStyle name="Normal 13 3 6" xfId="3952"/>
    <cellStyle name="Normal 13 3 6 2" xfId="3953"/>
    <cellStyle name="Normal 13 3 7" xfId="3954"/>
    <cellStyle name="Normal 13 3 8" xfId="3955"/>
    <cellStyle name="Normal 13 4" xfId="3956"/>
    <cellStyle name="Normal 13 4 2" xfId="3957"/>
    <cellStyle name="Normal 13 4 2 2" xfId="3958"/>
    <cellStyle name="Normal 13 4 2 2 2" xfId="3959"/>
    <cellStyle name="Normal 13 4 2 2 2 2" xfId="3960"/>
    <cellStyle name="Normal 13 4 2 2 2 2 2" xfId="3961"/>
    <cellStyle name="Normal 13 4 2 2 2 3" xfId="3962"/>
    <cellStyle name="Normal 13 4 2 2 2 3 2" xfId="3963"/>
    <cellStyle name="Normal 13 4 2 2 2 4" xfId="3964"/>
    <cellStyle name="Normal 13 4 2 2 3" xfId="3965"/>
    <cellStyle name="Normal 13 4 2 2 3 2" xfId="3966"/>
    <cellStyle name="Normal 13 4 2 2 4" xfId="3967"/>
    <cellStyle name="Normal 13 4 2 2 4 2" xfId="3968"/>
    <cellStyle name="Normal 13 4 2 2 5" xfId="3969"/>
    <cellStyle name="Normal 13 4 2 3" xfId="3970"/>
    <cellStyle name="Normal 13 4 2 3 2" xfId="3971"/>
    <cellStyle name="Normal 13 4 2 3 2 2" xfId="3972"/>
    <cellStyle name="Normal 13 4 2 3 3" xfId="3973"/>
    <cellStyle name="Normal 13 4 2 3 3 2" xfId="3974"/>
    <cellStyle name="Normal 13 4 2 3 4" xfId="3975"/>
    <cellStyle name="Normal 13 4 2 4" xfId="3976"/>
    <cellStyle name="Normal 13 4 2 4 2" xfId="3977"/>
    <cellStyle name="Normal 13 4 2 5" xfId="3978"/>
    <cellStyle name="Normal 13 4 2 5 2" xfId="3979"/>
    <cellStyle name="Normal 13 4 2 6" xfId="3980"/>
    <cellStyle name="Normal 13 4 3" xfId="3981"/>
    <cellStyle name="Normal 13 4 3 2" xfId="3982"/>
    <cellStyle name="Normal 13 4 3 2 2" xfId="3983"/>
    <cellStyle name="Normal 13 4 3 2 2 2" xfId="3984"/>
    <cellStyle name="Normal 13 4 3 2 3" xfId="3985"/>
    <cellStyle name="Normal 13 4 3 2 3 2" xfId="3986"/>
    <cellStyle name="Normal 13 4 3 2 4" xfId="3987"/>
    <cellStyle name="Normal 13 4 3 3" xfId="3988"/>
    <cellStyle name="Normal 13 4 3 3 2" xfId="3989"/>
    <cellStyle name="Normal 13 4 3 4" xfId="3990"/>
    <cellStyle name="Normal 13 4 3 4 2" xfId="3991"/>
    <cellStyle name="Normal 13 4 3 5" xfId="3992"/>
    <cellStyle name="Normal 13 4 4" xfId="3993"/>
    <cellStyle name="Normal 13 4 4 2" xfId="3994"/>
    <cellStyle name="Normal 13 4 4 2 2" xfId="3995"/>
    <cellStyle name="Normal 13 4 4 3" xfId="3996"/>
    <cellStyle name="Normal 13 4 4 3 2" xfId="3997"/>
    <cellStyle name="Normal 13 4 4 4" xfId="3998"/>
    <cellStyle name="Normal 13 4 5" xfId="3999"/>
    <cellStyle name="Normal 13 4 5 2" xfId="4000"/>
    <cellStyle name="Normal 13 4 6" xfId="4001"/>
    <cellStyle name="Normal 13 4 6 2" xfId="4002"/>
    <cellStyle name="Normal 13 4 7" xfId="4003"/>
    <cellStyle name="Normal 13 5" xfId="4004"/>
    <cellStyle name="Normal 13 5 2" xfId="4005"/>
    <cellStyle name="Normal 13 5 2 2" xfId="4006"/>
    <cellStyle name="Normal 13 5 2 2 2" xfId="4007"/>
    <cellStyle name="Normal 13 5 2 2 2 2" xfId="4008"/>
    <cellStyle name="Normal 13 5 2 2 3" xfId="4009"/>
    <cellStyle name="Normal 13 5 2 2 3 2" xfId="4010"/>
    <cellStyle name="Normal 13 5 2 2 4" xfId="4011"/>
    <cellStyle name="Normal 13 5 2 3" xfId="4012"/>
    <cellStyle name="Normal 13 5 2 3 2" xfId="4013"/>
    <cellStyle name="Normal 13 5 2 4" xfId="4014"/>
    <cellStyle name="Normal 13 5 2 4 2" xfId="4015"/>
    <cellStyle name="Normal 13 5 2 5" xfId="4016"/>
    <cellStyle name="Normal 13 5 3" xfId="4017"/>
    <cellStyle name="Normal 13 5 3 2" xfId="4018"/>
    <cellStyle name="Normal 13 5 3 2 2" xfId="4019"/>
    <cellStyle name="Normal 13 5 3 3" xfId="4020"/>
    <cellStyle name="Normal 13 5 3 3 2" xfId="4021"/>
    <cellStyle name="Normal 13 5 3 4" xfId="4022"/>
    <cellStyle name="Normal 13 5 4" xfId="4023"/>
    <cellStyle name="Normal 13 5 4 2" xfId="4024"/>
    <cellStyle name="Normal 13 5 5" xfId="4025"/>
    <cellStyle name="Normal 13 5 5 2" xfId="4026"/>
    <cellStyle name="Normal 13 5 6" xfId="4027"/>
    <cellStyle name="Normal 13 6" xfId="4028"/>
    <cellStyle name="Normal 13 6 2" xfId="4029"/>
    <cellStyle name="Normal 13 6 2 2" xfId="4030"/>
    <cellStyle name="Normal 13 6 2 2 2" xfId="4031"/>
    <cellStyle name="Normal 13 6 2 3" xfId="4032"/>
    <cellStyle name="Normal 13 6 2 3 2" xfId="4033"/>
    <cellStyle name="Normal 13 6 2 4" xfId="4034"/>
    <cellStyle name="Normal 13 6 3" xfId="4035"/>
    <cellStyle name="Normal 13 6 3 2" xfId="4036"/>
    <cellStyle name="Normal 13 6 4" xfId="4037"/>
    <cellStyle name="Normal 13 6 4 2" xfId="4038"/>
    <cellStyle name="Normal 13 6 5" xfId="4039"/>
    <cellStyle name="Normal 13 7" xfId="4040"/>
    <cellStyle name="Normal 13 7 2" xfId="4041"/>
    <cellStyle name="Normal 13 7 2 2" xfId="4042"/>
    <cellStyle name="Normal 13 7 3" xfId="4043"/>
    <cellStyle name="Normal 13 7 3 2" xfId="4044"/>
    <cellStyle name="Normal 13 7 4" xfId="4045"/>
    <cellStyle name="Normal 13 8" xfId="4046"/>
    <cellStyle name="Normal 13 8 2" xfId="4047"/>
    <cellStyle name="Normal 13 9" xfId="4048"/>
    <cellStyle name="Normal 13 9 2" xfId="4049"/>
    <cellStyle name="Normal 13_Recycling Tons" xfId="4050"/>
    <cellStyle name="Normal 130" xfId="162"/>
    <cellStyle name="Normal 131" xfId="4686"/>
    <cellStyle name="Normal 132" xfId="9498"/>
    <cellStyle name="Normal 133" xfId="4678"/>
    <cellStyle name="Normal 134" xfId="9499"/>
    <cellStyle name="Normal 135" xfId="4670"/>
    <cellStyle name="Normal 136" xfId="9503"/>
    <cellStyle name="Normal 137" xfId="9504"/>
    <cellStyle name="Normal 138" xfId="9502"/>
    <cellStyle name="Normal 139" xfId="9509"/>
    <cellStyle name="Normal 14" xfId="84"/>
    <cellStyle name="Normal 14 10" xfId="4051"/>
    <cellStyle name="Normal 14 2" xfId="4052"/>
    <cellStyle name="Normal 14 2 2" xfId="4053"/>
    <cellStyle name="Normal 14 2 2 2" xfId="4054"/>
    <cellStyle name="Normal 14 2 2 2 2" xfId="4055"/>
    <cellStyle name="Normal 14 2 2 2 2 2" xfId="4056"/>
    <cellStyle name="Normal 14 2 2 2 2 2 2" xfId="4057"/>
    <cellStyle name="Normal 14 2 2 2 2 3" xfId="4058"/>
    <cellStyle name="Normal 14 2 2 2 2 3 2" xfId="4059"/>
    <cellStyle name="Normal 14 2 2 2 2 4" xfId="4060"/>
    <cellStyle name="Normal 14 2 2 2 3" xfId="4061"/>
    <cellStyle name="Normal 14 2 2 2 3 2" xfId="4062"/>
    <cellStyle name="Normal 14 2 2 2 4" xfId="4063"/>
    <cellStyle name="Normal 14 2 2 2 4 2" xfId="4064"/>
    <cellStyle name="Normal 14 2 2 2 5" xfId="4065"/>
    <cellStyle name="Normal 14 2 2 3" xfId="4066"/>
    <cellStyle name="Normal 14 2 2 3 2" xfId="4067"/>
    <cellStyle name="Normal 14 2 2 3 2 2" xfId="4068"/>
    <cellStyle name="Normal 14 2 2 3 3" xfId="4069"/>
    <cellStyle name="Normal 14 2 2 3 3 2" xfId="4070"/>
    <cellStyle name="Normal 14 2 2 3 4" xfId="4071"/>
    <cellStyle name="Normal 14 2 2 4" xfId="4072"/>
    <cellStyle name="Normal 14 2 2 4 2" xfId="4073"/>
    <cellStyle name="Normal 14 2 2 5" xfId="4074"/>
    <cellStyle name="Normal 14 2 2 5 2" xfId="4075"/>
    <cellStyle name="Normal 14 2 2 6" xfId="4076"/>
    <cellStyle name="Normal 14 2 3" xfId="4077"/>
    <cellStyle name="Normal 14 2 3 2" xfId="4078"/>
    <cellStyle name="Normal 14 2 3 2 2" xfId="4079"/>
    <cellStyle name="Normal 14 2 3 2 2 2" xfId="4080"/>
    <cellStyle name="Normal 14 2 3 2 3" xfId="4081"/>
    <cellStyle name="Normal 14 2 3 2 3 2" xfId="4082"/>
    <cellStyle name="Normal 14 2 3 2 4" xfId="4083"/>
    <cellStyle name="Normal 14 2 3 3" xfId="4084"/>
    <cellStyle name="Normal 14 2 3 3 2" xfId="4085"/>
    <cellStyle name="Normal 14 2 3 4" xfId="4086"/>
    <cellStyle name="Normal 14 2 3 4 2" xfId="4087"/>
    <cellStyle name="Normal 14 2 3 5" xfId="4088"/>
    <cellStyle name="Normal 14 2 4" xfId="4089"/>
    <cellStyle name="Normal 14 2 4 2" xfId="4090"/>
    <cellStyle name="Normal 14 2 4 2 2" xfId="4091"/>
    <cellStyle name="Normal 14 2 4 3" xfId="4092"/>
    <cellStyle name="Normal 14 2 4 3 2" xfId="4093"/>
    <cellStyle name="Normal 14 2 4 4" xfId="4094"/>
    <cellStyle name="Normal 14 2 5" xfId="4095"/>
    <cellStyle name="Normal 14 2 5 2" xfId="4096"/>
    <cellStyle name="Normal 14 2 6" xfId="4097"/>
    <cellStyle name="Normal 14 2 6 2" xfId="4098"/>
    <cellStyle name="Normal 14 2 7" xfId="4099"/>
    <cellStyle name="Normal 14 3" xfId="4100"/>
    <cellStyle name="Normal 14 3 2" xfId="4101"/>
    <cellStyle name="Normal 14 3 2 2" xfId="4102"/>
    <cellStyle name="Normal 14 3 2 2 2" xfId="4103"/>
    <cellStyle name="Normal 14 3 2 2 2 2" xfId="4104"/>
    <cellStyle name="Normal 14 3 2 2 2 2 2" xfId="4105"/>
    <cellStyle name="Normal 14 3 2 2 2 3" xfId="4106"/>
    <cellStyle name="Normal 14 3 2 2 2 3 2" xfId="4107"/>
    <cellStyle name="Normal 14 3 2 2 2 4" xfId="4108"/>
    <cellStyle name="Normal 14 3 2 2 3" xfId="4109"/>
    <cellStyle name="Normal 14 3 2 2 3 2" xfId="4110"/>
    <cellStyle name="Normal 14 3 2 2 4" xfId="4111"/>
    <cellStyle name="Normal 14 3 2 2 4 2" xfId="4112"/>
    <cellStyle name="Normal 14 3 2 2 5" xfId="4113"/>
    <cellStyle name="Normal 14 3 2 3" xfId="4114"/>
    <cellStyle name="Normal 14 3 2 3 2" xfId="4115"/>
    <cellStyle name="Normal 14 3 2 3 2 2" xfId="4116"/>
    <cellStyle name="Normal 14 3 2 3 3" xfId="4117"/>
    <cellStyle name="Normal 14 3 2 3 3 2" xfId="4118"/>
    <cellStyle name="Normal 14 3 2 3 4" xfId="4119"/>
    <cellStyle name="Normal 14 3 2 4" xfId="4120"/>
    <cellStyle name="Normal 14 3 2 4 2" xfId="4121"/>
    <cellStyle name="Normal 14 3 2 5" xfId="4122"/>
    <cellStyle name="Normal 14 3 2 5 2" xfId="4123"/>
    <cellStyle name="Normal 14 3 2 6" xfId="4124"/>
    <cellStyle name="Normal 14 3 3" xfId="4125"/>
    <cellStyle name="Normal 14 3 3 2" xfId="4126"/>
    <cellStyle name="Normal 14 3 3 2 2" xfId="4127"/>
    <cellStyle name="Normal 14 3 3 2 2 2" xfId="4128"/>
    <cellStyle name="Normal 14 3 3 2 3" xfId="4129"/>
    <cellStyle name="Normal 14 3 3 2 3 2" xfId="4130"/>
    <cellStyle name="Normal 14 3 3 2 4" xfId="4131"/>
    <cellStyle name="Normal 14 3 3 3" xfId="4132"/>
    <cellStyle name="Normal 14 3 3 3 2" xfId="4133"/>
    <cellStyle name="Normal 14 3 3 4" xfId="4134"/>
    <cellStyle name="Normal 14 3 3 4 2" xfId="4135"/>
    <cellStyle name="Normal 14 3 3 5" xfId="4136"/>
    <cellStyle name="Normal 14 3 4" xfId="4137"/>
    <cellStyle name="Normal 14 3 4 2" xfId="4138"/>
    <cellStyle name="Normal 14 3 4 2 2" xfId="4139"/>
    <cellStyle name="Normal 14 3 4 3" xfId="4140"/>
    <cellStyle name="Normal 14 3 4 3 2" xfId="4141"/>
    <cellStyle name="Normal 14 3 4 4" xfId="4142"/>
    <cellStyle name="Normal 14 3 5" xfId="4143"/>
    <cellStyle name="Normal 14 3 5 2" xfId="4144"/>
    <cellStyle name="Normal 14 3 6" xfId="4145"/>
    <cellStyle name="Normal 14 3 6 2" xfId="4146"/>
    <cellStyle name="Normal 14 3 7" xfId="4147"/>
    <cellStyle name="Normal 14 3 8" xfId="4148"/>
    <cellStyle name="Normal 14 4" xfId="4149"/>
    <cellStyle name="Normal 14 4 2" xfId="4150"/>
    <cellStyle name="Normal 14 4 2 2" xfId="4151"/>
    <cellStyle name="Normal 14 4 2 2 2" xfId="4152"/>
    <cellStyle name="Normal 14 4 2 2 2 2" xfId="4153"/>
    <cellStyle name="Normal 14 4 2 2 3" xfId="4154"/>
    <cellStyle name="Normal 14 4 2 2 3 2" xfId="4155"/>
    <cellStyle name="Normal 14 4 2 2 4" xfId="4156"/>
    <cellStyle name="Normal 14 4 2 3" xfId="4157"/>
    <cellStyle name="Normal 14 4 2 3 2" xfId="4158"/>
    <cellStyle name="Normal 14 4 2 4" xfId="4159"/>
    <cellStyle name="Normal 14 4 2 4 2" xfId="4160"/>
    <cellStyle name="Normal 14 4 2 5" xfId="4161"/>
    <cellStyle name="Normal 14 4 3" xfId="4162"/>
    <cellStyle name="Normal 14 4 3 2" xfId="4163"/>
    <cellStyle name="Normal 14 4 3 2 2" xfId="4164"/>
    <cellStyle name="Normal 14 4 3 3" xfId="4165"/>
    <cellStyle name="Normal 14 4 3 3 2" xfId="4166"/>
    <cellStyle name="Normal 14 4 3 4" xfId="4167"/>
    <cellStyle name="Normal 14 4 4" xfId="4168"/>
    <cellStyle name="Normal 14 4 4 2" xfId="4169"/>
    <cellStyle name="Normal 14 4 5" xfId="4170"/>
    <cellStyle name="Normal 14 4 5 2" xfId="4171"/>
    <cellStyle name="Normal 14 4 6" xfId="4172"/>
    <cellStyle name="Normal 14 5" xfId="4173"/>
    <cellStyle name="Normal 14 5 2" xfId="4174"/>
    <cellStyle name="Normal 14 5 2 2" xfId="4175"/>
    <cellStyle name="Normal 14 5 2 2 2" xfId="4176"/>
    <cellStyle name="Normal 14 5 2 3" xfId="4177"/>
    <cellStyle name="Normal 14 5 2 3 2" xfId="4178"/>
    <cellStyle name="Normal 14 5 2 4" xfId="4179"/>
    <cellStyle name="Normal 14 5 3" xfId="4180"/>
    <cellStyle name="Normal 14 5 3 2" xfId="4181"/>
    <cellStyle name="Normal 14 5 4" xfId="4182"/>
    <cellStyle name="Normal 14 5 4 2" xfId="4183"/>
    <cellStyle name="Normal 14 5 5" xfId="4184"/>
    <cellStyle name="Normal 14 6" xfId="4185"/>
    <cellStyle name="Normal 14 6 2" xfId="4186"/>
    <cellStyle name="Normal 14 6 2 2" xfId="4187"/>
    <cellStyle name="Normal 14 6 3" xfId="4188"/>
    <cellStyle name="Normal 14 6 3 2" xfId="4189"/>
    <cellStyle name="Normal 14 6 4" xfId="4190"/>
    <cellStyle name="Normal 14 7" xfId="4191"/>
    <cellStyle name="Normal 14 7 2" xfId="4192"/>
    <cellStyle name="Normal 14 8" xfId="4193"/>
    <cellStyle name="Normal 14 8 2" xfId="4194"/>
    <cellStyle name="Normal 14 9" xfId="4195"/>
    <cellStyle name="Normal 14_Recycling Tons" xfId="4196"/>
    <cellStyle name="Normal 140" xfId="9516"/>
    <cellStyle name="Normal 141" xfId="9517"/>
    <cellStyle name="Normal 142" xfId="9519"/>
    <cellStyle name="Normal 15" xfId="85"/>
    <cellStyle name="Normal 15 2" xfId="4198"/>
    <cellStyle name="Normal 15 2 2" xfId="4199"/>
    <cellStyle name="Normal 15 2 2 2" xfId="4200"/>
    <cellStyle name="Normal 15 2 3" xfId="4201"/>
    <cellStyle name="Normal 15 3" xfId="4202"/>
    <cellStyle name="Normal 15 3 2" xfId="4203"/>
    <cellStyle name="Normal 15 3 3" xfId="4204"/>
    <cellStyle name="Normal 15 4" xfId="4205"/>
    <cellStyle name="Normal 15 4 2" xfId="4206"/>
    <cellStyle name="Normal 15 5" xfId="4207"/>
    <cellStyle name="Normal 15 6" xfId="4197"/>
    <cellStyle name="Normal 15_Recycling Tons" xfId="4208"/>
    <cellStyle name="Normal 16" xfId="86"/>
    <cellStyle name="Normal 16 10" xfId="4209"/>
    <cellStyle name="Normal 16 2" xfId="4210"/>
    <cellStyle name="Normal 16 2 2" xfId="4211"/>
    <cellStyle name="Normal 16 2 2 2" xfId="4212"/>
    <cellStyle name="Normal 16 2 3" xfId="4213"/>
    <cellStyle name="Normal 16 3" xfId="4214"/>
    <cellStyle name="Normal 16 3 2" xfId="4215"/>
    <cellStyle name="Normal 16 3 2 2" xfId="4216"/>
    <cellStyle name="Normal 16 3 2 2 2" xfId="4217"/>
    <cellStyle name="Normal 16 3 2 2 2 2" xfId="4218"/>
    <cellStyle name="Normal 16 3 2 2 2 2 2" xfId="4219"/>
    <cellStyle name="Normal 16 3 2 2 2 3" xfId="4220"/>
    <cellStyle name="Normal 16 3 2 2 2 3 2" xfId="4221"/>
    <cellStyle name="Normal 16 3 2 2 2 4" xfId="4222"/>
    <cellStyle name="Normal 16 3 2 2 3" xfId="4223"/>
    <cellStyle name="Normal 16 3 2 2 3 2" xfId="4224"/>
    <cellStyle name="Normal 16 3 2 2 4" xfId="4225"/>
    <cellStyle name="Normal 16 3 2 2 4 2" xfId="4226"/>
    <cellStyle name="Normal 16 3 2 2 5" xfId="4227"/>
    <cellStyle name="Normal 16 3 2 3" xfId="4228"/>
    <cellStyle name="Normal 16 3 2 3 2" xfId="4229"/>
    <cellStyle name="Normal 16 3 2 3 2 2" xfId="4230"/>
    <cellStyle name="Normal 16 3 2 3 3" xfId="4231"/>
    <cellStyle name="Normal 16 3 2 3 3 2" xfId="4232"/>
    <cellStyle name="Normal 16 3 2 3 4" xfId="4233"/>
    <cellStyle name="Normal 16 3 2 4" xfId="4234"/>
    <cellStyle name="Normal 16 3 2 4 2" xfId="4235"/>
    <cellStyle name="Normal 16 3 2 5" xfId="4236"/>
    <cellStyle name="Normal 16 3 2 5 2" xfId="4237"/>
    <cellStyle name="Normal 16 3 2 6" xfId="4238"/>
    <cellStyle name="Normal 16 3 3" xfId="4239"/>
    <cellStyle name="Normal 16 3 3 2" xfId="4240"/>
    <cellStyle name="Normal 16 3 3 2 2" xfId="4241"/>
    <cellStyle name="Normal 16 3 3 2 2 2" xfId="4242"/>
    <cellStyle name="Normal 16 3 3 2 3" xfId="4243"/>
    <cellStyle name="Normal 16 3 3 2 3 2" xfId="4244"/>
    <cellStyle name="Normal 16 3 3 2 4" xfId="4245"/>
    <cellStyle name="Normal 16 3 3 3" xfId="4246"/>
    <cellStyle name="Normal 16 3 3 3 2" xfId="4247"/>
    <cellStyle name="Normal 16 3 3 4" xfId="4248"/>
    <cellStyle name="Normal 16 3 3 4 2" xfId="4249"/>
    <cellStyle name="Normal 16 3 3 5" xfId="4250"/>
    <cellStyle name="Normal 16 3 4" xfId="4251"/>
    <cellStyle name="Normal 16 3 4 2" xfId="4252"/>
    <cellStyle name="Normal 16 3 4 2 2" xfId="4253"/>
    <cellStyle name="Normal 16 3 4 3" xfId="4254"/>
    <cellStyle name="Normal 16 3 4 3 2" xfId="4255"/>
    <cellStyle name="Normal 16 3 4 4" xfId="4256"/>
    <cellStyle name="Normal 16 3 5" xfId="4257"/>
    <cellStyle name="Normal 16 3 5 2" xfId="4258"/>
    <cellStyle name="Normal 16 3 6" xfId="4259"/>
    <cellStyle name="Normal 16 3 6 2" xfId="4260"/>
    <cellStyle name="Normal 16 3 7" xfId="4261"/>
    <cellStyle name="Normal 16 3 8" xfId="4262"/>
    <cellStyle name="Normal 16 4" xfId="4263"/>
    <cellStyle name="Normal 16 4 2" xfId="4264"/>
    <cellStyle name="Normal 16 4 2 2" xfId="4265"/>
    <cellStyle name="Normal 16 4 2 2 2" xfId="4266"/>
    <cellStyle name="Normal 16 4 2 2 2 2" xfId="4267"/>
    <cellStyle name="Normal 16 4 2 2 3" xfId="4268"/>
    <cellStyle name="Normal 16 4 2 2 3 2" xfId="4269"/>
    <cellStyle name="Normal 16 4 2 2 4" xfId="4270"/>
    <cellStyle name="Normal 16 4 2 3" xfId="4271"/>
    <cellStyle name="Normal 16 4 2 3 2" xfId="4272"/>
    <cellStyle name="Normal 16 4 2 4" xfId="4273"/>
    <cellStyle name="Normal 16 4 2 4 2" xfId="4274"/>
    <cellStyle name="Normal 16 4 2 5" xfId="4275"/>
    <cellStyle name="Normal 16 4 3" xfId="4276"/>
    <cellStyle name="Normal 16 4 3 2" xfId="4277"/>
    <cellStyle name="Normal 16 4 3 2 2" xfId="4278"/>
    <cellStyle name="Normal 16 4 3 3" xfId="4279"/>
    <cellStyle name="Normal 16 4 3 3 2" xfId="4280"/>
    <cellStyle name="Normal 16 4 3 4" xfId="4281"/>
    <cellStyle name="Normal 16 4 4" xfId="4282"/>
    <cellStyle name="Normal 16 4 4 2" xfId="4283"/>
    <cellStyle name="Normal 16 4 5" xfId="4284"/>
    <cellStyle name="Normal 16 4 5 2" xfId="4285"/>
    <cellStyle name="Normal 16 4 6" xfId="4286"/>
    <cellStyle name="Normal 16 5" xfId="4287"/>
    <cellStyle name="Normal 16 5 2" xfId="4288"/>
    <cellStyle name="Normal 16 5 2 2" xfId="4289"/>
    <cellStyle name="Normal 16 5 2 2 2" xfId="4290"/>
    <cellStyle name="Normal 16 5 2 3" xfId="4291"/>
    <cellStyle name="Normal 16 5 2 3 2" xfId="4292"/>
    <cellStyle name="Normal 16 5 2 4" xfId="4293"/>
    <cellStyle name="Normal 16 5 3" xfId="4294"/>
    <cellStyle name="Normal 16 5 3 2" xfId="4295"/>
    <cellStyle name="Normal 16 5 4" xfId="4296"/>
    <cellStyle name="Normal 16 5 4 2" xfId="4297"/>
    <cellStyle name="Normal 16 5 5" xfId="4298"/>
    <cellStyle name="Normal 16 6" xfId="4299"/>
    <cellStyle name="Normal 16 6 2" xfId="4300"/>
    <cellStyle name="Normal 16 6 2 2" xfId="4301"/>
    <cellStyle name="Normal 16 6 3" xfId="4302"/>
    <cellStyle name="Normal 16 6 3 2" xfId="4303"/>
    <cellStyle name="Normal 16 6 4" xfId="4304"/>
    <cellStyle name="Normal 16 7" xfId="4305"/>
    <cellStyle name="Normal 16 7 2" xfId="4306"/>
    <cellStyle name="Normal 16 8" xfId="4307"/>
    <cellStyle name="Normal 16 8 2" xfId="4308"/>
    <cellStyle name="Normal 16 9" xfId="4309"/>
    <cellStyle name="Normal 17" xfId="87"/>
    <cellStyle name="Normal 17 2" xfId="4311"/>
    <cellStyle name="Normal 17 2 2" xfId="4312"/>
    <cellStyle name="Normal 17 2 2 2" xfId="4313"/>
    <cellStyle name="Normal 17 2 3" xfId="4314"/>
    <cellStyle name="Normal 17 3" xfId="4315"/>
    <cellStyle name="Normal 17 3 2" xfId="4316"/>
    <cellStyle name="Normal 17 3 3" xfId="4317"/>
    <cellStyle name="Normal 17 4" xfId="4318"/>
    <cellStyle name="Normal 17 5" xfId="4310"/>
    <cellStyle name="Normal 18" xfId="88"/>
    <cellStyle name="Normal 18 10" xfId="4320"/>
    <cellStyle name="Normal 18 11" xfId="4319"/>
    <cellStyle name="Normal 18 2" xfId="4321"/>
    <cellStyle name="Normal 18 2 2" xfId="4322"/>
    <cellStyle name="Normal 18 2 2 2" xfId="4323"/>
    <cellStyle name="Normal 18 2 2 2 2" xfId="4324"/>
    <cellStyle name="Normal 18 2 2 2 2 2" xfId="4325"/>
    <cellStyle name="Normal 18 2 2 2 2 2 2" xfId="4326"/>
    <cellStyle name="Normal 18 2 2 2 2 3" xfId="4327"/>
    <cellStyle name="Normal 18 2 2 2 2 3 2" xfId="4328"/>
    <cellStyle name="Normal 18 2 2 2 2 4" xfId="4329"/>
    <cellStyle name="Normal 18 2 2 2 3" xfId="4330"/>
    <cellStyle name="Normal 18 2 2 2 3 2" xfId="4331"/>
    <cellStyle name="Normal 18 2 2 2 4" xfId="4332"/>
    <cellStyle name="Normal 18 2 2 2 4 2" xfId="4333"/>
    <cellStyle name="Normal 18 2 2 2 5" xfId="4334"/>
    <cellStyle name="Normal 18 2 2 3" xfId="4335"/>
    <cellStyle name="Normal 18 2 2 3 2" xfId="4336"/>
    <cellStyle name="Normal 18 2 2 3 2 2" xfId="4337"/>
    <cellStyle name="Normal 18 2 2 3 3" xfId="4338"/>
    <cellStyle name="Normal 18 2 2 3 3 2" xfId="4339"/>
    <cellStyle name="Normal 18 2 2 3 4" xfId="4340"/>
    <cellStyle name="Normal 18 2 2 4" xfId="4341"/>
    <cellStyle name="Normal 18 2 2 4 2" xfId="4342"/>
    <cellStyle name="Normal 18 2 2 5" xfId="4343"/>
    <cellStyle name="Normal 18 2 2 5 2" xfId="4344"/>
    <cellStyle name="Normal 18 2 2 6" xfId="4345"/>
    <cellStyle name="Normal 18 2 3" xfId="4346"/>
    <cellStyle name="Normal 18 2 3 2" xfId="4347"/>
    <cellStyle name="Normal 18 2 3 2 2" xfId="4348"/>
    <cellStyle name="Normal 18 2 3 2 2 2" xfId="4349"/>
    <cellStyle name="Normal 18 2 3 2 3" xfId="4350"/>
    <cellStyle name="Normal 18 2 3 2 3 2" xfId="4351"/>
    <cellStyle name="Normal 18 2 3 2 4" xfId="4352"/>
    <cellStyle name="Normal 18 2 3 3" xfId="4353"/>
    <cellStyle name="Normal 18 2 3 3 2" xfId="4354"/>
    <cellStyle name="Normal 18 2 3 4" xfId="4355"/>
    <cellStyle name="Normal 18 2 3 4 2" xfId="4356"/>
    <cellStyle name="Normal 18 2 3 5" xfId="4357"/>
    <cellStyle name="Normal 18 2 4" xfId="4358"/>
    <cellStyle name="Normal 18 2 4 2" xfId="4359"/>
    <cellStyle name="Normal 18 2 4 2 2" xfId="4360"/>
    <cellStyle name="Normal 18 2 4 3" xfId="4361"/>
    <cellStyle name="Normal 18 2 4 3 2" xfId="4362"/>
    <cellStyle name="Normal 18 2 4 4" xfId="4363"/>
    <cellStyle name="Normal 18 2 5" xfId="4364"/>
    <cellStyle name="Normal 18 2 5 2" xfId="4365"/>
    <cellStyle name="Normal 18 2 6" xfId="4366"/>
    <cellStyle name="Normal 18 2 6 2" xfId="4367"/>
    <cellStyle name="Normal 18 2 7" xfId="4368"/>
    <cellStyle name="Normal 18 3" xfId="4369"/>
    <cellStyle name="Normal 18 3 2" xfId="4370"/>
    <cellStyle name="Normal 18 3 2 2" xfId="4371"/>
    <cellStyle name="Normal 18 3 2 2 2" xfId="4372"/>
    <cellStyle name="Normal 18 3 2 2 2 2" xfId="4373"/>
    <cellStyle name="Normal 18 3 2 2 2 2 2" xfId="4374"/>
    <cellStyle name="Normal 18 3 2 2 2 3" xfId="4375"/>
    <cellStyle name="Normal 18 3 2 2 2 3 2" xfId="4376"/>
    <cellStyle name="Normal 18 3 2 2 2 4" xfId="4377"/>
    <cellStyle name="Normal 18 3 2 2 3" xfId="4378"/>
    <cellStyle name="Normal 18 3 2 2 3 2" xfId="4379"/>
    <cellStyle name="Normal 18 3 2 2 4" xfId="4380"/>
    <cellStyle name="Normal 18 3 2 2 4 2" xfId="4381"/>
    <cellStyle name="Normal 18 3 2 2 5" xfId="4382"/>
    <cellStyle name="Normal 18 3 2 3" xfId="4383"/>
    <cellStyle name="Normal 18 3 2 3 2" xfId="4384"/>
    <cellStyle name="Normal 18 3 2 3 2 2" xfId="4385"/>
    <cellStyle name="Normal 18 3 2 3 3" xfId="4386"/>
    <cellStyle name="Normal 18 3 2 3 3 2" xfId="4387"/>
    <cellStyle name="Normal 18 3 2 3 4" xfId="4388"/>
    <cellStyle name="Normal 18 3 2 4" xfId="4389"/>
    <cellStyle name="Normal 18 3 2 4 2" xfId="4390"/>
    <cellStyle name="Normal 18 3 2 5" xfId="4391"/>
    <cellStyle name="Normal 18 3 2 5 2" xfId="4392"/>
    <cellStyle name="Normal 18 3 2 6" xfId="4393"/>
    <cellStyle name="Normal 18 3 3" xfId="4394"/>
    <cellStyle name="Normal 18 3 3 2" xfId="4395"/>
    <cellStyle name="Normal 18 3 3 2 2" xfId="4396"/>
    <cellStyle name="Normal 18 3 3 2 2 2" xfId="4397"/>
    <cellStyle name="Normal 18 3 3 2 3" xfId="4398"/>
    <cellStyle name="Normal 18 3 3 2 3 2" xfId="4399"/>
    <cellStyle name="Normal 18 3 3 2 4" xfId="4400"/>
    <cellStyle name="Normal 18 3 3 3" xfId="4401"/>
    <cellStyle name="Normal 18 3 3 3 2" xfId="4402"/>
    <cellStyle name="Normal 18 3 3 4" xfId="4403"/>
    <cellStyle name="Normal 18 3 3 4 2" xfId="4404"/>
    <cellStyle name="Normal 18 3 3 5" xfId="4405"/>
    <cellStyle name="Normal 18 3 4" xfId="4406"/>
    <cellStyle name="Normal 18 3 4 2" xfId="4407"/>
    <cellStyle name="Normal 18 3 4 2 2" xfId="4408"/>
    <cellStyle name="Normal 18 3 4 3" xfId="4409"/>
    <cellStyle name="Normal 18 3 4 3 2" xfId="4410"/>
    <cellStyle name="Normal 18 3 4 4" xfId="4411"/>
    <cellStyle name="Normal 18 3 5" xfId="4412"/>
    <cellStyle name="Normal 18 3 5 2" xfId="4413"/>
    <cellStyle name="Normal 18 3 6" xfId="4414"/>
    <cellStyle name="Normal 18 3 6 2" xfId="4415"/>
    <cellStyle name="Normal 18 3 7" xfId="4416"/>
    <cellStyle name="Normal 18 3 8" xfId="4417"/>
    <cellStyle name="Normal 18 4" xfId="4418"/>
    <cellStyle name="Normal 18 4 2" xfId="4419"/>
    <cellStyle name="Normal 18 5" xfId="4420"/>
    <cellStyle name="Normal 18 5 2" xfId="4421"/>
    <cellStyle name="Normal 18 5 2 2" xfId="4422"/>
    <cellStyle name="Normal 18 5 2 2 2" xfId="4423"/>
    <cellStyle name="Normal 18 5 2 2 2 2" xfId="4424"/>
    <cellStyle name="Normal 18 5 2 2 3" xfId="4425"/>
    <cellStyle name="Normal 18 5 2 2 3 2" xfId="4426"/>
    <cellStyle name="Normal 18 5 2 2 4" xfId="4427"/>
    <cellStyle name="Normal 18 5 2 3" xfId="4428"/>
    <cellStyle name="Normal 18 5 2 3 2" xfId="4429"/>
    <cellStyle name="Normal 18 5 2 4" xfId="4430"/>
    <cellStyle name="Normal 18 5 2 4 2" xfId="4431"/>
    <cellStyle name="Normal 18 5 2 5" xfId="4432"/>
    <cellStyle name="Normal 18 5 3" xfId="4433"/>
    <cellStyle name="Normal 18 5 3 2" xfId="4434"/>
    <cellStyle name="Normal 18 5 3 2 2" xfId="4435"/>
    <cellStyle name="Normal 18 5 3 3" xfId="4436"/>
    <cellStyle name="Normal 18 5 3 3 2" xfId="4437"/>
    <cellStyle name="Normal 18 5 3 4" xfId="4438"/>
    <cellStyle name="Normal 18 5 4" xfId="4439"/>
    <cellStyle name="Normal 18 5 4 2" xfId="4440"/>
    <cellStyle name="Normal 18 5 5" xfId="4441"/>
    <cellStyle name="Normal 18 5 5 2" xfId="4442"/>
    <cellStyle name="Normal 18 5 6" xfId="4443"/>
    <cellStyle name="Normal 18 6" xfId="4444"/>
    <cellStyle name="Normal 18 6 2" xfId="4445"/>
    <cellStyle name="Normal 18 6 2 2" xfId="4446"/>
    <cellStyle name="Normal 18 6 2 2 2" xfId="4447"/>
    <cellStyle name="Normal 18 6 2 3" xfId="4448"/>
    <cellStyle name="Normal 18 6 2 3 2" xfId="4449"/>
    <cellStyle name="Normal 18 6 2 4" xfId="4450"/>
    <cellStyle name="Normal 18 6 3" xfId="4451"/>
    <cellStyle name="Normal 18 6 3 2" xfId="4452"/>
    <cellStyle name="Normal 18 6 4" xfId="4453"/>
    <cellStyle name="Normal 18 6 4 2" xfId="4454"/>
    <cellStyle name="Normal 18 6 5" xfId="4455"/>
    <cellStyle name="Normal 18 7" xfId="4456"/>
    <cellStyle name="Normal 18 7 2" xfId="4457"/>
    <cellStyle name="Normal 18 7 2 2" xfId="4458"/>
    <cellStyle name="Normal 18 7 3" xfId="4459"/>
    <cellStyle name="Normal 18 7 3 2" xfId="4460"/>
    <cellStyle name="Normal 18 7 4" xfId="4461"/>
    <cellStyle name="Normal 18 8" xfId="4462"/>
    <cellStyle name="Normal 18 8 2" xfId="4463"/>
    <cellStyle name="Normal 18 9" xfId="4464"/>
    <cellStyle name="Normal 18 9 2" xfId="4465"/>
    <cellStyle name="Normal 19" xfId="89"/>
    <cellStyle name="Normal 19 2" xfId="4467"/>
    <cellStyle name="Normal 19 2 2" xfId="4468"/>
    <cellStyle name="Normal 19 2 3" xfId="4469"/>
    <cellStyle name="Normal 19 3" xfId="4470"/>
    <cellStyle name="Normal 19 3 2" xfId="4471"/>
    <cellStyle name="Normal 19 3 3" xfId="4472"/>
    <cellStyle name="Normal 19 4" xfId="4473"/>
    <cellStyle name="Normal 19 5" xfId="4474"/>
    <cellStyle name="Normal 19 6" xfId="4475"/>
    <cellStyle name="Normal 19 7" xfId="4466"/>
    <cellStyle name="Normal 2" xfId="90"/>
    <cellStyle name="Normal 2 10" xfId="4477"/>
    <cellStyle name="Normal 2 10 2" xfId="4478"/>
    <cellStyle name="Normal 2 10 2 2" xfId="4479"/>
    <cellStyle name="Normal 2 10 3" xfId="4480"/>
    <cellStyle name="Normal 2 10 4" xfId="4481"/>
    <cellStyle name="Normal 2 10 5" xfId="4482"/>
    <cellStyle name="Normal 2 11" xfId="4483"/>
    <cellStyle name="Normal 2 11 2" xfId="4484"/>
    <cellStyle name="Normal 2 11 3" xfId="4485"/>
    <cellStyle name="Normal 2 12" xfId="4486"/>
    <cellStyle name="Normal 2 12 2" xfId="4487"/>
    <cellStyle name="Normal 2 13" xfId="4488"/>
    <cellStyle name="Normal 2 14" xfId="4489"/>
    <cellStyle name="Normal 2 15" xfId="4490"/>
    <cellStyle name="Normal 2 16" xfId="4491"/>
    <cellStyle name="Normal 2 17" xfId="4492"/>
    <cellStyle name="Normal 2 18" xfId="4476"/>
    <cellStyle name="Normal 2 2" xfId="91"/>
    <cellStyle name="Normal 2 2 10" xfId="4494"/>
    <cellStyle name="Normal 2 2 11" xfId="4495"/>
    <cellStyle name="Normal 2 2 12" xfId="4493"/>
    <cellStyle name="Normal 2 2 2" xfId="92"/>
    <cellStyle name="Normal 2 2 2 10" xfId="4496"/>
    <cellStyle name="Normal 2 2 2 2" xfId="4497"/>
    <cellStyle name="Normal 2 2 2 2 2" xfId="4498"/>
    <cellStyle name="Normal 2 2 2 2 2 2" xfId="4499"/>
    <cellStyle name="Normal 2 2 2 2 2 2 2" xfId="4500"/>
    <cellStyle name="Normal 2 2 2 2 2 2 3" xfId="4501"/>
    <cellStyle name="Normal 2 2 2 2 2 3" xfId="4502"/>
    <cellStyle name="Normal 2 2 2 2 2 3 2" xfId="4503"/>
    <cellStyle name="Normal 2 2 2 2 2 3 3" xfId="4504"/>
    <cellStyle name="Normal 2 2 2 2 2 4" xfId="4505"/>
    <cellStyle name="Normal 2 2 2 2 2 5" xfId="4506"/>
    <cellStyle name="Normal 2 2 2 2 3" xfId="4507"/>
    <cellStyle name="Normal 2 2 2 2 3 2" xfId="4508"/>
    <cellStyle name="Normal 2 2 2 2 3 3" xfId="4509"/>
    <cellStyle name="Normal 2 2 2 2 3 4" xfId="4510"/>
    <cellStyle name="Normal 2 2 2 2 3 5" xfId="4511"/>
    <cellStyle name="Normal 2 2 2 2 4" xfId="4512"/>
    <cellStyle name="Normal 2 2 2 2 4 2" xfId="4513"/>
    <cellStyle name="Normal 2 2 2 2 4 3" xfId="4514"/>
    <cellStyle name="Normal 2 2 2 2 5" xfId="4515"/>
    <cellStyle name="Normal 2 2 2 2 5 2" xfId="4516"/>
    <cellStyle name="Normal 2 2 2 2 5 3" xfId="4517"/>
    <cellStyle name="Normal 2 2 2 2 6" xfId="4518"/>
    <cellStyle name="Normal 2 2 2 2 7" xfId="4519"/>
    <cellStyle name="Normal 2 2 2 3" xfId="4520"/>
    <cellStyle name="Normal 2 2 2 3 2" xfId="4521"/>
    <cellStyle name="Normal 2 2 2 3 2 2" xfId="4522"/>
    <cellStyle name="Normal 2 2 2 3 2 3" xfId="4523"/>
    <cellStyle name="Normal 2 2 2 3 3" xfId="4524"/>
    <cellStyle name="Normal 2 2 2 3 3 2" xfId="4525"/>
    <cellStyle name="Normal 2 2 2 3 3 3" xfId="4526"/>
    <cellStyle name="Normal 2 2 2 3 4" xfId="4527"/>
    <cellStyle name="Normal 2 2 2 3 5" xfId="4528"/>
    <cellStyle name="Normal 2 2 2 4" xfId="4529"/>
    <cellStyle name="Normal 2 2 2 4 2" xfId="4530"/>
    <cellStyle name="Normal 2 2 2 4 3" xfId="4531"/>
    <cellStyle name="Normal 2 2 2 4 4" xfId="4532"/>
    <cellStyle name="Normal 2 2 2 4 5" xfId="4533"/>
    <cellStyle name="Normal 2 2 2 5" xfId="4534"/>
    <cellStyle name="Normal 2 2 2 5 2" xfId="4535"/>
    <cellStyle name="Normal 2 2 2 5 3" xfId="4536"/>
    <cellStyle name="Normal 2 2 2 6" xfId="4537"/>
    <cellStyle name="Normal 2 2 2 6 2" xfId="4538"/>
    <cellStyle name="Normal 2 2 2 6 3" xfId="4539"/>
    <cellStyle name="Normal 2 2 2 7" xfId="4540"/>
    <cellStyle name="Normal 2 2 2 8" xfId="4541"/>
    <cellStyle name="Normal 2 2 2 9" xfId="4542"/>
    <cellStyle name="Normal 2 2 2_Epicor" xfId="4543"/>
    <cellStyle name="Normal 2 2 3" xfId="93"/>
    <cellStyle name="Normal 2 2 3 2" xfId="4545"/>
    <cellStyle name="Normal 2 2 3 2 2" xfId="4546"/>
    <cellStyle name="Normal 2 2 3 2 2 2" xfId="4547"/>
    <cellStyle name="Normal 2 2 3 2 2 3" xfId="4548"/>
    <cellStyle name="Normal 2 2 3 2 3" xfId="4549"/>
    <cellStyle name="Normal 2 2 3 2 3 2" xfId="4550"/>
    <cellStyle name="Normal 2 2 3 2 3 3" xfId="4551"/>
    <cellStyle name="Normal 2 2 3 2 4" xfId="4552"/>
    <cellStyle name="Normal 2 2 3 2 5" xfId="4553"/>
    <cellStyle name="Normal 2 2 3 3" xfId="4554"/>
    <cellStyle name="Normal 2 2 3 3 2" xfId="4555"/>
    <cellStyle name="Normal 2 2 3 3 3" xfId="4556"/>
    <cellStyle name="Normal 2 2 3 3 4" xfId="4557"/>
    <cellStyle name="Normal 2 2 3 3 5" xfId="4558"/>
    <cellStyle name="Normal 2 2 3 4" xfId="4559"/>
    <cellStyle name="Normal 2 2 3 4 2" xfId="4560"/>
    <cellStyle name="Normal 2 2 3 4 3" xfId="4561"/>
    <cellStyle name="Normal 2 2 3 5" xfId="4562"/>
    <cellStyle name="Normal 2 2 3 5 2" xfId="4563"/>
    <cellStyle name="Normal 2 2 3 5 3" xfId="4564"/>
    <cellStyle name="Normal 2 2 3 6" xfId="4565"/>
    <cellStyle name="Normal 2 2 3 7" xfId="4566"/>
    <cellStyle name="Normal 2 2 3 8" xfId="4544"/>
    <cellStyle name="Normal 2 2 4" xfId="4567"/>
    <cellStyle name="Normal 2 2 4 2" xfId="4568"/>
    <cellStyle name="Normal 2 2 4 2 2" xfId="4569"/>
    <cellStyle name="Normal 2 2 4 2 3" xfId="4570"/>
    <cellStyle name="Normal 2 2 4 3" xfId="4571"/>
    <cellStyle name="Normal 2 2 4 3 2" xfId="4572"/>
    <cellStyle name="Normal 2 2 4 3 3" xfId="4573"/>
    <cellStyle name="Normal 2 2 4 4" xfId="4574"/>
    <cellStyle name="Normal 2 2 4 5" xfId="4575"/>
    <cellStyle name="Normal 2 2 5" xfId="4576"/>
    <cellStyle name="Normal 2 2 5 2" xfId="4577"/>
    <cellStyle name="Normal 2 2 5 3" xfId="4578"/>
    <cellStyle name="Normal 2 2 5 4" xfId="4579"/>
    <cellStyle name="Normal 2 2 5 5" xfId="4580"/>
    <cellStyle name="Normal 2 2 6" xfId="4581"/>
    <cellStyle name="Normal 2 2 6 2" xfId="4582"/>
    <cellStyle name="Normal 2 2 6 3" xfId="4583"/>
    <cellStyle name="Normal 2 2 7" xfId="4584"/>
    <cellStyle name="Normal 2 2 7 2" xfId="4585"/>
    <cellStyle name="Normal 2 2 7 3" xfId="4586"/>
    <cellStyle name="Normal 2 2 8" xfId="4587"/>
    <cellStyle name="Normal 2 2 9" xfId="4588"/>
    <cellStyle name="Normal 2 2_10051" xfId="4589"/>
    <cellStyle name="Normal 2 3" xfId="94"/>
    <cellStyle name="Normal 2 3 2" xfId="95"/>
    <cellStyle name="Normal 2 3 2 2" xfId="4592"/>
    <cellStyle name="Normal 2 3 2 3" xfId="4593"/>
    <cellStyle name="Normal 2 3 2 4" xfId="4591"/>
    <cellStyle name="Normal 2 3 2_Active emp List" xfId="4594"/>
    <cellStyle name="Normal 2 3 3" xfId="96"/>
    <cellStyle name="Normal 2 3 3 2" xfId="4596"/>
    <cellStyle name="Normal 2 3 3 2 2" xfId="4597"/>
    <cellStyle name="Normal 2 3 3 3" xfId="4598"/>
    <cellStyle name="Normal 2 3 3 4" xfId="4595"/>
    <cellStyle name="Normal 2 3 4" xfId="4599"/>
    <cellStyle name="Normal 2 3 4 2" xfId="4600"/>
    <cellStyle name="Normal 2 3 5" xfId="4601"/>
    <cellStyle name="Normal 2 3 6" xfId="4590"/>
    <cellStyle name="Normal 2 3_2012 TV Budget" xfId="4602"/>
    <cellStyle name="Normal 2 4" xfId="97"/>
    <cellStyle name="Normal 2 4 2" xfId="4604"/>
    <cellStyle name="Normal 2 4 2 2" xfId="4605"/>
    <cellStyle name="Normal 2 4 2 2 2" xfId="4606"/>
    <cellStyle name="Normal 2 4 2 3" xfId="4607"/>
    <cellStyle name="Normal 2 4 2 4" xfId="4608"/>
    <cellStyle name="Normal 2 4 2 5" xfId="4609"/>
    <cellStyle name="Normal 2 4 2 6" xfId="4610"/>
    <cellStyle name="Normal 2 4 3" xfId="4611"/>
    <cellStyle name="Normal 2 4 3 2" xfId="4612"/>
    <cellStyle name="Normal 2 4 3 3" xfId="4613"/>
    <cellStyle name="Normal 2 4 4" xfId="4614"/>
    <cellStyle name="Normal 2 4 4 2" xfId="4615"/>
    <cellStyle name="Normal 2 4 4 3" xfId="4616"/>
    <cellStyle name="Normal 2 4 5" xfId="4617"/>
    <cellStyle name="Normal 2 4 6" xfId="4618"/>
    <cellStyle name="Normal 2 4 7" xfId="4603"/>
    <cellStyle name="Normal 2 5" xfId="98"/>
    <cellStyle name="Normal 2 5 2" xfId="4620"/>
    <cellStyle name="Normal 2 5 3" xfId="4621"/>
    <cellStyle name="Normal 2 5 4" xfId="4619"/>
    <cellStyle name="Normal 2 6" xfId="4622"/>
    <cellStyle name="Normal 2 6 2" xfId="4623"/>
    <cellStyle name="Normal 2 6 2 2" xfId="4624"/>
    <cellStyle name="Normal 2 6 3" xfId="4625"/>
    <cellStyle name="Normal 2 6 4" xfId="4626"/>
    <cellStyle name="Normal 2 6 5" xfId="4627"/>
    <cellStyle name="Normal 2 7" xfId="4628"/>
    <cellStyle name="Normal 2 7 2" xfId="4629"/>
    <cellStyle name="Normal 2 7 3" xfId="4630"/>
    <cellStyle name="Normal 2 7 4" xfId="4631"/>
    <cellStyle name="Normal 2 7 5" xfId="4632"/>
    <cellStyle name="Normal 2 8" xfId="4633"/>
    <cellStyle name="Normal 2 8 2" xfId="4634"/>
    <cellStyle name="Normal 2 8 2 2" xfId="4635"/>
    <cellStyle name="Normal 2 8 3" xfId="4636"/>
    <cellStyle name="Normal 2 8 4" xfId="4637"/>
    <cellStyle name="Normal 2 8 5" xfId="4638"/>
    <cellStyle name="Normal 2 9" xfId="4639"/>
    <cellStyle name="Normal 2 9 2" xfId="4640"/>
    <cellStyle name="Normal 2 9 3" xfId="4641"/>
    <cellStyle name="Normal 2 9 4" xfId="4642"/>
    <cellStyle name="Normal 2 9 5" xfId="4643"/>
    <cellStyle name="Normal 2_2009 Regulated Price Out" xfId="4644"/>
    <cellStyle name="Normal 20" xfId="124"/>
    <cellStyle name="Normal 20 2" xfId="4645"/>
    <cellStyle name="Normal 20 2 2" xfId="4646"/>
    <cellStyle name="Normal 20 2 3" xfId="4647"/>
    <cellStyle name="Normal 20 2 4" xfId="4648"/>
    <cellStyle name="Normal 20 3" xfId="4649"/>
    <cellStyle name="Normal 20 4" xfId="4650"/>
    <cellStyle name="Normal 20 4 2" xfId="4651"/>
    <cellStyle name="Normal 20 5" xfId="4652"/>
    <cellStyle name="Normal 20 6" xfId="4653"/>
    <cellStyle name="Normal 20 7" xfId="4654"/>
    <cellStyle name="Normal 21" xfId="125"/>
    <cellStyle name="Normal 21 2" xfId="4655"/>
    <cellStyle name="Normal 21 2 2" xfId="4656"/>
    <cellStyle name="Normal 21 2 3" xfId="4657"/>
    <cellStyle name="Normal 21 2 4" xfId="4658"/>
    <cellStyle name="Normal 21 3" xfId="4659"/>
    <cellStyle name="Normal 21 3 2" xfId="4660"/>
    <cellStyle name="Normal 21 4" xfId="4661"/>
    <cellStyle name="Normal 21 5" xfId="4662"/>
    <cellStyle name="Normal 22" xfId="130"/>
    <cellStyle name="Normal 22 2" xfId="4663"/>
    <cellStyle name="Normal 22 2 2" xfId="4664"/>
    <cellStyle name="Normal 22 2 3" xfId="4665"/>
    <cellStyle name="Normal 22 3" xfId="4666"/>
    <cellStyle name="Normal 22 3 2" xfId="4667"/>
    <cellStyle name="Normal 22 4" xfId="4668"/>
    <cellStyle name="Normal 22 5" xfId="4669"/>
    <cellStyle name="Normal 23" xfId="131"/>
    <cellStyle name="Normal 23 2" xfId="4671"/>
    <cellStyle name="Normal 23 2 2" xfId="4672"/>
    <cellStyle name="Normal 23 2 3" xfId="4673"/>
    <cellStyle name="Normal 23 3" xfId="4674"/>
    <cellStyle name="Normal 23 3 2" xfId="4675"/>
    <cellStyle name="Normal 23 3 3" xfId="4676"/>
    <cellStyle name="Normal 23 4" xfId="4677"/>
    <cellStyle name="Normal 24" xfId="132"/>
    <cellStyle name="Normal 24 2" xfId="4679"/>
    <cellStyle name="Normal 24 2 2" xfId="4680"/>
    <cellStyle name="Normal 24 2 3" xfId="4681"/>
    <cellStyle name="Normal 24 3" xfId="4682"/>
    <cellStyle name="Normal 24 3 2" xfId="4683"/>
    <cellStyle name="Normal 24 4" xfId="4684"/>
    <cellStyle name="Normal 24 5" xfId="4685"/>
    <cellStyle name="Normal 25" xfId="133"/>
    <cellStyle name="Normal 25 2" xfId="4687"/>
    <cellStyle name="Normal 25 2 2" xfId="4688"/>
    <cellStyle name="Normal 25 2 3" xfId="4689"/>
    <cellStyle name="Normal 25 3" xfId="4690"/>
    <cellStyle name="Normal 25 3 2" xfId="4691"/>
    <cellStyle name="Normal 25 4" xfId="4692"/>
    <cellStyle name="Normal 26" xfId="4693"/>
    <cellStyle name="Normal 26 2" xfId="4694"/>
    <cellStyle name="Normal 26 2 2" xfId="4695"/>
    <cellStyle name="Normal 26 2 3" xfId="4696"/>
    <cellStyle name="Normal 26 3" xfId="4697"/>
    <cellStyle name="Normal 26 4" xfId="4698"/>
    <cellStyle name="Normal 27" xfId="4699"/>
    <cellStyle name="Normal 27 2" xfId="4700"/>
    <cellStyle name="Normal 27 2 2" xfId="4701"/>
    <cellStyle name="Normal 27 2 2 2" xfId="4702"/>
    <cellStyle name="Normal 27 3" xfId="4703"/>
    <cellStyle name="Normal 27 3 2" xfId="4704"/>
    <cellStyle name="Normal 27 3 3" xfId="4705"/>
    <cellStyle name="Normal 27 4" xfId="4706"/>
    <cellStyle name="Normal 27 5" xfId="4707"/>
    <cellStyle name="Normal 28" xfId="4708"/>
    <cellStyle name="Normal 28 2" xfId="4709"/>
    <cellStyle name="Normal 28 2 2" xfId="4710"/>
    <cellStyle name="Normal 28 2 3" xfId="4711"/>
    <cellStyle name="Normal 28 3" xfId="4712"/>
    <cellStyle name="Normal 28 4" xfId="4713"/>
    <cellStyle name="Normal 29" xfId="4714"/>
    <cellStyle name="Normal 29 2" xfId="4715"/>
    <cellStyle name="Normal 29 2 2" xfId="4716"/>
    <cellStyle name="Normal 29 3" xfId="4717"/>
    <cellStyle name="Normal 29 4" xfId="4718"/>
    <cellStyle name="Normal 3" xfId="99"/>
    <cellStyle name="Normal 3 2" xfId="100"/>
    <cellStyle name="Normal 3 2 2" xfId="4721"/>
    <cellStyle name="Normal 3 2 2 2" xfId="4722"/>
    <cellStyle name="Normal 3 2 2 2 2" xfId="4723"/>
    <cellStyle name="Normal 3 2 2 2 2 2" xfId="4724"/>
    <cellStyle name="Normal 3 2 2 2 3" xfId="4725"/>
    <cellStyle name="Normal 3 2 2 2 3 2" xfId="4726"/>
    <cellStyle name="Normal 3 2 2 2 4" xfId="4727"/>
    <cellStyle name="Normal 3 2 2 3" xfId="4728"/>
    <cellStyle name="Normal 3 2 2 3 2" xfId="4729"/>
    <cellStyle name="Normal 3 2 2 3 3" xfId="4730"/>
    <cellStyle name="Normal 3 2 2 4" xfId="4731"/>
    <cellStyle name="Normal 3 2 2 4 2" xfId="4732"/>
    <cellStyle name="Normal 3 2 2 5" xfId="4733"/>
    <cellStyle name="Normal 3 2 2 6" xfId="4734"/>
    <cellStyle name="Normal 3 2 2 7" xfId="4735"/>
    <cellStyle name="Normal 3 2 3" xfId="4736"/>
    <cellStyle name="Normal 3 2 3 2" xfId="4737"/>
    <cellStyle name="Normal 3 2 3 2 2" xfId="4738"/>
    <cellStyle name="Normal 3 2 3 3" xfId="4739"/>
    <cellStyle name="Normal 3 2 3 3 2" xfId="4740"/>
    <cellStyle name="Normal 3 2 3 4" xfId="4741"/>
    <cellStyle name="Normal 3 2 3 5" xfId="4742"/>
    <cellStyle name="Normal 3 2 4" xfId="4743"/>
    <cellStyle name="Normal 3 2 4 2" xfId="4744"/>
    <cellStyle name="Normal 3 2 4 3" xfId="4745"/>
    <cellStyle name="Normal 3 2 5" xfId="4746"/>
    <cellStyle name="Normal 3 2 5 2" xfId="4747"/>
    <cellStyle name="Normal 3 2 5 3" xfId="4748"/>
    <cellStyle name="Normal 3 2 6" xfId="4749"/>
    <cellStyle name="Normal 3 2 7" xfId="4750"/>
    <cellStyle name="Normal 3 2 8" xfId="4751"/>
    <cellStyle name="Normal 3 2 9" xfId="4720"/>
    <cellStyle name="Normal 3 3" xfId="4752"/>
    <cellStyle name="Normal 3 3 2" xfId="4753"/>
    <cellStyle name="Normal 3 3 2 2" xfId="4754"/>
    <cellStyle name="Normal 3 3 3" xfId="4755"/>
    <cellStyle name="Normal 3 3 3 2" xfId="4756"/>
    <cellStyle name="Normal 3 3 4" xfId="4757"/>
    <cellStyle name="Normal 3 3 4 2" xfId="4758"/>
    <cellStyle name="Normal 3 3 5" xfId="4759"/>
    <cellStyle name="Normal 3 4" xfId="4760"/>
    <cellStyle name="Normal 3 4 2" xfId="4761"/>
    <cellStyle name="Normal 3 4 3" xfId="4762"/>
    <cellStyle name="Normal 3 4 4" xfId="4763"/>
    <cellStyle name="Normal 3 5" xfId="4764"/>
    <cellStyle name="Normal 3 5 2" xfId="4765"/>
    <cellStyle name="Normal 3 6" xfId="4766"/>
    <cellStyle name="Normal 3 7" xfId="4767"/>
    <cellStyle name="Normal 3 8" xfId="4719"/>
    <cellStyle name="Normal 3_10051" xfId="4768"/>
    <cellStyle name="Normal 30" xfId="4769"/>
    <cellStyle name="Normal 30 2" xfId="4770"/>
    <cellStyle name="Normal 30 3" xfId="4771"/>
    <cellStyle name="Normal 30 4" xfId="4772"/>
    <cellStyle name="Normal 31" xfId="4773"/>
    <cellStyle name="Normal 31 2" xfId="4774"/>
    <cellStyle name="Normal 31 2 2" xfId="4775"/>
    <cellStyle name="Normal 31 2 2 2" xfId="4776"/>
    <cellStyle name="Normal 31 2 2 2 2" xfId="4777"/>
    <cellStyle name="Normal 31 2 2 2 2 2" xfId="4778"/>
    <cellStyle name="Normal 31 2 2 2 2 2 2" xfId="4779"/>
    <cellStyle name="Normal 31 2 2 2 2 3" xfId="4780"/>
    <cellStyle name="Normal 31 2 2 2 2 3 2" xfId="4781"/>
    <cellStyle name="Normal 31 2 2 2 2 4" xfId="4782"/>
    <cellStyle name="Normal 31 2 2 2 3" xfId="4783"/>
    <cellStyle name="Normal 31 2 2 2 3 2" xfId="4784"/>
    <cellStyle name="Normal 31 2 2 2 4" xfId="4785"/>
    <cellStyle name="Normal 31 2 2 2 4 2" xfId="4786"/>
    <cellStyle name="Normal 31 2 2 2 5" xfId="4787"/>
    <cellStyle name="Normal 31 2 2 3" xfId="4788"/>
    <cellStyle name="Normal 31 2 2 3 2" xfId="4789"/>
    <cellStyle name="Normal 31 2 2 3 2 2" xfId="4790"/>
    <cellStyle name="Normal 31 2 2 3 3" xfId="4791"/>
    <cellStyle name="Normal 31 2 2 3 3 2" xfId="4792"/>
    <cellStyle name="Normal 31 2 2 3 4" xfId="4793"/>
    <cellStyle name="Normal 31 2 2 4" xfId="4794"/>
    <cellStyle name="Normal 31 2 2 4 2" xfId="4795"/>
    <cellStyle name="Normal 31 2 2 5" xfId="4796"/>
    <cellStyle name="Normal 31 2 2 5 2" xfId="4797"/>
    <cellStyle name="Normal 31 2 2 6" xfId="4798"/>
    <cellStyle name="Normal 31 2 3" xfId="4799"/>
    <cellStyle name="Normal 31 2 3 2" xfId="4800"/>
    <cellStyle name="Normal 31 2 3 2 2" xfId="4801"/>
    <cellStyle name="Normal 31 2 3 2 2 2" xfId="4802"/>
    <cellStyle name="Normal 31 2 3 2 3" xfId="4803"/>
    <cellStyle name="Normal 31 2 3 2 3 2" xfId="4804"/>
    <cellStyle name="Normal 31 2 3 2 4" xfId="4805"/>
    <cellStyle name="Normal 31 2 3 3" xfId="4806"/>
    <cellStyle name="Normal 31 2 3 3 2" xfId="4807"/>
    <cellStyle name="Normal 31 2 3 4" xfId="4808"/>
    <cellStyle name="Normal 31 2 3 4 2" xfId="4809"/>
    <cellStyle name="Normal 31 2 3 5" xfId="4810"/>
    <cellStyle name="Normal 31 2 4" xfId="4811"/>
    <cellStyle name="Normal 31 2 4 2" xfId="4812"/>
    <cellStyle name="Normal 31 2 4 2 2" xfId="4813"/>
    <cellStyle name="Normal 31 2 4 3" xfId="4814"/>
    <cellStyle name="Normal 31 2 4 3 2" xfId="4815"/>
    <cellStyle name="Normal 31 2 4 4" xfId="4816"/>
    <cellStyle name="Normal 31 2 5" xfId="4817"/>
    <cellStyle name="Normal 31 2 5 2" xfId="4818"/>
    <cellStyle name="Normal 31 2 6" xfId="4819"/>
    <cellStyle name="Normal 31 2 6 2" xfId="4820"/>
    <cellStyle name="Normal 31 2 7" xfId="4821"/>
    <cellStyle name="Normal 31 3" xfId="4822"/>
    <cellStyle name="Normal 31 3 2" xfId="4823"/>
    <cellStyle name="Normal 31 3 2 2" xfId="4824"/>
    <cellStyle name="Normal 31 3 2 2 2" xfId="4825"/>
    <cellStyle name="Normal 31 3 2 2 2 2" xfId="4826"/>
    <cellStyle name="Normal 31 3 2 2 3" xfId="4827"/>
    <cellStyle name="Normal 31 3 2 2 3 2" xfId="4828"/>
    <cellStyle name="Normal 31 3 2 2 4" xfId="4829"/>
    <cellStyle name="Normal 31 3 2 3" xfId="4830"/>
    <cellStyle name="Normal 31 3 2 3 2" xfId="4831"/>
    <cellStyle name="Normal 31 3 2 4" xfId="4832"/>
    <cellStyle name="Normal 31 3 2 4 2" xfId="4833"/>
    <cellStyle name="Normal 31 3 2 5" xfId="4834"/>
    <cellStyle name="Normal 31 3 3" xfId="4835"/>
    <cellStyle name="Normal 31 3 3 2" xfId="4836"/>
    <cellStyle name="Normal 31 3 3 2 2" xfId="4837"/>
    <cellStyle name="Normal 31 3 3 3" xfId="4838"/>
    <cellStyle name="Normal 31 3 3 3 2" xfId="4839"/>
    <cellStyle name="Normal 31 3 3 4" xfId="4840"/>
    <cellStyle name="Normal 31 3 4" xfId="4841"/>
    <cellStyle name="Normal 31 3 4 2" xfId="4842"/>
    <cellStyle name="Normal 31 3 5" xfId="4843"/>
    <cellStyle name="Normal 31 3 5 2" xfId="4844"/>
    <cellStyle name="Normal 31 3 6" xfId="4845"/>
    <cellStyle name="Normal 31 4" xfId="4846"/>
    <cellStyle name="Normal 31 4 2" xfId="4847"/>
    <cellStyle name="Normal 31 4 2 2" xfId="4848"/>
    <cellStyle name="Normal 31 4 2 2 2" xfId="4849"/>
    <cellStyle name="Normal 31 4 2 3" xfId="4850"/>
    <cellStyle name="Normal 31 4 2 3 2" xfId="4851"/>
    <cellStyle name="Normal 31 4 2 4" xfId="4852"/>
    <cellStyle name="Normal 31 4 3" xfId="4853"/>
    <cellStyle name="Normal 31 4 3 2" xfId="4854"/>
    <cellStyle name="Normal 31 4 4" xfId="4855"/>
    <cellStyle name="Normal 31 4 4 2" xfId="4856"/>
    <cellStyle name="Normal 31 4 5" xfId="4857"/>
    <cellStyle name="Normal 31 5" xfId="4858"/>
    <cellStyle name="Normal 31 5 2" xfId="4859"/>
    <cellStyle name="Normal 31 5 2 2" xfId="4860"/>
    <cellStyle name="Normal 31 5 3" xfId="4861"/>
    <cellStyle name="Normal 31 5 3 2" xfId="4862"/>
    <cellStyle name="Normal 31 5 4" xfId="4863"/>
    <cellStyle name="Normal 31 6" xfId="4864"/>
    <cellStyle name="Normal 31 6 2" xfId="4865"/>
    <cellStyle name="Normal 31 7" xfId="4866"/>
    <cellStyle name="Normal 31 7 2" xfId="4867"/>
    <cellStyle name="Normal 31 8" xfId="4868"/>
    <cellStyle name="Normal 32" xfId="4869"/>
    <cellStyle name="Normal 32 2" xfId="4870"/>
    <cellStyle name="Normal 32 2 2" xfId="4871"/>
    <cellStyle name="Normal 32 2 2 2" xfId="4872"/>
    <cellStyle name="Normal 32 2 2 2 2" xfId="4873"/>
    <cellStyle name="Normal 32 2 2 2 2 2" xfId="4874"/>
    <cellStyle name="Normal 32 2 2 2 2 2 2" xfId="4875"/>
    <cellStyle name="Normal 32 2 2 2 2 3" xfId="4876"/>
    <cellStyle name="Normal 32 2 2 2 2 3 2" xfId="4877"/>
    <cellStyle name="Normal 32 2 2 2 2 4" xfId="4878"/>
    <cellStyle name="Normal 32 2 2 2 3" xfId="4879"/>
    <cellStyle name="Normal 32 2 2 2 3 2" xfId="4880"/>
    <cellStyle name="Normal 32 2 2 2 4" xfId="4881"/>
    <cellStyle name="Normal 32 2 2 2 4 2" xfId="4882"/>
    <cellStyle name="Normal 32 2 2 2 5" xfId="4883"/>
    <cellStyle name="Normal 32 2 2 3" xfId="4884"/>
    <cellStyle name="Normal 32 2 2 3 2" xfId="4885"/>
    <cellStyle name="Normal 32 2 2 3 2 2" xfId="4886"/>
    <cellStyle name="Normal 32 2 2 3 3" xfId="4887"/>
    <cellStyle name="Normal 32 2 2 3 3 2" xfId="4888"/>
    <cellStyle name="Normal 32 2 2 3 4" xfId="4889"/>
    <cellStyle name="Normal 32 2 2 4" xfId="4890"/>
    <cellStyle name="Normal 32 2 2 4 2" xfId="4891"/>
    <cellStyle name="Normal 32 2 2 5" xfId="4892"/>
    <cellStyle name="Normal 32 2 2 5 2" xfId="4893"/>
    <cellStyle name="Normal 32 2 2 6" xfId="4894"/>
    <cellStyle name="Normal 32 2 3" xfId="4895"/>
    <cellStyle name="Normal 32 2 3 2" xfId="4896"/>
    <cellStyle name="Normal 32 2 3 2 2" xfId="4897"/>
    <cellStyle name="Normal 32 2 3 2 2 2" xfId="4898"/>
    <cellStyle name="Normal 32 2 3 2 3" xfId="4899"/>
    <cellStyle name="Normal 32 2 3 2 3 2" xfId="4900"/>
    <cellStyle name="Normal 32 2 3 2 4" xfId="4901"/>
    <cellStyle name="Normal 32 2 3 3" xfId="4902"/>
    <cellStyle name="Normal 32 2 3 3 2" xfId="4903"/>
    <cellStyle name="Normal 32 2 3 4" xfId="4904"/>
    <cellStyle name="Normal 32 2 3 4 2" xfId="4905"/>
    <cellStyle name="Normal 32 2 3 5" xfId="4906"/>
    <cellStyle name="Normal 32 2 4" xfId="4907"/>
    <cellStyle name="Normal 32 2 4 2" xfId="4908"/>
    <cellStyle name="Normal 32 2 4 2 2" xfId="4909"/>
    <cellStyle name="Normal 32 2 4 3" xfId="4910"/>
    <cellStyle name="Normal 32 2 4 3 2" xfId="4911"/>
    <cellStyle name="Normal 32 2 4 4" xfId="4912"/>
    <cellStyle name="Normal 32 2 5" xfId="4913"/>
    <cellStyle name="Normal 32 2 5 2" xfId="4914"/>
    <cellStyle name="Normal 32 2 6" xfId="4915"/>
    <cellStyle name="Normal 32 2 6 2" xfId="4916"/>
    <cellStyle name="Normal 32 2 7" xfId="4917"/>
    <cellStyle name="Normal 32 3" xfId="4918"/>
    <cellStyle name="Normal 32 3 2" xfId="4919"/>
    <cellStyle name="Normal 32 3 2 2" xfId="4920"/>
    <cellStyle name="Normal 32 3 2 2 2" xfId="4921"/>
    <cellStyle name="Normal 32 3 2 2 2 2" xfId="4922"/>
    <cellStyle name="Normal 32 3 2 2 3" xfId="4923"/>
    <cellStyle name="Normal 32 3 2 2 3 2" xfId="4924"/>
    <cellStyle name="Normal 32 3 2 2 4" xfId="4925"/>
    <cellStyle name="Normal 32 3 2 3" xfId="4926"/>
    <cellStyle name="Normal 32 3 2 3 2" xfId="4927"/>
    <cellStyle name="Normal 32 3 2 4" xfId="4928"/>
    <cellStyle name="Normal 32 3 2 4 2" xfId="4929"/>
    <cellStyle name="Normal 32 3 2 5" xfId="4930"/>
    <cellStyle name="Normal 32 3 3" xfId="4931"/>
    <cellStyle name="Normal 32 3 3 2" xfId="4932"/>
    <cellStyle name="Normal 32 3 3 2 2" xfId="4933"/>
    <cellStyle name="Normal 32 3 3 3" xfId="4934"/>
    <cellStyle name="Normal 32 3 3 3 2" xfId="4935"/>
    <cellStyle name="Normal 32 3 3 4" xfId="4936"/>
    <cellStyle name="Normal 32 3 4" xfId="4937"/>
    <cellStyle name="Normal 32 3 4 2" xfId="4938"/>
    <cellStyle name="Normal 32 3 5" xfId="4939"/>
    <cellStyle name="Normal 32 3 5 2" xfId="4940"/>
    <cellStyle name="Normal 32 3 6" xfId="4941"/>
    <cellStyle name="Normal 32 4" xfId="4942"/>
    <cellStyle name="Normal 32 4 2" xfId="4943"/>
    <cellStyle name="Normal 32 4 2 2" xfId="4944"/>
    <cellStyle name="Normal 32 4 2 2 2" xfId="4945"/>
    <cellStyle name="Normal 32 4 2 3" xfId="4946"/>
    <cellStyle name="Normal 32 4 2 3 2" xfId="4947"/>
    <cellStyle name="Normal 32 4 2 4" xfId="4948"/>
    <cellStyle name="Normal 32 4 3" xfId="4949"/>
    <cellStyle name="Normal 32 4 3 2" xfId="4950"/>
    <cellStyle name="Normal 32 4 4" xfId="4951"/>
    <cellStyle name="Normal 32 4 4 2" xfId="4952"/>
    <cellStyle name="Normal 32 4 5" xfId="4953"/>
    <cellStyle name="Normal 32 5" xfId="4954"/>
    <cellStyle name="Normal 32 5 2" xfId="4955"/>
    <cellStyle name="Normal 32 5 2 2" xfId="4956"/>
    <cellStyle name="Normal 32 5 3" xfId="4957"/>
    <cellStyle name="Normal 32 5 3 2" xfId="4958"/>
    <cellStyle name="Normal 32 5 4" xfId="4959"/>
    <cellStyle name="Normal 32 6" xfId="4960"/>
    <cellStyle name="Normal 32 6 2" xfId="4961"/>
    <cellStyle name="Normal 32 7" xfId="4962"/>
    <cellStyle name="Normal 32 7 2" xfId="4963"/>
    <cellStyle name="Normal 32 8" xfId="4964"/>
    <cellStyle name="Normal 33" xfId="4965"/>
    <cellStyle name="Normal 33 2" xfId="4966"/>
    <cellStyle name="Normal 33 3" xfId="4967"/>
    <cellStyle name="Normal 34" xfId="4968"/>
    <cellStyle name="Normal 34 2" xfId="4969"/>
    <cellStyle name="Normal 34 3" xfId="4970"/>
    <cellStyle name="Normal 35" xfId="4971"/>
    <cellStyle name="Normal 35 2" xfId="4972"/>
    <cellStyle name="Normal 35 2 2" xfId="4973"/>
    <cellStyle name="Normal 35 2 2 2" xfId="4974"/>
    <cellStyle name="Normal 35 2 2 2 2" xfId="4975"/>
    <cellStyle name="Normal 35 2 2 2 2 2" xfId="4976"/>
    <cellStyle name="Normal 35 2 2 2 3" xfId="4977"/>
    <cellStyle name="Normal 35 2 2 2 3 2" xfId="4978"/>
    <cellStyle name="Normal 35 2 2 2 4" xfId="4979"/>
    <cellStyle name="Normal 35 2 2 3" xfId="4980"/>
    <cellStyle name="Normal 35 2 2 3 2" xfId="4981"/>
    <cellStyle name="Normal 35 2 2 4" xfId="4982"/>
    <cellStyle name="Normal 35 2 2 4 2" xfId="4983"/>
    <cellStyle name="Normal 35 2 2 5" xfId="4984"/>
    <cellStyle name="Normal 35 2 3" xfId="4985"/>
    <cellStyle name="Normal 35 2 3 2" xfId="4986"/>
    <cellStyle name="Normal 35 2 3 2 2" xfId="4987"/>
    <cellStyle name="Normal 35 2 3 3" xfId="4988"/>
    <cellStyle name="Normal 35 2 3 3 2" xfId="4989"/>
    <cellStyle name="Normal 35 2 3 4" xfId="4990"/>
    <cellStyle name="Normal 35 2 4" xfId="4991"/>
    <cellStyle name="Normal 35 2 4 2" xfId="4992"/>
    <cellStyle name="Normal 35 2 5" xfId="4993"/>
    <cellStyle name="Normal 35 2 5 2" xfId="4994"/>
    <cellStyle name="Normal 35 2 6" xfId="4995"/>
    <cellStyle name="Normal 35 3" xfId="4996"/>
    <cellStyle name="Normal 35 3 2" xfId="4997"/>
    <cellStyle name="Normal 35 3 2 2" xfId="4998"/>
    <cellStyle name="Normal 35 3 2 2 2" xfId="4999"/>
    <cellStyle name="Normal 35 3 2 3" xfId="5000"/>
    <cellStyle name="Normal 35 3 2 3 2" xfId="5001"/>
    <cellStyle name="Normal 35 3 2 4" xfId="5002"/>
    <cellStyle name="Normal 35 3 3" xfId="5003"/>
    <cellStyle name="Normal 35 3 3 2" xfId="5004"/>
    <cellStyle name="Normal 35 3 4" xfId="5005"/>
    <cellStyle name="Normal 35 3 4 2" xfId="5006"/>
    <cellStyle name="Normal 35 3 5" xfId="5007"/>
    <cellStyle name="Normal 35 4" xfId="5008"/>
    <cellStyle name="Normal 35 4 2" xfId="5009"/>
    <cellStyle name="Normal 35 4 2 2" xfId="5010"/>
    <cellStyle name="Normal 35 4 3" xfId="5011"/>
    <cellStyle name="Normal 35 4 3 2" xfId="5012"/>
    <cellStyle name="Normal 35 4 4" xfId="5013"/>
    <cellStyle name="Normal 35 5" xfId="5014"/>
    <cellStyle name="Normal 35 5 2" xfId="5015"/>
    <cellStyle name="Normal 35 6" xfId="5016"/>
    <cellStyle name="Normal 35 6 2" xfId="5017"/>
    <cellStyle name="Normal 35 7" xfId="5018"/>
    <cellStyle name="Normal 36" xfId="5019"/>
    <cellStyle name="Normal 36 2" xfId="5020"/>
    <cellStyle name="Normal 36 2 2" xfId="5021"/>
    <cellStyle name="Normal 36 2 2 2" xfId="5022"/>
    <cellStyle name="Normal 36 2 2 2 2" xfId="5023"/>
    <cellStyle name="Normal 36 2 2 2 2 2" xfId="5024"/>
    <cellStyle name="Normal 36 2 2 2 3" xfId="5025"/>
    <cellStyle name="Normal 36 2 2 2 3 2" xfId="5026"/>
    <cellStyle name="Normal 36 2 2 2 4" xfId="5027"/>
    <cellStyle name="Normal 36 2 2 3" xfId="5028"/>
    <cellStyle name="Normal 36 2 2 3 2" xfId="5029"/>
    <cellStyle name="Normal 36 2 2 4" xfId="5030"/>
    <cellStyle name="Normal 36 2 2 4 2" xfId="5031"/>
    <cellStyle name="Normal 36 2 2 5" xfId="5032"/>
    <cellStyle name="Normal 36 2 3" xfId="5033"/>
    <cellStyle name="Normal 36 2 3 2" xfId="5034"/>
    <cellStyle name="Normal 36 2 3 2 2" xfId="5035"/>
    <cellStyle name="Normal 36 2 3 3" xfId="5036"/>
    <cellStyle name="Normal 36 2 3 3 2" xfId="5037"/>
    <cellStyle name="Normal 36 2 3 4" xfId="5038"/>
    <cellStyle name="Normal 36 2 4" xfId="5039"/>
    <cellStyle name="Normal 36 2 4 2" xfId="5040"/>
    <cellStyle name="Normal 36 2 5" xfId="5041"/>
    <cellStyle name="Normal 36 2 5 2" xfId="5042"/>
    <cellStyle name="Normal 36 2 6" xfId="5043"/>
    <cellStyle name="Normal 36 3" xfId="5044"/>
    <cellStyle name="Normal 36 3 2" xfId="5045"/>
    <cellStyle name="Normal 36 3 2 2" xfId="5046"/>
    <cellStyle name="Normal 36 3 2 2 2" xfId="5047"/>
    <cellStyle name="Normal 36 3 2 3" xfId="5048"/>
    <cellStyle name="Normal 36 3 2 3 2" xfId="5049"/>
    <cellStyle name="Normal 36 3 2 4" xfId="5050"/>
    <cellStyle name="Normal 36 3 3" xfId="5051"/>
    <cellStyle name="Normal 36 3 3 2" xfId="5052"/>
    <cellStyle name="Normal 36 3 4" xfId="5053"/>
    <cellStyle name="Normal 36 3 4 2" xfId="5054"/>
    <cellStyle name="Normal 36 3 5" xfId="5055"/>
    <cellStyle name="Normal 36 4" xfId="5056"/>
    <cellStyle name="Normal 36 4 2" xfId="5057"/>
    <cellStyle name="Normal 36 4 2 2" xfId="5058"/>
    <cellStyle name="Normal 36 4 3" xfId="5059"/>
    <cellStyle name="Normal 36 4 3 2" xfId="5060"/>
    <cellStyle name="Normal 36 4 4" xfId="5061"/>
    <cellStyle name="Normal 36 5" xfId="5062"/>
    <cellStyle name="Normal 36 5 2" xfId="5063"/>
    <cellStyle name="Normal 36 6" xfId="5064"/>
    <cellStyle name="Normal 36 6 2" xfId="5065"/>
    <cellStyle name="Normal 36 7" xfId="5066"/>
    <cellStyle name="Normal 37" xfId="5067"/>
    <cellStyle name="Normal 37 2" xfId="5068"/>
    <cellStyle name="Normal 37 2 2" xfId="5069"/>
    <cellStyle name="Normal 37 2 2 2" xfId="5070"/>
    <cellStyle name="Normal 37 2 2 2 2" xfId="5071"/>
    <cellStyle name="Normal 37 2 2 2 2 2" xfId="5072"/>
    <cellStyle name="Normal 37 2 2 2 3" xfId="5073"/>
    <cellStyle name="Normal 37 2 2 2 3 2" xfId="5074"/>
    <cellStyle name="Normal 37 2 2 2 4" xfId="5075"/>
    <cellStyle name="Normal 37 2 2 3" xfId="5076"/>
    <cellStyle name="Normal 37 2 2 3 2" xfId="5077"/>
    <cellStyle name="Normal 37 2 2 4" xfId="5078"/>
    <cellStyle name="Normal 37 2 2 4 2" xfId="5079"/>
    <cellStyle name="Normal 37 2 2 5" xfId="5080"/>
    <cellStyle name="Normal 37 2 3" xfId="5081"/>
    <cellStyle name="Normal 37 2 3 2" xfId="5082"/>
    <cellStyle name="Normal 37 2 3 2 2" xfId="5083"/>
    <cellStyle name="Normal 37 2 3 3" xfId="5084"/>
    <cellStyle name="Normal 37 2 3 3 2" xfId="5085"/>
    <cellStyle name="Normal 37 2 3 4" xfId="5086"/>
    <cellStyle name="Normal 37 2 4" xfId="5087"/>
    <cellStyle name="Normal 37 2 4 2" xfId="5088"/>
    <cellStyle name="Normal 37 2 5" xfId="5089"/>
    <cellStyle name="Normal 37 2 5 2" xfId="5090"/>
    <cellStyle name="Normal 37 2 6" xfId="5091"/>
    <cellStyle name="Normal 37 3" xfId="5092"/>
    <cellStyle name="Normal 37 3 2" xfId="5093"/>
    <cellStyle name="Normal 37 3 2 2" xfId="5094"/>
    <cellStyle name="Normal 37 3 2 2 2" xfId="5095"/>
    <cellStyle name="Normal 37 3 2 3" xfId="5096"/>
    <cellStyle name="Normal 37 3 2 3 2" xfId="5097"/>
    <cellStyle name="Normal 37 3 2 4" xfId="5098"/>
    <cellStyle name="Normal 37 3 3" xfId="5099"/>
    <cellStyle name="Normal 37 3 3 2" xfId="5100"/>
    <cellStyle name="Normal 37 3 4" xfId="5101"/>
    <cellStyle name="Normal 37 3 4 2" xfId="5102"/>
    <cellStyle name="Normal 37 3 5" xfId="5103"/>
    <cellStyle name="Normal 37 4" xfId="5104"/>
    <cellStyle name="Normal 37 4 2" xfId="5105"/>
    <cellStyle name="Normal 37 4 2 2" xfId="5106"/>
    <cellStyle name="Normal 37 4 3" xfId="5107"/>
    <cellStyle name="Normal 37 4 3 2" xfId="5108"/>
    <cellStyle name="Normal 37 4 4" xfId="5109"/>
    <cellStyle name="Normal 37 5" xfId="5110"/>
    <cellStyle name="Normal 37 5 2" xfId="5111"/>
    <cellStyle name="Normal 37 6" xfId="5112"/>
    <cellStyle name="Normal 37 6 2" xfId="5113"/>
    <cellStyle name="Normal 37 7" xfId="5114"/>
    <cellStyle name="Normal 38" xfId="5115"/>
    <cellStyle name="Normal 38 2" xfId="5116"/>
    <cellStyle name="Normal 38 2 2" xfId="5117"/>
    <cellStyle name="Normal 38 2 2 2" xfId="5118"/>
    <cellStyle name="Normal 38 2 2 2 2" xfId="5119"/>
    <cellStyle name="Normal 38 2 2 2 2 2" xfId="5120"/>
    <cellStyle name="Normal 38 2 2 2 3" xfId="5121"/>
    <cellStyle name="Normal 38 2 2 2 3 2" xfId="5122"/>
    <cellStyle name="Normal 38 2 2 2 4" xfId="5123"/>
    <cellStyle name="Normal 38 2 2 3" xfId="5124"/>
    <cellStyle name="Normal 38 2 2 3 2" xfId="5125"/>
    <cellStyle name="Normal 38 2 2 4" xfId="5126"/>
    <cellStyle name="Normal 38 2 2 4 2" xfId="5127"/>
    <cellStyle name="Normal 38 2 2 5" xfId="5128"/>
    <cellStyle name="Normal 38 2 3" xfId="5129"/>
    <cellStyle name="Normal 38 2 3 2" xfId="5130"/>
    <cellStyle name="Normal 38 2 3 2 2" xfId="5131"/>
    <cellStyle name="Normal 38 2 3 3" xfId="5132"/>
    <cellStyle name="Normal 38 2 3 3 2" xfId="5133"/>
    <cellStyle name="Normal 38 2 3 4" xfId="5134"/>
    <cellStyle name="Normal 38 2 4" xfId="5135"/>
    <cellStyle name="Normal 38 2 4 2" xfId="5136"/>
    <cellStyle name="Normal 38 2 5" xfId="5137"/>
    <cellStyle name="Normal 38 2 5 2" xfId="5138"/>
    <cellStyle name="Normal 38 2 6" xfId="5139"/>
    <cellStyle name="Normal 38 3" xfId="5140"/>
    <cellStyle name="Normal 38 3 2" xfId="5141"/>
    <cellStyle name="Normal 38 3 2 2" xfId="5142"/>
    <cellStyle name="Normal 38 3 2 2 2" xfId="5143"/>
    <cellStyle name="Normal 38 3 2 3" xfId="5144"/>
    <cellStyle name="Normal 38 3 2 3 2" xfId="5145"/>
    <cellStyle name="Normal 38 3 2 4" xfId="5146"/>
    <cellStyle name="Normal 38 3 3" xfId="5147"/>
    <cellStyle name="Normal 38 3 3 2" xfId="5148"/>
    <cellStyle name="Normal 38 3 4" xfId="5149"/>
    <cellStyle name="Normal 38 3 4 2" xfId="5150"/>
    <cellStyle name="Normal 38 3 5" xfId="5151"/>
    <cellStyle name="Normal 38 4" xfId="5152"/>
    <cellStyle name="Normal 38 4 2" xfId="5153"/>
    <cellStyle name="Normal 38 4 2 2" xfId="5154"/>
    <cellStyle name="Normal 38 4 3" xfId="5155"/>
    <cellStyle name="Normal 38 4 3 2" xfId="5156"/>
    <cellStyle name="Normal 38 4 4" xfId="5157"/>
    <cellStyle name="Normal 38 5" xfId="5158"/>
    <cellStyle name="Normal 38 5 2" xfId="5159"/>
    <cellStyle name="Normal 38 6" xfId="5160"/>
    <cellStyle name="Normal 38 6 2" xfId="5161"/>
    <cellStyle name="Normal 38 7" xfId="5162"/>
    <cellStyle name="Normal 39" xfId="5163"/>
    <cellStyle name="Normal 39 2" xfId="5164"/>
    <cellStyle name="Normal 39 2 2" xfId="5165"/>
    <cellStyle name="Normal 39 2 2 2" xfId="5166"/>
    <cellStyle name="Normal 39 2 2 2 2" xfId="5167"/>
    <cellStyle name="Normal 39 2 2 2 2 2" xfId="5168"/>
    <cellStyle name="Normal 39 2 2 2 3" xfId="5169"/>
    <cellStyle name="Normal 39 2 2 2 3 2" xfId="5170"/>
    <cellStyle name="Normal 39 2 2 2 4" xfId="5171"/>
    <cellStyle name="Normal 39 2 2 3" xfId="5172"/>
    <cellStyle name="Normal 39 2 2 3 2" xfId="5173"/>
    <cellStyle name="Normal 39 2 2 4" xfId="5174"/>
    <cellStyle name="Normal 39 2 2 4 2" xfId="5175"/>
    <cellStyle name="Normal 39 2 2 5" xfId="5176"/>
    <cellStyle name="Normal 39 2 3" xfId="5177"/>
    <cellStyle name="Normal 39 2 3 2" xfId="5178"/>
    <cellStyle name="Normal 39 2 3 2 2" xfId="5179"/>
    <cellStyle name="Normal 39 2 3 3" xfId="5180"/>
    <cellStyle name="Normal 39 2 3 3 2" xfId="5181"/>
    <cellStyle name="Normal 39 2 3 4" xfId="5182"/>
    <cellStyle name="Normal 39 2 4" xfId="5183"/>
    <cellStyle name="Normal 39 2 4 2" xfId="5184"/>
    <cellStyle name="Normal 39 2 5" xfId="5185"/>
    <cellStyle name="Normal 39 2 5 2" xfId="5186"/>
    <cellStyle name="Normal 39 2 6" xfId="5187"/>
    <cellStyle name="Normal 39 3" xfId="5188"/>
    <cellStyle name="Normal 39 3 2" xfId="5189"/>
    <cellStyle name="Normal 39 3 2 2" xfId="5190"/>
    <cellStyle name="Normal 39 3 2 2 2" xfId="5191"/>
    <cellStyle name="Normal 39 3 2 3" xfId="5192"/>
    <cellStyle name="Normal 39 3 2 3 2" xfId="5193"/>
    <cellStyle name="Normal 39 3 2 4" xfId="5194"/>
    <cellStyle name="Normal 39 3 3" xfId="5195"/>
    <cellStyle name="Normal 39 3 3 2" xfId="5196"/>
    <cellStyle name="Normal 39 3 4" xfId="5197"/>
    <cellStyle name="Normal 39 3 4 2" xfId="5198"/>
    <cellStyle name="Normal 39 3 5" xfId="5199"/>
    <cellStyle name="Normal 39 4" xfId="5200"/>
    <cellStyle name="Normal 39 4 2" xfId="5201"/>
    <cellStyle name="Normal 39 4 2 2" xfId="5202"/>
    <cellStyle name="Normal 39 4 3" xfId="5203"/>
    <cellStyle name="Normal 39 4 3 2" xfId="5204"/>
    <cellStyle name="Normal 39 4 4" xfId="5205"/>
    <cellStyle name="Normal 39 5" xfId="5206"/>
    <cellStyle name="Normal 39 5 2" xfId="5207"/>
    <cellStyle name="Normal 39 6" xfId="5208"/>
    <cellStyle name="Normal 39 6 2" xfId="5209"/>
    <cellStyle name="Normal 39 7" xfId="5210"/>
    <cellStyle name="Normal 4" xfId="101"/>
    <cellStyle name="Normal 4 2" xfId="5212"/>
    <cellStyle name="Normal 4 2 2" xfId="5213"/>
    <cellStyle name="Normal 4 2 2 2" xfId="5214"/>
    <cellStyle name="Normal 4 2 2 2 2" xfId="5215"/>
    <cellStyle name="Normal 4 2 2 2 2 2" xfId="5216"/>
    <cellStyle name="Normal 4 2 2 2 3" xfId="5217"/>
    <cellStyle name="Normal 4 2 2 2 3 2" xfId="5218"/>
    <cellStyle name="Normal 4 2 2 2 4" xfId="5219"/>
    <cellStyle name="Normal 4 2 2 3" xfId="5220"/>
    <cellStyle name="Normal 4 2 2 3 2" xfId="5221"/>
    <cellStyle name="Normal 4 2 2 4" xfId="5222"/>
    <cellStyle name="Normal 4 2 2 4 2" xfId="5223"/>
    <cellStyle name="Normal 4 2 2 5" xfId="5224"/>
    <cellStyle name="Normal 4 2 3" xfId="5225"/>
    <cellStyle name="Normal 4 2 3 2" xfId="5226"/>
    <cellStyle name="Normal 4 2 3 2 2" xfId="5227"/>
    <cellStyle name="Normal 4 2 3 3" xfId="5228"/>
    <cellStyle name="Normal 4 2 3 3 2" xfId="5229"/>
    <cellStyle name="Normal 4 2 3 4" xfId="5230"/>
    <cellStyle name="Normal 4 2 4" xfId="5231"/>
    <cellStyle name="Normal 4 2 4 2" xfId="5232"/>
    <cellStyle name="Normal 4 2 5" xfId="5233"/>
    <cellStyle name="Normal 4 2 5 2" xfId="5234"/>
    <cellStyle name="Normal 4 2 6" xfId="5235"/>
    <cellStyle name="Normal 4 3" xfId="5236"/>
    <cellStyle name="Normal 4 3 2" xfId="5237"/>
    <cellStyle name="Normal 4 3 2 2" xfId="5238"/>
    <cellStyle name="Normal 4 3 2 3" xfId="5239"/>
    <cellStyle name="Normal 4 3 3" xfId="5240"/>
    <cellStyle name="Normal 4 3 4" xfId="5241"/>
    <cellStyle name="Normal 4 3 5" xfId="5242"/>
    <cellStyle name="Normal 4 4" xfId="5243"/>
    <cellStyle name="Normal 4 4 2" xfId="5244"/>
    <cellStyle name="Normal 4 5" xfId="5245"/>
    <cellStyle name="Normal 4 6" xfId="5211"/>
    <cellStyle name="Normal 4_2180" xfId="5246"/>
    <cellStyle name="Normal 40" xfId="5247"/>
    <cellStyle name="Normal 40 2" xfId="5248"/>
    <cellStyle name="Normal 40 2 2" xfId="5249"/>
    <cellStyle name="Normal 40 2 2 2" xfId="5250"/>
    <cellStyle name="Normal 40 2 2 2 2" xfId="5251"/>
    <cellStyle name="Normal 40 2 2 2 2 2" xfId="5252"/>
    <cellStyle name="Normal 40 2 2 2 3" xfId="5253"/>
    <cellStyle name="Normal 40 2 2 2 3 2" xfId="5254"/>
    <cellStyle name="Normal 40 2 2 2 4" xfId="5255"/>
    <cellStyle name="Normal 40 2 2 3" xfId="5256"/>
    <cellStyle name="Normal 40 2 2 3 2" xfId="5257"/>
    <cellStyle name="Normal 40 2 2 4" xfId="5258"/>
    <cellStyle name="Normal 40 2 2 4 2" xfId="5259"/>
    <cellStyle name="Normal 40 2 2 5" xfId="5260"/>
    <cellStyle name="Normal 40 2 3" xfId="5261"/>
    <cellStyle name="Normal 40 2 3 2" xfId="5262"/>
    <cellStyle name="Normal 40 2 3 2 2" xfId="5263"/>
    <cellStyle name="Normal 40 2 3 3" xfId="5264"/>
    <cellStyle name="Normal 40 2 3 3 2" xfId="5265"/>
    <cellStyle name="Normal 40 2 3 4" xfId="5266"/>
    <cellStyle name="Normal 40 2 4" xfId="5267"/>
    <cellStyle name="Normal 40 2 4 2" xfId="5268"/>
    <cellStyle name="Normal 40 2 5" xfId="5269"/>
    <cellStyle name="Normal 40 2 5 2" xfId="5270"/>
    <cellStyle name="Normal 40 2 6" xfId="5271"/>
    <cellStyle name="Normal 40 3" xfId="5272"/>
    <cellStyle name="Normal 40 3 2" xfId="5273"/>
    <cellStyle name="Normal 40 3 2 2" xfId="5274"/>
    <cellStyle name="Normal 40 3 2 2 2" xfId="5275"/>
    <cellStyle name="Normal 40 3 2 3" xfId="5276"/>
    <cellStyle name="Normal 40 3 2 3 2" xfId="5277"/>
    <cellStyle name="Normal 40 3 2 4" xfId="5278"/>
    <cellStyle name="Normal 40 3 3" xfId="5279"/>
    <cellStyle name="Normal 40 3 3 2" xfId="5280"/>
    <cellStyle name="Normal 40 3 4" xfId="5281"/>
    <cellStyle name="Normal 40 3 4 2" xfId="5282"/>
    <cellStyle name="Normal 40 3 5" xfId="5283"/>
    <cellStyle name="Normal 40 4" xfId="5284"/>
    <cellStyle name="Normal 40 4 2" xfId="5285"/>
    <cellStyle name="Normal 40 4 2 2" xfId="5286"/>
    <cellStyle name="Normal 40 4 3" xfId="5287"/>
    <cellStyle name="Normal 40 4 3 2" xfId="5288"/>
    <cellStyle name="Normal 40 4 4" xfId="5289"/>
    <cellStyle name="Normal 40 5" xfId="5290"/>
    <cellStyle name="Normal 40 5 2" xfId="5291"/>
    <cellStyle name="Normal 40 6" xfId="5292"/>
    <cellStyle name="Normal 40 6 2" xfId="5293"/>
    <cellStyle name="Normal 40 7" xfId="5294"/>
    <cellStyle name="Normal 41" xfId="5295"/>
    <cellStyle name="Normal 41 2" xfId="5296"/>
    <cellStyle name="Normal 41 2 2" xfId="5297"/>
    <cellStyle name="Normal 41 2 2 2" xfId="5298"/>
    <cellStyle name="Normal 41 2 2 2 2" xfId="5299"/>
    <cellStyle name="Normal 41 2 2 2 2 2" xfId="5300"/>
    <cellStyle name="Normal 41 2 2 2 3" xfId="5301"/>
    <cellStyle name="Normal 41 2 2 2 3 2" xfId="5302"/>
    <cellStyle name="Normal 41 2 2 2 4" xfId="5303"/>
    <cellStyle name="Normal 41 2 2 3" xfId="5304"/>
    <cellStyle name="Normal 41 2 2 3 2" xfId="5305"/>
    <cellStyle name="Normal 41 2 2 4" xfId="5306"/>
    <cellStyle name="Normal 41 2 2 4 2" xfId="5307"/>
    <cellStyle name="Normal 41 2 2 5" xfId="5308"/>
    <cellStyle name="Normal 41 2 3" xfId="5309"/>
    <cellStyle name="Normal 41 2 3 2" xfId="5310"/>
    <cellStyle name="Normal 41 2 3 2 2" xfId="5311"/>
    <cellStyle name="Normal 41 2 3 3" xfId="5312"/>
    <cellStyle name="Normal 41 2 3 3 2" xfId="5313"/>
    <cellStyle name="Normal 41 2 3 4" xfId="5314"/>
    <cellStyle name="Normal 41 2 4" xfId="5315"/>
    <cellStyle name="Normal 41 2 4 2" xfId="5316"/>
    <cellStyle name="Normal 41 2 5" xfId="5317"/>
    <cellStyle name="Normal 41 2 5 2" xfId="5318"/>
    <cellStyle name="Normal 41 2 6" xfId="5319"/>
    <cellStyle name="Normal 41 3" xfId="5320"/>
    <cellStyle name="Normal 41 3 2" xfId="5321"/>
    <cellStyle name="Normal 41 3 2 2" xfId="5322"/>
    <cellStyle name="Normal 41 3 2 2 2" xfId="5323"/>
    <cellStyle name="Normal 41 3 2 3" xfId="5324"/>
    <cellStyle name="Normal 41 3 2 3 2" xfId="5325"/>
    <cellStyle name="Normal 41 3 2 4" xfId="5326"/>
    <cellStyle name="Normal 41 3 3" xfId="5327"/>
    <cellStyle name="Normal 41 3 3 2" xfId="5328"/>
    <cellStyle name="Normal 41 3 4" xfId="5329"/>
    <cellStyle name="Normal 41 3 4 2" xfId="5330"/>
    <cellStyle name="Normal 41 3 5" xfId="5331"/>
    <cellStyle name="Normal 41 4" xfId="5332"/>
    <cellStyle name="Normal 41 4 2" xfId="5333"/>
    <cellStyle name="Normal 41 4 2 2" xfId="5334"/>
    <cellStyle name="Normal 41 4 3" xfId="5335"/>
    <cellStyle name="Normal 41 4 3 2" xfId="5336"/>
    <cellStyle name="Normal 41 4 4" xfId="5337"/>
    <cellStyle name="Normal 41 5" xfId="5338"/>
    <cellStyle name="Normal 41 5 2" xfId="5339"/>
    <cellStyle name="Normal 41 6" xfId="5340"/>
    <cellStyle name="Normal 41 6 2" xfId="5341"/>
    <cellStyle name="Normal 41 7" xfId="5342"/>
    <cellStyle name="Normal 42" xfId="5343"/>
    <cellStyle name="Normal 42 2" xfId="5344"/>
    <cellStyle name="Normal 42 3" xfId="5345"/>
    <cellStyle name="Normal 43" xfId="5346"/>
    <cellStyle name="Normal 43 2" xfId="5347"/>
    <cellStyle name="Normal 43 2 2" xfId="5348"/>
    <cellStyle name="Normal 43 2 2 2" xfId="5349"/>
    <cellStyle name="Normal 43 2 2 2 2" xfId="5350"/>
    <cellStyle name="Normal 43 2 2 2 2 2" xfId="5351"/>
    <cellStyle name="Normal 43 2 2 2 3" xfId="5352"/>
    <cellStyle name="Normal 43 2 2 2 3 2" xfId="5353"/>
    <cellStyle name="Normal 43 2 2 2 4" xfId="5354"/>
    <cellStyle name="Normal 43 2 2 3" xfId="5355"/>
    <cellStyle name="Normal 43 2 2 3 2" xfId="5356"/>
    <cellStyle name="Normal 43 2 2 4" xfId="5357"/>
    <cellStyle name="Normal 43 2 2 4 2" xfId="5358"/>
    <cellStyle name="Normal 43 2 2 5" xfId="5359"/>
    <cellStyle name="Normal 43 2 3" xfId="5360"/>
    <cellStyle name="Normal 43 2 3 2" xfId="5361"/>
    <cellStyle name="Normal 43 2 3 2 2" xfId="5362"/>
    <cellStyle name="Normal 43 2 3 3" xfId="5363"/>
    <cellStyle name="Normal 43 2 3 3 2" xfId="5364"/>
    <cellStyle name="Normal 43 2 3 4" xfId="5365"/>
    <cellStyle name="Normal 43 2 4" xfId="5366"/>
    <cellStyle name="Normal 43 2 4 2" xfId="5367"/>
    <cellStyle name="Normal 43 2 5" xfId="5368"/>
    <cellStyle name="Normal 43 2 5 2" xfId="5369"/>
    <cellStyle name="Normal 43 2 6" xfId="5370"/>
    <cellStyle name="Normal 43 3" xfId="5371"/>
    <cellStyle name="Normal 44" xfId="5372"/>
    <cellStyle name="Normal 44 2" xfId="5373"/>
    <cellStyle name="Normal 44 2 2" xfId="5374"/>
    <cellStyle name="Normal 44 2 2 2" xfId="5375"/>
    <cellStyle name="Normal 44 2 2 2 2" xfId="5376"/>
    <cellStyle name="Normal 44 2 2 2 2 2" xfId="5377"/>
    <cellStyle name="Normal 44 2 2 2 3" xfId="5378"/>
    <cellStyle name="Normal 44 2 2 2 3 2" xfId="5379"/>
    <cellStyle name="Normal 44 2 2 2 4" xfId="5380"/>
    <cellStyle name="Normal 44 2 2 3" xfId="5381"/>
    <cellStyle name="Normal 44 2 2 3 2" xfId="5382"/>
    <cellStyle name="Normal 44 2 2 4" xfId="5383"/>
    <cellStyle name="Normal 44 2 2 4 2" xfId="5384"/>
    <cellStyle name="Normal 44 2 2 5" xfId="5385"/>
    <cellStyle name="Normal 44 2 3" xfId="5386"/>
    <cellStyle name="Normal 44 2 3 2" xfId="5387"/>
    <cellStyle name="Normal 44 2 3 2 2" xfId="5388"/>
    <cellStyle name="Normal 44 2 3 3" xfId="5389"/>
    <cellStyle name="Normal 44 2 3 3 2" xfId="5390"/>
    <cellStyle name="Normal 44 2 3 4" xfId="5391"/>
    <cellStyle name="Normal 44 2 4" xfId="5392"/>
    <cellStyle name="Normal 44 2 4 2" xfId="5393"/>
    <cellStyle name="Normal 44 2 5" xfId="5394"/>
    <cellStyle name="Normal 44 2 5 2" xfId="5395"/>
    <cellStyle name="Normal 44 2 6" xfId="5396"/>
    <cellStyle name="Normal 44 3" xfId="5397"/>
    <cellStyle name="Normal 44 3 2" xfId="5398"/>
    <cellStyle name="Normal 44 3 2 2" xfId="5399"/>
    <cellStyle name="Normal 44 3 2 2 2" xfId="5400"/>
    <cellStyle name="Normal 44 3 2 3" xfId="5401"/>
    <cellStyle name="Normal 44 3 2 3 2" xfId="5402"/>
    <cellStyle name="Normal 44 3 2 4" xfId="5403"/>
    <cellStyle name="Normal 44 3 3" xfId="5404"/>
    <cellStyle name="Normal 44 3 3 2" xfId="5405"/>
    <cellStyle name="Normal 44 3 4" xfId="5406"/>
    <cellStyle name="Normal 44 3 4 2" xfId="5407"/>
    <cellStyle name="Normal 44 3 5" xfId="5408"/>
    <cellStyle name="Normal 44 4" xfId="5409"/>
    <cellStyle name="Normal 44 4 2" xfId="5410"/>
    <cellStyle name="Normal 44 4 2 2" xfId="5411"/>
    <cellStyle name="Normal 44 4 3" xfId="5412"/>
    <cellStyle name="Normal 44 4 3 2" xfId="5413"/>
    <cellStyle name="Normal 44 4 4" xfId="5414"/>
    <cellStyle name="Normal 44 5" xfId="5415"/>
    <cellStyle name="Normal 44 5 2" xfId="5416"/>
    <cellStyle name="Normal 44 6" xfId="5417"/>
    <cellStyle name="Normal 44 6 2" xfId="5418"/>
    <cellStyle name="Normal 44 7" xfId="5419"/>
    <cellStyle name="Normal 45" xfId="5420"/>
    <cellStyle name="Normal 45 2" xfId="5421"/>
    <cellStyle name="Normal 45 2 2" xfId="5422"/>
    <cellStyle name="Normal 45 2 2 2" xfId="5423"/>
    <cellStyle name="Normal 45 2 2 2 2" xfId="5424"/>
    <cellStyle name="Normal 45 2 2 2 2 2" xfId="5425"/>
    <cellStyle name="Normal 45 2 2 2 3" xfId="5426"/>
    <cellStyle name="Normal 45 2 2 2 3 2" xfId="5427"/>
    <cellStyle name="Normal 45 2 2 2 4" xfId="5428"/>
    <cellStyle name="Normal 45 2 2 3" xfId="5429"/>
    <cellStyle name="Normal 45 2 2 3 2" xfId="5430"/>
    <cellStyle name="Normal 45 2 2 4" xfId="5431"/>
    <cellStyle name="Normal 45 2 2 4 2" xfId="5432"/>
    <cellStyle name="Normal 45 2 2 5" xfId="5433"/>
    <cellStyle name="Normal 45 2 3" xfId="5434"/>
    <cellStyle name="Normal 45 2 3 2" xfId="5435"/>
    <cellStyle name="Normal 45 2 3 2 2" xfId="5436"/>
    <cellStyle name="Normal 45 2 3 3" xfId="5437"/>
    <cellStyle name="Normal 45 2 3 3 2" xfId="5438"/>
    <cellStyle name="Normal 45 2 3 4" xfId="5439"/>
    <cellStyle name="Normal 45 2 4" xfId="5440"/>
    <cellStyle name="Normal 45 2 4 2" xfId="5441"/>
    <cellStyle name="Normal 45 2 5" xfId="5442"/>
    <cellStyle name="Normal 45 2 5 2" xfId="5443"/>
    <cellStyle name="Normal 45 2 6" xfId="5444"/>
    <cellStyle name="Normal 45 3" xfId="5445"/>
    <cellStyle name="Normal 46" xfId="5446"/>
    <cellStyle name="Normal 46 2" xfId="5447"/>
    <cellStyle name="Normal 46 2 2" xfId="5448"/>
    <cellStyle name="Normal 46 2 2 2" xfId="5449"/>
    <cellStyle name="Normal 46 2 2 2 2" xfId="5450"/>
    <cellStyle name="Normal 46 2 2 2 2 2" xfId="5451"/>
    <cellStyle name="Normal 46 2 2 2 3" xfId="5452"/>
    <cellStyle name="Normal 46 2 2 2 3 2" xfId="5453"/>
    <cellStyle name="Normal 46 2 2 2 4" xfId="5454"/>
    <cellStyle name="Normal 46 2 2 3" xfId="5455"/>
    <cellStyle name="Normal 46 2 2 3 2" xfId="5456"/>
    <cellStyle name="Normal 46 2 2 4" xfId="5457"/>
    <cellStyle name="Normal 46 2 2 4 2" xfId="5458"/>
    <cellStyle name="Normal 46 2 2 5" xfId="5459"/>
    <cellStyle name="Normal 46 2 3" xfId="5460"/>
    <cellStyle name="Normal 46 2 3 2" xfId="5461"/>
    <cellStyle name="Normal 46 2 3 2 2" xfId="5462"/>
    <cellStyle name="Normal 46 2 3 3" xfId="5463"/>
    <cellStyle name="Normal 46 2 3 3 2" xfId="5464"/>
    <cellStyle name="Normal 46 2 3 4" xfId="5465"/>
    <cellStyle name="Normal 46 2 4" xfId="5466"/>
    <cellStyle name="Normal 46 2 4 2" xfId="5467"/>
    <cellStyle name="Normal 46 2 5" xfId="5468"/>
    <cellStyle name="Normal 46 2 5 2" xfId="5469"/>
    <cellStyle name="Normal 46 2 6" xfId="5470"/>
    <cellStyle name="Normal 46 3" xfId="5471"/>
    <cellStyle name="Normal 47" xfId="5472"/>
    <cellStyle name="Normal 47 2" xfId="5473"/>
    <cellStyle name="Normal 47 2 2" xfId="5474"/>
    <cellStyle name="Normal 47 2 2 2" xfId="5475"/>
    <cellStyle name="Normal 47 2 2 2 2" xfId="5476"/>
    <cellStyle name="Normal 47 2 2 2 2 2" xfId="5477"/>
    <cellStyle name="Normal 47 2 2 2 3" xfId="5478"/>
    <cellStyle name="Normal 47 2 2 2 3 2" xfId="5479"/>
    <cellStyle name="Normal 47 2 2 2 4" xfId="5480"/>
    <cellStyle name="Normal 47 2 2 3" xfId="5481"/>
    <cellStyle name="Normal 47 2 2 3 2" xfId="5482"/>
    <cellStyle name="Normal 47 2 2 4" xfId="5483"/>
    <cellStyle name="Normal 47 2 2 4 2" xfId="5484"/>
    <cellStyle name="Normal 47 2 2 5" xfId="5485"/>
    <cellStyle name="Normal 47 2 3" xfId="5486"/>
    <cellStyle name="Normal 47 2 3 2" xfId="5487"/>
    <cellStyle name="Normal 47 2 3 2 2" xfId="5488"/>
    <cellStyle name="Normal 47 2 3 3" xfId="5489"/>
    <cellStyle name="Normal 47 2 3 3 2" xfId="5490"/>
    <cellStyle name="Normal 47 2 3 4" xfId="5491"/>
    <cellStyle name="Normal 47 2 4" xfId="5492"/>
    <cellStyle name="Normal 47 2 4 2" xfId="5493"/>
    <cellStyle name="Normal 47 2 5" xfId="5494"/>
    <cellStyle name="Normal 47 2 5 2" xfId="5495"/>
    <cellStyle name="Normal 47 2 6" xfId="5496"/>
    <cellStyle name="Normal 47 3" xfId="5497"/>
    <cellStyle name="Normal 48" xfId="5498"/>
    <cellStyle name="Normal 48 2" xfId="5499"/>
    <cellStyle name="Normal 48 2 2" xfId="5500"/>
    <cellStyle name="Normal 48 2 2 2" xfId="5501"/>
    <cellStyle name="Normal 48 2 2 2 2" xfId="5502"/>
    <cellStyle name="Normal 48 2 2 2 2 2" xfId="5503"/>
    <cellStyle name="Normal 48 2 2 2 3" xfId="5504"/>
    <cellStyle name="Normal 48 2 2 2 3 2" xfId="5505"/>
    <cellStyle name="Normal 48 2 2 2 4" xfId="5506"/>
    <cellStyle name="Normal 48 2 2 3" xfId="5507"/>
    <cellStyle name="Normal 48 2 2 3 2" xfId="5508"/>
    <cellStyle name="Normal 48 2 2 4" xfId="5509"/>
    <cellStyle name="Normal 48 2 2 4 2" xfId="5510"/>
    <cellStyle name="Normal 48 2 2 5" xfId="5511"/>
    <cellStyle name="Normal 48 2 3" xfId="5512"/>
    <cellStyle name="Normal 48 2 3 2" xfId="5513"/>
    <cellStyle name="Normal 48 2 3 2 2" xfId="5514"/>
    <cellStyle name="Normal 48 2 3 3" xfId="5515"/>
    <cellStyle name="Normal 48 2 3 3 2" xfId="5516"/>
    <cellStyle name="Normal 48 2 3 4" xfId="5517"/>
    <cellStyle name="Normal 48 2 4" xfId="5518"/>
    <cellStyle name="Normal 48 2 4 2" xfId="5519"/>
    <cellStyle name="Normal 48 2 5" xfId="5520"/>
    <cellStyle name="Normal 48 2 5 2" xfId="5521"/>
    <cellStyle name="Normal 48 2 6" xfId="5522"/>
    <cellStyle name="Normal 48 3" xfId="5523"/>
    <cellStyle name="Normal 48 3 2" xfId="5524"/>
    <cellStyle name="Normal 48 3 2 2" xfId="5525"/>
    <cellStyle name="Normal 48 3 2 2 2" xfId="5526"/>
    <cellStyle name="Normal 48 3 2 3" xfId="5527"/>
    <cellStyle name="Normal 48 3 2 3 2" xfId="5528"/>
    <cellStyle name="Normal 48 3 2 4" xfId="5529"/>
    <cellStyle name="Normal 48 3 3" xfId="5530"/>
    <cellStyle name="Normal 48 3 3 2" xfId="5531"/>
    <cellStyle name="Normal 48 3 4" xfId="5532"/>
    <cellStyle name="Normal 48 3 4 2" xfId="5533"/>
    <cellStyle name="Normal 48 3 5" xfId="5534"/>
    <cellStyle name="Normal 48 4" xfId="5535"/>
    <cellStyle name="Normal 48 4 2" xfId="5536"/>
    <cellStyle name="Normal 48 4 2 2" xfId="5537"/>
    <cellStyle name="Normal 48 4 3" xfId="5538"/>
    <cellStyle name="Normal 48 4 3 2" xfId="5539"/>
    <cellStyle name="Normal 48 4 4" xfId="5540"/>
    <cellStyle name="Normal 48 5" xfId="5541"/>
    <cellStyle name="Normal 48 5 2" xfId="5542"/>
    <cellStyle name="Normal 48 6" xfId="5543"/>
    <cellStyle name="Normal 48 6 2" xfId="5544"/>
    <cellStyle name="Normal 48 7" xfId="5545"/>
    <cellStyle name="Normal 49" xfId="5546"/>
    <cellStyle name="Normal 49 2" xfId="5547"/>
    <cellStyle name="Normal 49 2 2" xfId="5548"/>
    <cellStyle name="Normal 49 2 2 2" xfId="5549"/>
    <cellStyle name="Normal 49 2 2 2 2" xfId="5550"/>
    <cellStyle name="Normal 49 2 2 2 2 2" xfId="5551"/>
    <cellStyle name="Normal 49 2 2 2 3" xfId="5552"/>
    <cellStyle name="Normal 49 2 2 2 3 2" xfId="5553"/>
    <cellStyle name="Normal 49 2 2 2 4" xfId="5554"/>
    <cellStyle name="Normal 49 2 2 3" xfId="5555"/>
    <cellStyle name="Normal 49 2 2 3 2" xfId="5556"/>
    <cellStyle name="Normal 49 2 2 4" xfId="5557"/>
    <cellStyle name="Normal 49 2 2 4 2" xfId="5558"/>
    <cellStyle name="Normal 49 2 2 5" xfId="5559"/>
    <cellStyle name="Normal 49 2 3" xfId="5560"/>
    <cellStyle name="Normal 49 2 3 2" xfId="5561"/>
    <cellStyle name="Normal 49 2 3 2 2" xfId="5562"/>
    <cellStyle name="Normal 49 2 3 3" xfId="5563"/>
    <cellStyle name="Normal 49 2 3 3 2" xfId="5564"/>
    <cellStyle name="Normal 49 2 3 4" xfId="5565"/>
    <cellStyle name="Normal 49 2 4" xfId="5566"/>
    <cellStyle name="Normal 49 2 4 2" xfId="5567"/>
    <cellStyle name="Normal 49 2 5" xfId="5568"/>
    <cellStyle name="Normal 49 2 5 2" xfId="5569"/>
    <cellStyle name="Normal 49 2 6" xfId="5570"/>
    <cellStyle name="Normal 49 3" xfId="5571"/>
    <cellStyle name="Normal 49 3 2" xfId="5572"/>
    <cellStyle name="Normal 49 3 2 2" xfId="5573"/>
    <cellStyle name="Normal 49 3 2 2 2" xfId="5574"/>
    <cellStyle name="Normal 49 3 2 3" xfId="5575"/>
    <cellStyle name="Normal 49 3 2 3 2" xfId="5576"/>
    <cellStyle name="Normal 49 3 2 4" xfId="5577"/>
    <cellStyle name="Normal 49 3 3" xfId="5578"/>
    <cellStyle name="Normal 49 3 3 2" xfId="5579"/>
    <cellStyle name="Normal 49 3 4" xfId="5580"/>
    <cellStyle name="Normal 49 3 4 2" xfId="5581"/>
    <cellStyle name="Normal 49 3 5" xfId="5582"/>
    <cellStyle name="Normal 49 4" xfId="5583"/>
    <cellStyle name="Normal 49 4 2" xfId="5584"/>
    <cellStyle name="Normal 49 4 2 2" xfId="5585"/>
    <cellStyle name="Normal 49 4 3" xfId="5586"/>
    <cellStyle name="Normal 49 4 3 2" xfId="5587"/>
    <cellStyle name="Normal 49 4 4" xfId="5588"/>
    <cellStyle name="Normal 49 5" xfId="5589"/>
    <cellStyle name="Normal 49 5 2" xfId="5590"/>
    <cellStyle name="Normal 49 6" xfId="5591"/>
    <cellStyle name="Normal 49 6 2" xfId="5592"/>
    <cellStyle name="Normal 49 7" xfId="5593"/>
    <cellStyle name="Normal 5" xfId="102"/>
    <cellStyle name="Normal 5 10" xfId="5595"/>
    <cellStyle name="Normal 5 11" xfId="5594"/>
    <cellStyle name="Normal 5 2" xfId="103"/>
    <cellStyle name="Normal 5 2 10" xfId="5597"/>
    <cellStyle name="Normal 5 2 11" xfId="5598"/>
    <cellStyle name="Normal 5 2 12" xfId="5596"/>
    <cellStyle name="Normal 5 2 2" xfId="5599"/>
    <cellStyle name="Normal 5 2 2 2" xfId="5600"/>
    <cellStyle name="Normal 5 2 2 2 2" xfId="5601"/>
    <cellStyle name="Normal 5 2 2 2 2 2" xfId="5602"/>
    <cellStyle name="Normal 5 2 2 2 2 2 2" xfId="5603"/>
    <cellStyle name="Normal 5 2 2 2 2 2 2 2" xfId="5604"/>
    <cellStyle name="Normal 5 2 2 2 2 2 3" xfId="5605"/>
    <cellStyle name="Normal 5 2 2 2 2 2 3 2" xfId="5606"/>
    <cellStyle name="Normal 5 2 2 2 2 2 4" xfId="5607"/>
    <cellStyle name="Normal 5 2 2 2 2 3" xfId="5608"/>
    <cellStyle name="Normal 5 2 2 2 2 3 2" xfId="5609"/>
    <cellStyle name="Normal 5 2 2 2 2 4" xfId="5610"/>
    <cellStyle name="Normal 5 2 2 2 2 4 2" xfId="5611"/>
    <cellStyle name="Normal 5 2 2 2 2 5" xfId="5612"/>
    <cellStyle name="Normal 5 2 2 2 3" xfId="5613"/>
    <cellStyle name="Normal 5 2 2 2 3 2" xfId="5614"/>
    <cellStyle name="Normal 5 2 2 2 3 2 2" xfId="5615"/>
    <cellStyle name="Normal 5 2 2 2 3 3" xfId="5616"/>
    <cellStyle name="Normal 5 2 2 2 3 3 2" xfId="5617"/>
    <cellStyle name="Normal 5 2 2 2 3 4" xfId="5618"/>
    <cellStyle name="Normal 5 2 2 2 4" xfId="5619"/>
    <cellStyle name="Normal 5 2 2 2 4 2" xfId="5620"/>
    <cellStyle name="Normal 5 2 2 2 5" xfId="5621"/>
    <cellStyle name="Normal 5 2 2 2 5 2" xfId="5622"/>
    <cellStyle name="Normal 5 2 2 2 6" xfId="5623"/>
    <cellStyle name="Normal 5 2 2 3" xfId="5624"/>
    <cellStyle name="Normal 5 2 2 3 2" xfId="5625"/>
    <cellStyle name="Normal 5 2 2 3 2 2" xfId="5626"/>
    <cellStyle name="Normal 5 2 2 3 2 2 2" xfId="5627"/>
    <cellStyle name="Normal 5 2 2 3 2 3" xfId="5628"/>
    <cellStyle name="Normal 5 2 2 3 2 3 2" xfId="5629"/>
    <cellStyle name="Normal 5 2 2 3 2 4" xfId="5630"/>
    <cellStyle name="Normal 5 2 2 3 3" xfId="5631"/>
    <cellStyle name="Normal 5 2 2 3 3 2" xfId="5632"/>
    <cellStyle name="Normal 5 2 2 3 4" xfId="5633"/>
    <cellStyle name="Normal 5 2 2 3 4 2" xfId="5634"/>
    <cellStyle name="Normal 5 2 2 3 5" xfId="5635"/>
    <cellStyle name="Normal 5 2 2 4" xfId="5636"/>
    <cellStyle name="Normal 5 2 2 4 2" xfId="5637"/>
    <cellStyle name="Normal 5 2 2 4 2 2" xfId="5638"/>
    <cellStyle name="Normal 5 2 2 4 3" xfId="5639"/>
    <cellStyle name="Normal 5 2 2 4 3 2" xfId="5640"/>
    <cellStyle name="Normal 5 2 2 4 4" xfId="5641"/>
    <cellStyle name="Normal 5 2 2 5" xfId="5642"/>
    <cellStyle name="Normal 5 2 2 5 2" xfId="5643"/>
    <cellStyle name="Normal 5 2 2 6" xfId="5644"/>
    <cellStyle name="Normal 5 2 2 6 2" xfId="5645"/>
    <cellStyle name="Normal 5 2 2 7" xfId="5646"/>
    <cellStyle name="Normal 5 2 3" xfId="5647"/>
    <cellStyle name="Normal 5 2 3 2" xfId="5648"/>
    <cellStyle name="Normal 5 2 3 2 2" xfId="5649"/>
    <cellStyle name="Normal 5 2 3 2 2 2" xfId="5650"/>
    <cellStyle name="Normal 5 2 3 2 2 2 2" xfId="5651"/>
    <cellStyle name="Normal 5 2 3 2 2 3" xfId="5652"/>
    <cellStyle name="Normal 5 2 3 2 2 3 2" xfId="5653"/>
    <cellStyle name="Normal 5 2 3 2 2 4" xfId="5654"/>
    <cellStyle name="Normal 5 2 3 2 3" xfId="5655"/>
    <cellStyle name="Normal 5 2 3 2 3 2" xfId="5656"/>
    <cellStyle name="Normal 5 2 3 2 4" xfId="5657"/>
    <cellStyle name="Normal 5 2 3 2 4 2" xfId="5658"/>
    <cellStyle name="Normal 5 2 3 2 5" xfId="5659"/>
    <cellStyle name="Normal 5 2 3 3" xfId="5660"/>
    <cellStyle name="Normal 5 2 3 3 2" xfId="5661"/>
    <cellStyle name="Normal 5 2 3 3 2 2" xfId="5662"/>
    <cellStyle name="Normal 5 2 3 3 3" xfId="5663"/>
    <cellStyle name="Normal 5 2 3 3 3 2" xfId="5664"/>
    <cellStyle name="Normal 5 2 3 3 4" xfId="5665"/>
    <cellStyle name="Normal 5 2 3 4" xfId="5666"/>
    <cellStyle name="Normal 5 2 3 4 2" xfId="5667"/>
    <cellStyle name="Normal 5 2 3 4 3" xfId="5668"/>
    <cellStyle name="Normal 5 2 3 5" xfId="5669"/>
    <cellStyle name="Normal 5 2 3 5 2" xfId="5670"/>
    <cellStyle name="Normal 5 2 3 6" xfId="5671"/>
    <cellStyle name="Normal 5 2 4" xfId="5672"/>
    <cellStyle name="Normal 5 2 4 2" xfId="5673"/>
    <cellStyle name="Normal 5 2 4 2 2" xfId="5674"/>
    <cellStyle name="Normal 5 2 4 2 2 2" xfId="5675"/>
    <cellStyle name="Normal 5 2 4 2 3" xfId="5676"/>
    <cellStyle name="Normal 5 2 4 2 3 2" xfId="5677"/>
    <cellStyle name="Normal 5 2 4 2 4" xfId="5678"/>
    <cellStyle name="Normal 5 2 4 2 5" xfId="5679"/>
    <cellStyle name="Normal 5 2 4 3" xfId="5680"/>
    <cellStyle name="Normal 5 2 4 3 2" xfId="5681"/>
    <cellStyle name="Normal 5 2 4 3 3" xfId="5682"/>
    <cellStyle name="Normal 5 2 4 4" xfId="5683"/>
    <cellStyle name="Normal 5 2 4 4 2" xfId="5684"/>
    <cellStyle name="Normal 5 2 4 4 3" xfId="5685"/>
    <cellStyle name="Normal 5 2 4 5" xfId="5686"/>
    <cellStyle name="Normal 5 2 4 6" xfId="5687"/>
    <cellStyle name="Normal 5 2 5" xfId="5688"/>
    <cellStyle name="Normal 5 2 5 10" xfId="5689"/>
    <cellStyle name="Normal 5 2 5 10 2" xfId="5690"/>
    <cellStyle name="Normal 5 2 5 10 3" xfId="5691"/>
    <cellStyle name="Normal 5 2 5 11" xfId="5692"/>
    <cellStyle name="Normal 5 2 5 11 2" xfId="5693"/>
    <cellStyle name="Normal 5 2 5 12" xfId="5694"/>
    <cellStyle name="Normal 5 2 5 12 2" xfId="5695"/>
    <cellStyle name="Normal 5 2 5 13" xfId="5696"/>
    <cellStyle name="Normal 5 2 5 14" xfId="5697"/>
    <cellStyle name="Normal 5 2 5 15" xfId="5698"/>
    <cellStyle name="Normal 5 2 5 16" xfId="5699"/>
    <cellStyle name="Normal 5 2 5 17" xfId="5700"/>
    <cellStyle name="Normal 5 2 5 18" xfId="5701"/>
    <cellStyle name="Normal 5 2 5 19" xfId="5702"/>
    <cellStyle name="Normal 5 2 5 19 2" xfId="5703"/>
    <cellStyle name="Normal 5 2 5 19 3" xfId="5704"/>
    <cellStyle name="Normal 5 2 5 19 4" xfId="5705"/>
    <cellStyle name="Normal 5 2 5 19 5" xfId="5706"/>
    <cellStyle name="Normal 5 2 5 19 6" xfId="5707"/>
    <cellStyle name="Normal 5 2 5 19 7" xfId="5708"/>
    <cellStyle name="Normal 5 2 5 2" xfId="5709"/>
    <cellStyle name="Normal 5 2 5 2 2" xfId="5710"/>
    <cellStyle name="Normal 5 2 5 2 2 2" xfId="5711"/>
    <cellStyle name="Normal 5 2 5 2 2 3" xfId="5712"/>
    <cellStyle name="Normal 5 2 5 2 2 4" xfId="5713"/>
    <cellStyle name="Normal 5 2 5 2 2 5" xfId="5714"/>
    <cellStyle name="Normal 5 2 5 2 3" xfId="5715"/>
    <cellStyle name="Normal 5 2 5 2 3 2" xfId="5716"/>
    <cellStyle name="Normal 5 2 5 2 3 3" xfId="5717"/>
    <cellStyle name="Normal 5 2 5 2 4" xfId="5718"/>
    <cellStyle name="Normal 5 2 5 2 4 2" xfId="5719"/>
    <cellStyle name="Normal 5 2 5 2 4 3" xfId="5720"/>
    <cellStyle name="Normal 5 2 5 2 5" xfId="5721"/>
    <cellStyle name="Normal 5 2 5 2 6" xfId="5722"/>
    <cellStyle name="Normal 5 2 5 20" xfId="5723"/>
    <cellStyle name="Normal 5 2 5 21" xfId="5724"/>
    <cellStyle name="Normal 5 2 5 22" xfId="5725"/>
    <cellStyle name="Normal 5 2 5 23" xfId="5726"/>
    <cellStyle name="Normal 5 2 5 24" xfId="5727"/>
    <cellStyle name="Normal 5 2 5 25" xfId="5728"/>
    <cellStyle name="Normal 5 2 5 26" xfId="5729"/>
    <cellStyle name="Normal 5 2 5 27" xfId="5730"/>
    <cellStyle name="Normal 5 2 5 3" xfId="5731"/>
    <cellStyle name="Normal 5 2 5 3 10" xfId="5732"/>
    <cellStyle name="Normal 5 2 5 3 11" xfId="5733"/>
    <cellStyle name="Normal 5 2 5 3 12" xfId="5734"/>
    <cellStyle name="Normal 5 2 5 3 13" xfId="5735"/>
    <cellStyle name="Normal 5 2 5 3 14" xfId="5736"/>
    <cellStyle name="Normal 5 2 5 3 15" xfId="5737"/>
    <cellStyle name="Normal 5 2 5 3 16" xfId="5738"/>
    <cellStyle name="Normal 5 2 5 3 17" xfId="5739"/>
    <cellStyle name="Normal 5 2 5 3 18" xfId="5740"/>
    <cellStyle name="Normal 5 2 5 3 19" xfId="5741"/>
    <cellStyle name="Normal 5 2 5 3 2" xfId="5742"/>
    <cellStyle name="Normal 5 2 5 3 2 2" xfId="5743"/>
    <cellStyle name="Normal 5 2 5 3 2 2 2" xfId="5744"/>
    <cellStyle name="Normal 5 2 5 3 2 2 3" xfId="5745"/>
    <cellStyle name="Normal 5 2 5 3 2 3" xfId="5746"/>
    <cellStyle name="Normal 5 2 5 3 2 3 2" xfId="5747"/>
    <cellStyle name="Normal 5 2 5 3 2 3 3" xfId="5748"/>
    <cellStyle name="Normal 5 2 5 3 2 4" xfId="5749"/>
    <cellStyle name="Normal 5 2 5 3 2 5" xfId="5750"/>
    <cellStyle name="Normal 5 2 5 3 3" xfId="5751"/>
    <cellStyle name="Normal 5 2 5 3 3 2" xfId="5752"/>
    <cellStyle name="Normal 5 2 5 3 3 3" xfId="5753"/>
    <cellStyle name="Normal 5 2 5 3 3 4" xfId="5754"/>
    <cellStyle name="Normal 5 2 5 3 3 5" xfId="5755"/>
    <cellStyle name="Normal 5 2 5 3 4" xfId="5756"/>
    <cellStyle name="Normal 5 2 5 3 4 2" xfId="5757"/>
    <cellStyle name="Normal 5 2 5 3 4 3" xfId="5758"/>
    <cellStyle name="Normal 5 2 5 3 5" xfId="5759"/>
    <cellStyle name="Normal 5 2 5 3 5 2" xfId="5760"/>
    <cellStyle name="Normal 5 2 5 3 5 3" xfId="5761"/>
    <cellStyle name="Normal 5 2 5 3 6" xfId="5762"/>
    <cellStyle name="Normal 5 2 5 3 7" xfId="5763"/>
    <cellStyle name="Normal 5 2 5 3 8" xfId="5764"/>
    <cellStyle name="Normal 5 2 5 3 9" xfId="5765"/>
    <cellStyle name="Normal 5 2 5 4" xfId="5766"/>
    <cellStyle name="Normal 5 2 5 4 2" xfId="5767"/>
    <cellStyle name="Normal 5 2 5 4 2 2" xfId="5768"/>
    <cellStyle name="Normal 5 2 5 4 2 3" xfId="5769"/>
    <cellStyle name="Normal 5 2 5 4 2 4" xfId="5770"/>
    <cellStyle name="Normal 5 2 5 4 2 5" xfId="5771"/>
    <cellStyle name="Normal 5 2 5 4 3" xfId="5772"/>
    <cellStyle name="Normal 5 2 5 4 3 2" xfId="5773"/>
    <cellStyle name="Normal 5 2 5 4 3 3" xfId="5774"/>
    <cellStyle name="Normal 5 2 5 4 4" xfId="5775"/>
    <cellStyle name="Normal 5 2 5 4 4 2" xfId="5776"/>
    <cellStyle name="Normal 5 2 5 4 4 3" xfId="5777"/>
    <cellStyle name="Normal 5 2 5 4 5" xfId="5778"/>
    <cellStyle name="Normal 5 2 5 4 6" xfId="5779"/>
    <cellStyle name="Normal 5 2 5 5" xfId="5780"/>
    <cellStyle name="Normal 5 2 5 5 2" xfId="5781"/>
    <cellStyle name="Normal 5 2 5 5 2 2" xfId="5782"/>
    <cellStyle name="Normal 5 2 5 5 2 3" xfId="5783"/>
    <cellStyle name="Normal 5 2 5 5 2 4" xfId="5784"/>
    <cellStyle name="Normal 5 2 5 5 2 5" xfId="5785"/>
    <cellStyle name="Normal 5 2 5 5 3" xfId="5786"/>
    <cellStyle name="Normal 5 2 5 5 3 2" xfId="5787"/>
    <cellStyle name="Normal 5 2 5 5 3 3" xfId="5788"/>
    <cellStyle name="Normal 5 2 5 5 4" xfId="5789"/>
    <cellStyle name="Normal 5 2 5 5 4 2" xfId="5790"/>
    <cellStyle name="Normal 5 2 5 5 4 3" xfId="5791"/>
    <cellStyle name="Normal 5 2 5 5 5" xfId="5792"/>
    <cellStyle name="Normal 5 2 5 5 6" xfId="5793"/>
    <cellStyle name="Normal 5 2 5 6" xfId="5794"/>
    <cellStyle name="Normal 5 2 5 6 2" xfId="5795"/>
    <cellStyle name="Normal 5 2 5 6 2 2" xfId="5796"/>
    <cellStyle name="Normal 5 2 5 6 2 3" xfId="5797"/>
    <cellStyle name="Normal 5 2 5 6 2 4" xfId="5798"/>
    <cellStyle name="Normal 5 2 5 6 2 5" xfId="5799"/>
    <cellStyle name="Normal 5 2 5 6 3" xfId="5800"/>
    <cellStyle name="Normal 5 2 5 6 3 2" xfId="5801"/>
    <cellStyle name="Normal 5 2 5 6 3 3" xfId="5802"/>
    <cellStyle name="Normal 5 2 5 6 4" xfId="5803"/>
    <cellStyle name="Normal 5 2 5 6 4 2" xfId="5804"/>
    <cellStyle name="Normal 5 2 5 6 4 3" xfId="5805"/>
    <cellStyle name="Normal 5 2 5 6 5" xfId="5806"/>
    <cellStyle name="Normal 5 2 5 6 6" xfId="5807"/>
    <cellStyle name="Normal 5 2 5 7" xfId="5808"/>
    <cellStyle name="Normal 5 2 5 7 2" xfId="5809"/>
    <cellStyle name="Normal 5 2 5 7 2 2" xfId="5810"/>
    <cellStyle name="Normal 5 2 5 7 2 3" xfId="5811"/>
    <cellStyle name="Normal 5 2 5 7 3" xfId="5812"/>
    <cellStyle name="Normal 5 2 5 7 3 2" xfId="5813"/>
    <cellStyle name="Normal 5 2 5 7 3 3" xfId="5814"/>
    <cellStyle name="Normal 5 2 5 7 4" xfId="5815"/>
    <cellStyle name="Normal 5 2 5 7 4 2" xfId="5816"/>
    <cellStyle name="Normal 5 2 5 7 5" xfId="5817"/>
    <cellStyle name="Normal 5 2 5 7 6" xfId="5818"/>
    <cellStyle name="Normal 5 2 5 8" xfId="5819"/>
    <cellStyle name="Normal 5 2 5 8 2" xfId="5820"/>
    <cellStyle name="Normal 5 2 5 8 3" xfId="5821"/>
    <cellStyle name="Normal 5 2 5 8 4" xfId="5822"/>
    <cellStyle name="Normal 5 2 5 8 5" xfId="5823"/>
    <cellStyle name="Normal 5 2 5 9" xfId="5824"/>
    <cellStyle name="Normal 5 2 5 9 2" xfId="5825"/>
    <cellStyle name="Normal 5 2 5 9 3" xfId="5826"/>
    <cellStyle name="Normal 5 2 5_10070" xfId="5827"/>
    <cellStyle name="Normal 5 2 6" xfId="5828"/>
    <cellStyle name="Normal 5 2 6 2" xfId="5829"/>
    <cellStyle name="Normal 5 2 6 2 2" xfId="5830"/>
    <cellStyle name="Normal 5 2 6 2 3" xfId="5831"/>
    <cellStyle name="Normal 5 2 6 3" xfId="5832"/>
    <cellStyle name="Normal 5 2 6 3 2" xfId="5833"/>
    <cellStyle name="Normal 5 2 6 3 3" xfId="5834"/>
    <cellStyle name="Normal 5 2 6 4" xfId="5835"/>
    <cellStyle name="Normal 5 2 6 5" xfId="5836"/>
    <cellStyle name="Normal 5 2 7" xfId="5837"/>
    <cellStyle name="Normal 5 2 7 2" xfId="5838"/>
    <cellStyle name="Normal 5 2 7 3" xfId="5839"/>
    <cellStyle name="Normal 5 2 7 4" xfId="5840"/>
    <cellStyle name="Normal 5 2 7 5" xfId="5841"/>
    <cellStyle name="Normal 5 2 8" xfId="5842"/>
    <cellStyle name="Normal 5 2 9" xfId="5843"/>
    <cellStyle name="Normal 5 3" xfId="5844"/>
    <cellStyle name="Normal 5 3 2" xfId="5845"/>
    <cellStyle name="Normal 5 3 2 2" xfId="5846"/>
    <cellStyle name="Normal 5 3 2 2 2" xfId="5847"/>
    <cellStyle name="Normal 5 3 2 2 2 2" xfId="5848"/>
    <cellStyle name="Normal 5 3 2 2 2 2 2" xfId="5849"/>
    <cellStyle name="Normal 5 3 2 2 2 3" xfId="5850"/>
    <cellStyle name="Normal 5 3 2 2 2 3 2" xfId="5851"/>
    <cellStyle name="Normal 5 3 2 2 2 4" xfId="5852"/>
    <cellStyle name="Normal 5 3 2 2 3" xfId="5853"/>
    <cellStyle name="Normal 5 3 2 2 3 2" xfId="5854"/>
    <cellStyle name="Normal 5 3 2 2 4" xfId="5855"/>
    <cellStyle name="Normal 5 3 2 2 4 2" xfId="5856"/>
    <cellStyle name="Normal 5 3 2 2 5" xfId="5857"/>
    <cellStyle name="Normal 5 3 2 3" xfId="5858"/>
    <cellStyle name="Normal 5 3 2 3 2" xfId="5859"/>
    <cellStyle name="Normal 5 3 2 3 2 2" xfId="5860"/>
    <cellStyle name="Normal 5 3 2 3 3" xfId="5861"/>
    <cellStyle name="Normal 5 3 2 3 3 2" xfId="5862"/>
    <cellStyle name="Normal 5 3 2 3 4" xfId="5863"/>
    <cellStyle name="Normal 5 3 2 4" xfId="5864"/>
    <cellStyle name="Normal 5 3 2 4 2" xfId="5865"/>
    <cellStyle name="Normal 5 3 2 5" xfId="5866"/>
    <cellStyle name="Normal 5 3 2 5 2" xfId="5867"/>
    <cellStyle name="Normal 5 3 2 6" xfId="5868"/>
    <cellStyle name="Normal 5 3 3" xfId="5869"/>
    <cellStyle name="Normal 5 3 3 2" xfId="5870"/>
    <cellStyle name="Normal 5 3 3 2 2" xfId="5871"/>
    <cellStyle name="Normal 5 3 3 2 2 2" xfId="5872"/>
    <cellStyle name="Normal 5 3 3 2 3" xfId="5873"/>
    <cellStyle name="Normal 5 3 3 2 3 2" xfId="5874"/>
    <cellStyle name="Normal 5 3 3 2 4" xfId="5875"/>
    <cellStyle name="Normal 5 3 3 3" xfId="5876"/>
    <cellStyle name="Normal 5 3 3 3 2" xfId="5877"/>
    <cellStyle name="Normal 5 3 3 4" xfId="5878"/>
    <cellStyle name="Normal 5 3 3 4 2" xfId="5879"/>
    <cellStyle name="Normal 5 3 3 5" xfId="5880"/>
    <cellStyle name="Normal 5 3 4" xfId="5881"/>
    <cellStyle name="Normal 5 3 4 2" xfId="5882"/>
    <cellStyle name="Normal 5 3 4 2 2" xfId="5883"/>
    <cellStyle name="Normal 5 3 4 3" xfId="5884"/>
    <cellStyle name="Normal 5 3 4 3 2" xfId="5885"/>
    <cellStyle name="Normal 5 3 4 4" xfId="5886"/>
    <cellStyle name="Normal 5 3 5" xfId="5887"/>
    <cellStyle name="Normal 5 3 5 2" xfId="5888"/>
    <cellStyle name="Normal 5 3 6" xfId="5889"/>
    <cellStyle name="Normal 5 3 6 2" xfId="5890"/>
    <cellStyle name="Normal 5 3 7" xfId="5891"/>
    <cellStyle name="Normal 5 4" xfId="5892"/>
    <cellStyle name="Normal 5 4 2" xfId="5893"/>
    <cellStyle name="Normal 5 4 2 2" xfId="5894"/>
    <cellStyle name="Normal 5 4 2 2 2" xfId="5895"/>
    <cellStyle name="Normal 5 4 2 2 2 2" xfId="5896"/>
    <cellStyle name="Normal 5 4 2 2 2 2 2" xfId="5897"/>
    <cellStyle name="Normal 5 4 2 2 2 3" xfId="5898"/>
    <cellStyle name="Normal 5 4 2 2 2 3 2" xfId="5899"/>
    <cellStyle name="Normal 5 4 2 2 2 4" xfId="5900"/>
    <cellStyle name="Normal 5 4 2 2 3" xfId="5901"/>
    <cellStyle name="Normal 5 4 2 2 3 2" xfId="5902"/>
    <cellStyle name="Normal 5 4 2 2 4" xfId="5903"/>
    <cellStyle name="Normal 5 4 2 2 4 2" xfId="5904"/>
    <cellStyle name="Normal 5 4 2 2 5" xfId="5905"/>
    <cellStyle name="Normal 5 4 2 3" xfId="5906"/>
    <cellStyle name="Normal 5 4 2 3 2" xfId="5907"/>
    <cellStyle name="Normal 5 4 2 3 2 2" xfId="5908"/>
    <cellStyle name="Normal 5 4 2 3 3" xfId="5909"/>
    <cellStyle name="Normal 5 4 2 3 3 2" xfId="5910"/>
    <cellStyle name="Normal 5 4 2 3 4" xfId="5911"/>
    <cellStyle name="Normal 5 4 2 4" xfId="5912"/>
    <cellStyle name="Normal 5 4 2 4 2" xfId="5913"/>
    <cellStyle name="Normal 5 4 2 5" xfId="5914"/>
    <cellStyle name="Normal 5 4 2 5 2" xfId="5915"/>
    <cellStyle name="Normal 5 4 2 6" xfId="5916"/>
    <cellStyle name="Normal 5 4 3" xfId="5917"/>
    <cellStyle name="Normal 5 4 3 2" xfId="5918"/>
    <cellStyle name="Normal 5 4 3 2 2" xfId="5919"/>
    <cellStyle name="Normal 5 4 3 2 2 2" xfId="5920"/>
    <cellStyle name="Normal 5 4 3 2 3" xfId="5921"/>
    <cellStyle name="Normal 5 4 3 2 3 2" xfId="5922"/>
    <cellStyle name="Normal 5 4 3 2 4" xfId="5923"/>
    <cellStyle name="Normal 5 4 3 3" xfId="5924"/>
    <cellStyle name="Normal 5 4 3 3 2" xfId="5925"/>
    <cellStyle name="Normal 5 4 3 4" xfId="5926"/>
    <cellStyle name="Normal 5 4 3 4 2" xfId="5927"/>
    <cellStyle name="Normal 5 4 3 5" xfId="5928"/>
    <cellStyle name="Normal 5 4 4" xfId="5929"/>
    <cellStyle name="Normal 5 4 4 2" xfId="5930"/>
    <cellStyle name="Normal 5 4 4 2 2" xfId="5931"/>
    <cellStyle name="Normal 5 4 4 3" xfId="5932"/>
    <cellStyle name="Normal 5 4 4 3 2" xfId="5933"/>
    <cellStyle name="Normal 5 4 4 4" xfId="5934"/>
    <cellStyle name="Normal 5 4 5" xfId="5935"/>
    <cellStyle name="Normal 5 4 5 2" xfId="5936"/>
    <cellStyle name="Normal 5 4 6" xfId="5937"/>
    <cellStyle name="Normal 5 4 6 2" xfId="5938"/>
    <cellStyle name="Normal 5 4 7" xfId="5939"/>
    <cellStyle name="Normal 5 5" xfId="5940"/>
    <cellStyle name="Normal 5 5 2" xfId="5941"/>
    <cellStyle name="Normal 5 5 2 2" xfId="5942"/>
    <cellStyle name="Normal 5 5 2 2 2" xfId="5943"/>
    <cellStyle name="Normal 5 5 2 2 2 2" xfId="5944"/>
    <cellStyle name="Normal 5 5 2 2 3" xfId="5945"/>
    <cellStyle name="Normal 5 5 2 2 3 2" xfId="5946"/>
    <cellStyle name="Normal 5 5 2 2 4" xfId="5947"/>
    <cellStyle name="Normal 5 5 2 3" xfId="5948"/>
    <cellStyle name="Normal 5 5 2 3 2" xfId="5949"/>
    <cellStyle name="Normal 5 5 2 4" xfId="5950"/>
    <cellStyle name="Normal 5 5 2 4 2" xfId="5951"/>
    <cellStyle name="Normal 5 5 2 5" xfId="5952"/>
    <cellStyle name="Normal 5 5 3" xfId="5953"/>
    <cellStyle name="Normal 5 5 3 2" xfId="5954"/>
    <cellStyle name="Normal 5 5 3 2 2" xfId="5955"/>
    <cellStyle name="Normal 5 5 3 3" xfId="5956"/>
    <cellStyle name="Normal 5 5 3 3 2" xfId="5957"/>
    <cellStyle name="Normal 5 5 3 4" xfId="5958"/>
    <cellStyle name="Normal 5 5 4" xfId="5959"/>
    <cellStyle name="Normal 5 5 4 2" xfId="5960"/>
    <cellStyle name="Normal 5 5 5" xfId="5961"/>
    <cellStyle name="Normal 5 5 5 2" xfId="5962"/>
    <cellStyle name="Normal 5 5 6" xfId="5963"/>
    <cellStyle name="Normal 5 6" xfId="5964"/>
    <cellStyle name="Normal 5 6 2" xfId="5965"/>
    <cellStyle name="Normal 5 6 2 2" xfId="5966"/>
    <cellStyle name="Normal 5 6 2 2 2" xfId="5967"/>
    <cellStyle name="Normal 5 6 2 3" xfId="5968"/>
    <cellStyle name="Normal 5 6 2 3 2" xfId="5969"/>
    <cellStyle name="Normal 5 6 2 4" xfId="5970"/>
    <cellStyle name="Normal 5 6 3" xfId="5971"/>
    <cellStyle name="Normal 5 6 3 2" xfId="5972"/>
    <cellStyle name="Normal 5 6 4" xfId="5973"/>
    <cellStyle name="Normal 5 6 4 2" xfId="5974"/>
    <cellStyle name="Normal 5 6 5" xfId="5975"/>
    <cellStyle name="Normal 5 7" xfId="5976"/>
    <cellStyle name="Normal 5 7 2" xfId="5977"/>
    <cellStyle name="Normal 5 7 2 2" xfId="5978"/>
    <cellStyle name="Normal 5 7 3" xfId="5979"/>
    <cellStyle name="Normal 5 7 3 2" xfId="5980"/>
    <cellStyle name="Normal 5 7 4" xfId="5981"/>
    <cellStyle name="Normal 5 8" xfId="5982"/>
    <cellStyle name="Normal 5 8 2" xfId="5983"/>
    <cellStyle name="Normal 5 9" xfId="5984"/>
    <cellStyle name="Normal 5 9 2" xfId="5985"/>
    <cellStyle name="Normal 5_10051" xfId="5986"/>
    <cellStyle name="Normal 50" xfId="5987"/>
    <cellStyle name="Normal 50 2" xfId="5988"/>
    <cellStyle name="Normal 50 2 2" xfId="5989"/>
    <cellStyle name="Normal 50 2 2 2" xfId="5990"/>
    <cellStyle name="Normal 50 2 2 2 2" xfId="5991"/>
    <cellStyle name="Normal 50 2 2 2 2 2" xfId="5992"/>
    <cellStyle name="Normal 50 2 2 2 3" xfId="5993"/>
    <cellStyle name="Normal 50 2 2 2 3 2" xfId="5994"/>
    <cellStyle name="Normal 50 2 2 2 4" xfId="5995"/>
    <cellStyle name="Normal 50 2 2 3" xfId="5996"/>
    <cellStyle name="Normal 50 2 2 3 2" xfId="5997"/>
    <cellStyle name="Normal 50 2 2 4" xfId="5998"/>
    <cellStyle name="Normal 50 2 2 4 2" xfId="5999"/>
    <cellStyle name="Normal 50 2 2 5" xfId="6000"/>
    <cellStyle name="Normal 50 2 3" xfId="6001"/>
    <cellStyle name="Normal 50 2 3 2" xfId="6002"/>
    <cellStyle name="Normal 50 2 3 2 2" xfId="6003"/>
    <cellStyle name="Normal 50 2 3 3" xfId="6004"/>
    <cellStyle name="Normal 50 2 3 3 2" xfId="6005"/>
    <cellStyle name="Normal 50 2 3 4" xfId="6006"/>
    <cellStyle name="Normal 50 2 4" xfId="6007"/>
    <cellStyle name="Normal 50 2 4 2" xfId="6008"/>
    <cellStyle name="Normal 50 2 5" xfId="6009"/>
    <cellStyle name="Normal 50 2 5 2" xfId="6010"/>
    <cellStyle name="Normal 50 2 6" xfId="6011"/>
    <cellStyle name="Normal 50 3" xfId="6012"/>
    <cellStyle name="Normal 50 3 2" xfId="6013"/>
    <cellStyle name="Normal 50 3 2 2" xfId="6014"/>
    <cellStyle name="Normal 50 3 2 2 2" xfId="6015"/>
    <cellStyle name="Normal 50 3 2 3" xfId="6016"/>
    <cellStyle name="Normal 50 3 2 3 2" xfId="6017"/>
    <cellStyle name="Normal 50 3 2 4" xfId="6018"/>
    <cellStyle name="Normal 50 3 3" xfId="6019"/>
    <cellStyle name="Normal 50 3 3 2" xfId="6020"/>
    <cellStyle name="Normal 50 3 4" xfId="6021"/>
    <cellStyle name="Normal 50 3 4 2" xfId="6022"/>
    <cellStyle name="Normal 50 3 5" xfId="6023"/>
    <cellStyle name="Normal 50 4" xfId="6024"/>
    <cellStyle name="Normal 50 4 2" xfId="6025"/>
    <cellStyle name="Normal 50 4 2 2" xfId="6026"/>
    <cellStyle name="Normal 50 4 3" xfId="6027"/>
    <cellStyle name="Normal 50 4 3 2" xfId="6028"/>
    <cellStyle name="Normal 50 4 4" xfId="6029"/>
    <cellStyle name="Normal 50 5" xfId="6030"/>
    <cellStyle name="Normal 50 5 2" xfId="6031"/>
    <cellStyle name="Normal 50 6" xfId="6032"/>
    <cellStyle name="Normal 50 6 2" xfId="6033"/>
    <cellStyle name="Normal 50 7" xfId="6034"/>
    <cellStyle name="Normal 51" xfId="6035"/>
    <cellStyle name="Normal 51 2" xfId="6036"/>
    <cellStyle name="Normal 51 2 2" xfId="6037"/>
    <cellStyle name="Normal 51 2 2 2" xfId="6038"/>
    <cellStyle name="Normal 51 2 2 2 2" xfId="6039"/>
    <cellStyle name="Normal 51 2 2 2 2 2" xfId="6040"/>
    <cellStyle name="Normal 51 2 2 2 3" xfId="6041"/>
    <cellStyle name="Normal 51 2 2 2 3 2" xfId="6042"/>
    <cellStyle name="Normal 51 2 2 2 4" xfId="6043"/>
    <cellStyle name="Normal 51 2 2 3" xfId="6044"/>
    <cellStyle name="Normal 51 2 2 3 2" xfId="6045"/>
    <cellStyle name="Normal 51 2 2 4" xfId="6046"/>
    <cellStyle name="Normal 51 2 2 4 2" xfId="6047"/>
    <cellStyle name="Normal 51 2 2 5" xfId="6048"/>
    <cellStyle name="Normal 51 2 3" xfId="6049"/>
    <cellStyle name="Normal 51 2 3 2" xfId="6050"/>
    <cellStyle name="Normal 51 2 3 2 2" xfId="6051"/>
    <cellStyle name="Normal 51 2 3 3" xfId="6052"/>
    <cellStyle name="Normal 51 2 3 3 2" xfId="6053"/>
    <cellStyle name="Normal 51 2 3 4" xfId="6054"/>
    <cellStyle name="Normal 51 2 4" xfId="6055"/>
    <cellStyle name="Normal 51 2 4 2" xfId="6056"/>
    <cellStyle name="Normal 51 2 5" xfId="6057"/>
    <cellStyle name="Normal 51 2 5 2" xfId="6058"/>
    <cellStyle name="Normal 51 2 6" xfId="6059"/>
    <cellStyle name="Normal 51 3" xfId="6060"/>
    <cellStyle name="Normal 51 3 2" xfId="6061"/>
    <cellStyle name="Normal 51 3 2 2" xfId="6062"/>
    <cellStyle name="Normal 51 3 2 2 2" xfId="6063"/>
    <cellStyle name="Normal 51 3 2 3" xfId="6064"/>
    <cellStyle name="Normal 51 3 2 3 2" xfId="6065"/>
    <cellStyle name="Normal 51 3 2 4" xfId="6066"/>
    <cellStyle name="Normal 51 3 3" xfId="6067"/>
    <cellStyle name="Normal 51 3 3 2" xfId="6068"/>
    <cellStyle name="Normal 51 3 4" xfId="6069"/>
    <cellStyle name="Normal 51 3 4 2" xfId="6070"/>
    <cellStyle name="Normal 51 3 5" xfId="6071"/>
    <cellStyle name="Normal 51 4" xfId="6072"/>
    <cellStyle name="Normal 51 4 2" xfId="6073"/>
    <cellStyle name="Normal 51 4 2 2" xfId="6074"/>
    <cellStyle name="Normal 51 4 3" xfId="6075"/>
    <cellStyle name="Normal 51 4 3 2" xfId="6076"/>
    <cellStyle name="Normal 51 4 4" xfId="6077"/>
    <cellStyle name="Normal 51 5" xfId="6078"/>
    <cellStyle name="Normal 51 5 2" xfId="6079"/>
    <cellStyle name="Normal 51 6" xfId="6080"/>
    <cellStyle name="Normal 51 6 2" xfId="6081"/>
    <cellStyle name="Normal 51 7" xfId="6082"/>
    <cellStyle name="Normal 52" xfId="6083"/>
    <cellStyle name="Normal 52 2" xfId="6084"/>
    <cellStyle name="Normal 52 2 2" xfId="6085"/>
    <cellStyle name="Normal 52 2 2 2" xfId="6086"/>
    <cellStyle name="Normal 52 2 2 2 2" xfId="6087"/>
    <cellStyle name="Normal 52 2 2 2 2 2" xfId="6088"/>
    <cellStyle name="Normal 52 2 2 2 3" xfId="6089"/>
    <cellStyle name="Normal 52 2 2 2 3 2" xfId="6090"/>
    <cellStyle name="Normal 52 2 2 2 4" xfId="6091"/>
    <cellStyle name="Normal 52 2 2 3" xfId="6092"/>
    <cellStyle name="Normal 52 2 2 3 2" xfId="6093"/>
    <cellStyle name="Normal 52 2 2 4" xfId="6094"/>
    <cellStyle name="Normal 52 2 2 4 2" xfId="6095"/>
    <cellStyle name="Normal 52 2 2 5" xfId="6096"/>
    <cellStyle name="Normal 52 2 3" xfId="6097"/>
    <cellStyle name="Normal 52 2 3 2" xfId="6098"/>
    <cellStyle name="Normal 52 2 3 2 2" xfId="6099"/>
    <cellStyle name="Normal 52 2 3 3" xfId="6100"/>
    <cellStyle name="Normal 52 2 3 3 2" xfId="6101"/>
    <cellStyle name="Normal 52 2 3 4" xfId="6102"/>
    <cellStyle name="Normal 52 2 4" xfId="6103"/>
    <cellStyle name="Normal 52 2 4 2" xfId="6104"/>
    <cellStyle name="Normal 52 2 5" xfId="6105"/>
    <cellStyle name="Normal 52 2 5 2" xfId="6106"/>
    <cellStyle name="Normal 52 2 6" xfId="6107"/>
    <cellStyle name="Normal 52 3" xfId="6108"/>
    <cellStyle name="Normal 52 3 2" xfId="6109"/>
    <cellStyle name="Normal 52 3 2 2" xfId="6110"/>
    <cellStyle name="Normal 52 3 2 2 2" xfId="6111"/>
    <cellStyle name="Normal 52 3 2 3" xfId="6112"/>
    <cellStyle name="Normal 52 3 2 3 2" xfId="6113"/>
    <cellStyle name="Normal 52 3 2 4" xfId="6114"/>
    <cellStyle name="Normal 52 3 3" xfId="6115"/>
    <cellStyle name="Normal 52 3 3 2" xfId="6116"/>
    <cellStyle name="Normal 52 3 4" xfId="6117"/>
    <cellStyle name="Normal 52 3 4 2" xfId="6118"/>
    <cellStyle name="Normal 52 3 5" xfId="6119"/>
    <cellStyle name="Normal 52 4" xfId="6120"/>
    <cellStyle name="Normal 52 4 2" xfId="6121"/>
    <cellStyle name="Normal 52 4 2 2" xfId="6122"/>
    <cellStyle name="Normal 52 4 3" xfId="6123"/>
    <cellStyle name="Normal 52 4 3 2" xfId="6124"/>
    <cellStyle name="Normal 52 4 4" xfId="6125"/>
    <cellStyle name="Normal 52 5" xfId="6126"/>
    <cellStyle name="Normal 52 5 2" xfId="6127"/>
    <cellStyle name="Normal 52 6" xfId="6128"/>
    <cellStyle name="Normal 52 6 2" xfId="6129"/>
    <cellStyle name="Normal 52 7" xfId="6130"/>
    <cellStyle name="Normal 53" xfId="6131"/>
    <cellStyle name="Normal 53 2" xfId="6132"/>
    <cellStyle name="Normal 53 2 2" xfId="6133"/>
    <cellStyle name="Normal 53 2 2 2" xfId="6134"/>
    <cellStyle name="Normal 53 2 2 2 2" xfId="6135"/>
    <cellStyle name="Normal 53 2 2 2 2 2" xfId="6136"/>
    <cellStyle name="Normal 53 2 2 2 3" xfId="6137"/>
    <cellStyle name="Normal 53 2 2 2 3 2" xfId="6138"/>
    <cellStyle name="Normal 53 2 2 2 4" xfId="6139"/>
    <cellStyle name="Normal 53 2 2 3" xfId="6140"/>
    <cellStyle name="Normal 53 2 2 3 2" xfId="6141"/>
    <cellStyle name="Normal 53 2 2 4" xfId="6142"/>
    <cellStyle name="Normal 53 2 2 4 2" xfId="6143"/>
    <cellStyle name="Normal 53 2 2 5" xfId="6144"/>
    <cellStyle name="Normal 53 2 3" xfId="6145"/>
    <cellStyle name="Normal 53 2 3 2" xfId="6146"/>
    <cellStyle name="Normal 53 2 3 2 2" xfId="6147"/>
    <cellStyle name="Normal 53 2 3 3" xfId="6148"/>
    <cellStyle name="Normal 53 2 3 3 2" xfId="6149"/>
    <cellStyle name="Normal 53 2 3 4" xfId="6150"/>
    <cellStyle name="Normal 53 2 4" xfId="6151"/>
    <cellStyle name="Normal 53 2 4 2" xfId="6152"/>
    <cellStyle name="Normal 53 2 5" xfId="6153"/>
    <cellStyle name="Normal 53 2 5 2" xfId="6154"/>
    <cellStyle name="Normal 53 2 6" xfId="6155"/>
    <cellStyle name="Normal 53 3" xfId="6156"/>
    <cellStyle name="Normal 53 3 2" xfId="6157"/>
    <cellStyle name="Normal 53 3 2 2" xfId="6158"/>
    <cellStyle name="Normal 53 3 2 2 2" xfId="6159"/>
    <cellStyle name="Normal 53 3 2 3" xfId="6160"/>
    <cellStyle name="Normal 53 3 2 3 2" xfId="6161"/>
    <cellStyle name="Normal 53 3 2 4" xfId="6162"/>
    <cellStyle name="Normal 53 3 3" xfId="6163"/>
    <cellStyle name="Normal 53 3 3 2" xfId="6164"/>
    <cellStyle name="Normal 53 3 4" xfId="6165"/>
    <cellStyle name="Normal 53 3 4 2" xfId="6166"/>
    <cellStyle name="Normal 53 3 5" xfId="6167"/>
    <cellStyle name="Normal 53 4" xfId="6168"/>
    <cellStyle name="Normal 53 4 2" xfId="6169"/>
    <cellStyle name="Normal 53 4 2 2" xfId="6170"/>
    <cellStyle name="Normal 53 4 3" xfId="6171"/>
    <cellStyle name="Normal 53 4 3 2" xfId="6172"/>
    <cellStyle name="Normal 53 4 4" xfId="6173"/>
    <cellStyle name="Normal 53 5" xfId="6174"/>
    <cellStyle name="Normal 53 5 2" xfId="6175"/>
    <cellStyle name="Normal 53 6" xfId="6176"/>
    <cellStyle name="Normal 53 6 2" xfId="6177"/>
    <cellStyle name="Normal 53 7" xfId="6178"/>
    <cellStyle name="Normal 54" xfId="6179"/>
    <cellStyle name="Normal 54 2" xfId="6180"/>
    <cellStyle name="Normal 54 2 2" xfId="6181"/>
    <cellStyle name="Normal 54 2 2 2" xfId="6182"/>
    <cellStyle name="Normal 54 2 2 2 2" xfId="6183"/>
    <cellStyle name="Normal 54 2 2 2 2 2" xfId="6184"/>
    <cellStyle name="Normal 54 2 2 2 3" xfId="6185"/>
    <cellStyle name="Normal 54 2 2 2 3 2" xfId="6186"/>
    <cellStyle name="Normal 54 2 2 2 4" xfId="6187"/>
    <cellStyle name="Normal 54 2 2 3" xfId="6188"/>
    <cellStyle name="Normal 54 2 2 3 2" xfId="6189"/>
    <cellStyle name="Normal 54 2 2 4" xfId="6190"/>
    <cellStyle name="Normal 54 2 2 4 2" xfId="6191"/>
    <cellStyle name="Normal 54 2 2 5" xfId="6192"/>
    <cellStyle name="Normal 54 2 3" xfId="6193"/>
    <cellStyle name="Normal 54 2 3 2" xfId="6194"/>
    <cellStyle name="Normal 54 2 3 2 2" xfId="6195"/>
    <cellStyle name="Normal 54 2 3 3" xfId="6196"/>
    <cellStyle name="Normal 54 2 3 3 2" xfId="6197"/>
    <cellStyle name="Normal 54 2 3 4" xfId="6198"/>
    <cellStyle name="Normal 54 2 4" xfId="6199"/>
    <cellStyle name="Normal 54 2 4 2" xfId="6200"/>
    <cellStyle name="Normal 54 2 5" xfId="6201"/>
    <cellStyle name="Normal 54 2 5 2" xfId="6202"/>
    <cellStyle name="Normal 54 2 6" xfId="6203"/>
    <cellStyle name="Normal 54 3" xfId="6204"/>
    <cellStyle name="Normal 54 3 2" xfId="6205"/>
    <cellStyle name="Normal 54 3 2 2" xfId="6206"/>
    <cellStyle name="Normal 54 3 2 2 2" xfId="6207"/>
    <cellStyle name="Normal 54 3 2 3" xfId="6208"/>
    <cellStyle name="Normal 54 3 2 3 2" xfId="6209"/>
    <cellStyle name="Normal 54 3 2 4" xfId="6210"/>
    <cellStyle name="Normal 54 3 3" xfId="6211"/>
    <cellStyle name="Normal 54 3 3 2" xfId="6212"/>
    <cellStyle name="Normal 54 3 4" xfId="6213"/>
    <cellStyle name="Normal 54 3 4 2" xfId="6214"/>
    <cellStyle name="Normal 54 3 5" xfId="6215"/>
    <cellStyle name="Normal 54 4" xfId="6216"/>
    <cellStyle name="Normal 54 4 2" xfId="6217"/>
    <cellStyle name="Normal 54 4 2 2" xfId="6218"/>
    <cellStyle name="Normal 54 4 3" xfId="6219"/>
    <cellStyle name="Normal 54 4 3 2" xfId="6220"/>
    <cellStyle name="Normal 54 4 4" xfId="6221"/>
    <cellStyle name="Normal 54 5" xfId="6222"/>
    <cellStyle name="Normal 54 5 2" xfId="6223"/>
    <cellStyle name="Normal 54 6" xfId="6224"/>
    <cellStyle name="Normal 54 6 2" xfId="6225"/>
    <cellStyle name="Normal 54 7" xfId="6226"/>
    <cellStyle name="Normal 55" xfId="6227"/>
    <cellStyle name="Normal 55 2" xfId="6228"/>
    <cellStyle name="Normal 55 2 2" xfId="6229"/>
    <cellStyle name="Normal 55 2 2 2" xfId="6230"/>
    <cellStyle name="Normal 55 2 2 2 2" xfId="6231"/>
    <cellStyle name="Normal 55 2 2 2 2 2" xfId="6232"/>
    <cellStyle name="Normal 55 2 2 2 3" xfId="6233"/>
    <cellStyle name="Normal 55 2 2 2 3 2" xfId="6234"/>
    <cellStyle name="Normal 55 2 2 2 4" xfId="6235"/>
    <cellStyle name="Normal 55 2 2 3" xfId="6236"/>
    <cellStyle name="Normal 55 2 2 3 2" xfId="6237"/>
    <cellStyle name="Normal 55 2 2 4" xfId="6238"/>
    <cellStyle name="Normal 55 2 2 4 2" xfId="6239"/>
    <cellStyle name="Normal 55 2 2 5" xfId="6240"/>
    <cellStyle name="Normal 55 2 3" xfId="6241"/>
    <cellStyle name="Normal 55 2 3 2" xfId="6242"/>
    <cellStyle name="Normal 55 2 3 2 2" xfId="6243"/>
    <cellStyle name="Normal 55 2 3 3" xfId="6244"/>
    <cellStyle name="Normal 55 2 3 3 2" xfId="6245"/>
    <cellStyle name="Normal 55 2 3 4" xfId="6246"/>
    <cellStyle name="Normal 55 2 4" xfId="6247"/>
    <cellStyle name="Normal 55 2 4 2" xfId="6248"/>
    <cellStyle name="Normal 55 2 5" xfId="6249"/>
    <cellStyle name="Normal 55 2 5 2" xfId="6250"/>
    <cellStyle name="Normal 55 2 6" xfId="6251"/>
    <cellStyle name="Normal 55 3" xfId="6252"/>
    <cellStyle name="Normal 55 3 2" xfId="6253"/>
    <cellStyle name="Normal 55 3 2 2" xfId="6254"/>
    <cellStyle name="Normal 55 3 2 2 2" xfId="6255"/>
    <cellStyle name="Normal 55 3 2 3" xfId="6256"/>
    <cellStyle name="Normal 55 3 2 3 2" xfId="6257"/>
    <cellStyle name="Normal 55 3 2 4" xfId="6258"/>
    <cellStyle name="Normal 55 3 3" xfId="6259"/>
    <cellStyle name="Normal 55 3 3 2" xfId="6260"/>
    <cellStyle name="Normal 55 3 4" xfId="6261"/>
    <cellStyle name="Normal 55 3 4 2" xfId="6262"/>
    <cellStyle name="Normal 55 3 5" xfId="6263"/>
    <cellStyle name="Normal 55 4" xfId="6264"/>
    <cellStyle name="Normal 55 4 2" xfId="6265"/>
    <cellStyle name="Normal 55 4 2 2" xfId="6266"/>
    <cellStyle name="Normal 55 4 3" xfId="6267"/>
    <cellStyle name="Normal 55 4 3 2" xfId="6268"/>
    <cellStyle name="Normal 55 4 4" xfId="6269"/>
    <cellStyle name="Normal 55 5" xfId="6270"/>
    <cellStyle name="Normal 55 5 2" xfId="6271"/>
    <cellStyle name="Normal 55 6" xfId="6272"/>
    <cellStyle name="Normal 55 6 2" xfId="6273"/>
    <cellStyle name="Normal 55 7" xfId="6274"/>
    <cellStyle name="Normal 56" xfId="6275"/>
    <cellStyle name="Normal 56 2" xfId="6276"/>
    <cellStyle name="Normal 56 2 2" xfId="6277"/>
    <cellStyle name="Normal 56 2 2 2" xfId="6278"/>
    <cellStyle name="Normal 56 2 2 2 2" xfId="6279"/>
    <cellStyle name="Normal 56 2 2 2 2 2" xfId="6280"/>
    <cellStyle name="Normal 56 2 2 2 3" xfId="6281"/>
    <cellStyle name="Normal 56 2 2 2 3 2" xfId="6282"/>
    <cellStyle name="Normal 56 2 2 2 4" xfId="6283"/>
    <cellStyle name="Normal 56 2 2 3" xfId="6284"/>
    <cellStyle name="Normal 56 2 2 3 2" xfId="6285"/>
    <cellStyle name="Normal 56 2 2 4" xfId="6286"/>
    <cellStyle name="Normal 56 2 2 4 2" xfId="6287"/>
    <cellStyle name="Normal 56 2 2 5" xfId="6288"/>
    <cellStyle name="Normal 56 2 3" xfId="6289"/>
    <cellStyle name="Normal 56 2 3 2" xfId="6290"/>
    <cellStyle name="Normal 56 2 3 2 2" xfId="6291"/>
    <cellStyle name="Normal 56 2 3 3" xfId="6292"/>
    <cellStyle name="Normal 56 2 3 3 2" xfId="6293"/>
    <cellStyle name="Normal 56 2 3 4" xfId="6294"/>
    <cellStyle name="Normal 56 2 4" xfId="6295"/>
    <cellStyle name="Normal 56 2 4 2" xfId="6296"/>
    <cellStyle name="Normal 56 2 5" xfId="6297"/>
    <cellStyle name="Normal 56 2 5 2" xfId="6298"/>
    <cellStyle name="Normal 56 2 6" xfId="6299"/>
    <cellStyle name="Normal 56 3" xfId="6300"/>
    <cellStyle name="Normal 56 3 2" xfId="6301"/>
    <cellStyle name="Normal 56 3 2 2" xfId="6302"/>
    <cellStyle name="Normal 56 3 2 2 2" xfId="6303"/>
    <cellStyle name="Normal 56 3 2 3" xfId="6304"/>
    <cellStyle name="Normal 56 3 2 3 2" xfId="6305"/>
    <cellStyle name="Normal 56 3 2 4" xfId="6306"/>
    <cellStyle name="Normal 56 3 3" xfId="6307"/>
    <cellStyle name="Normal 56 3 3 2" xfId="6308"/>
    <cellStyle name="Normal 56 3 4" xfId="6309"/>
    <cellStyle name="Normal 56 3 4 2" xfId="6310"/>
    <cellStyle name="Normal 56 3 5" xfId="6311"/>
    <cellStyle name="Normal 56 4" xfId="6312"/>
    <cellStyle name="Normal 56 4 2" xfId="6313"/>
    <cellStyle name="Normal 56 4 2 2" xfId="6314"/>
    <cellStyle name="Normal 56 4 3" xfId="6315"/>
    <cellStyle name="Normal 56 4 3 2" xfId="6316"/>
    <cellStyle name="Normal 56 4 4" xfId="6317"/>
    <cellStyle name="Normal 56 5" xfId="6318"/>
    <cellStyle name="Normal 56 5 2" xfId="6319"/>
    <cellStyle name="Normal 56 6" xfId="6320"/>
    <cellStyle name="Normal 56 6 2" xfId="6321"/>
    <cellStyle name="Normal 56 7" xfId="6322"/>
    <cellStyle name="Normal 57" xfId="6323"/>
    <cellStyle name="Normal 57 2" xfId="6324"/>
    <cellStyle name="Normal 57 2 2" xfId="6325"/>
    <cellStyle name="Normal 57 2 2 2" xfId="6326"/>
    <cellStyle name="Normal 57 2 2 2 2" xfId="6327"/>
    <cellStyle name="Normal 57 2 2 2 2 2" xfId="6328"/>
    <cellStyle name="Normal 57 2 2 2 3" xfId="6329"/>
    <cellStyle name="Normal 57 2 2 2 3 2" xfId="6330"/>
    <cellStyle name="Normal 57 2 2 2 4" xfId="6331"/>
    <cellStyle name="Normal 57 2 2 3" xfId="6332"/>
    <cellStyle name="Normal 57 2 2 3 2" xfId="6333"/>
    <cellStyle name="Normal 57 2 2 4" xfId="6334"/>
    <cellStyle name="Normal 57 2 2 4 2" xfId="6335"/>
    <cellStyle name="Normal 57 2 2 5" xfId="6336"/>
    <cellStyle name="Normal 57 2 3" xfId="6337"/>
    <cellStyle name="Normal 57 2 3 2" xfId="6338"/>
    <cellStyle name="Normal 57 2 3 2 2" xfId="6339"/>
    <cellStyle name="Normal 57 2 3 3" xfId="6340"/>
    <cellStyle name="Normal 57 2 3 3 2" xfId="6341"/>
    <cellStyle name="Normal 57 2 3 4" xfId="6342"/>
    <cellStyle name="Normal 57 2 4" xfId="6343"/>
    <cellStyle name="Normal 57 2 4 2" xfId="6344"/>
    <cellStyle name="Normal 57 2 5" xfId="6345"/>
    <cellStyle name="Normal 57 2 5 2" xfId="6346"/>
    <cellStyle name="Normal 57 2 6" xfId="6347"/>
    <cellStyle name="Normal 57 3" xfId="6348"/>
    <cellStyle name="Normal 57 3 2" xfId="6349"/>
    <cellStyle name="Normal 57 3 2 2" xfId="6350"/>
    <cellStyle name="Normal 57 3 2 2 2" xfId="6351"/>
    <cellStyle name="Normal 57 3 2 3" xfId="6352"/>
    <cellStyle name="Normal 57 3 2 3 2" xfId="6353"/>
    <cellStyle name="Normal 57 3 2 4" xfId="6354"/>
    <cellStyle name="Normal 57 3 3" xfId="6355"/>
    <cellStyle name="Normal 57 3 3 2" xfId="6356"/>
    <cellStyle name="Normal 57 3 4" xfId="6357"/>
    <cellStyle name="Normal 57 3 4 2" xfId="6358"/>
    <cellStyle name="Normal 57 3 5" xfId="6359"/>
    <cellStyle name="Normal 57 4" xfId="6360"/>
    <cellStyle name="Normal 57 4 2" xfId="6361"/>
    <cellStyle name="Normal 57 4 2 2" xfId="6362"/>
    <cellStyle name="Normal 57 4 3" xfId="6363"/>
    <cellStyle name="Normal 57 4 3 2" xfId="6364"/>
    <cellStyle name="Normal 57 4 4" xfId="6365"/>
    <cellStyle name="Normal 57 5" xfId="6366"/>
    <cellStyle name="Normal 57 5 2" xfId="6367"/>
    <cellStyle name="Normal 57 6" xfId="6368"/>
    <cellStyle name="Normal 57 6 2" xfId="6369"/>
    <cellStyle name="Normal 57 7" xfId="6370"/>
    <cellStyle name="Normal 58" xfId="6371"/>
    <cellStyle name="Normal 58 2" xfId="6372"/>
    <cellStyle name="Normal 58 2 2" xfId="6373"/>
    <cellStyle name="Normal 58 2 2 2" xfId="6374"/>
    <cellStyle name="Normal 58 2 2 2 2" xfId="6375"/>
    <cellStyle name="Normal 58 2 2 2 2 2" xfId="6376"/>
    <cellStyle name="Normal 58 2 2 2 3" xfId="6377"/>
    <cellStyle name="Normal 58 2 2 2 3 2" xfId="6378"/>
    <cellStyle name="Normal 58 2 2 2 4" xfId="6379"/>
    <cellStyle name="Normal 58 2 2 3" xfId="6380"/>
    <cellStyle name="Normal 58 2 2 3 2" xfId="6381"/>
    <cellStyle name="Normal 58 2 2 4" xfId="6382"/>
    <cellStyle name="Normal 58 2 2 4 2" xfId="6383"/>
    <cellStyle name="Normal 58 2 2 5" xfId="6384"/>
    <cellStyle name="Normal 58 2 3" xfId="6385"/>
    <cellStyle name="Normal 58 2 3 2" xfId="6386"/>
    <cellStyle name="Normal 58 2 3 2 2" xfId="6387"/>
    <cellStyle name="Normal 58 2 3 3" xfId="6388"/>
    <cellStyle name="Normal 58 2 3 3 2" xfId="6389"/>
    <cellStyle name="Normal 58 2 3 4" xfId="6390"/>
    <cellStyle name="Normal 58 2 4" xfId="6391"/>
    <cellStyle name="Normal 58 2 4 2" xfId="6392"/>
    <cellStyle name="Normal 58 2 5" xfId="6393"/>
    <cellStyle name="Normal 58 2 5 2" xfId="6394"/>
    <cellStyle name="Normal 58 2 6" xfId="6395"/>
    <cellStyle name="Normal 58 3" xfId="6396"/>
    <cellStyle name="Normal 58 3 2" xfId="6397"/>
    <cellStyle name="Normal 58 3 2 2" xfId="6398"/>
    <cellStyle name="Normal 58 3 2 2 2" xfId="6399"/>
    <cellStyle name="Normal 58 3 2 3" xfId="6400"/>
    <cellStyle name="Normal 58 3 2 3 2" xfId="6401"/>
    <cellStyle name="Normal 58 3 2 4" xfId="6402"/>
    <cellStyle name="Normal 58 3 3" xfId="6403"/>
    <cellStyle name="Normal 58 3 3 2" xfId="6404"/>
    <cellStyle name="Normal 58 3 4" xfId="6405"/>
    <cellStyle name="Normal 58 3 4 2" xfId="6406"/>
    <cellStyle name="Normal 58 3 5" xfId="6407"/>
    <cellStyle name="Normal 58 4" xfId="6408"/>
    <cellStyle name="Normal 58 4 2" xfId="6409"/>
    <cellStyle name="Normal 58 4 2 2" xfId="6410"/>
    <cellStyle name="Normal 58 4 3" xfId="6411"/>
    <cellStyle name="Normal 58 4 3 2" xfId="6412"/>
    <cellStyle name="Normal 58 4 4" xfId="6413"/>
    <cellStyle name="Normal 58 5" xfId="6414"/>
    <cellStyle name="Normal 58 5 2" xfId="6415"/>
    <cellStyle name="Normal 58 6" xfId="6416"/>
    <cellStyle name="Normal 58 6 2" xfId="6417"/>
    <cellStyle name="Normal 58 7" xfId="6418"/>
    <cellStyle name="Normal 59" xfId="6419"/>
    <cellStyle name="Normal 59 2" xfId="6420"/>
    <cellStyle name="Normal 59 2 2" xfId="6421"/>
    <cellStyle name="Normal 59 2 2 2" xfId="6422"/>
    <cellStyle name="Normal 59 2 2 2 2" xfId="6423"/>
    <cellStyle name="Normal 59 2 2 2 2 2" xfId="6424"/>
    <cellStyle name="Normal 59 2 2 2 3" xfId="6425"/>
    <cellStyle name="Normal 59 2 2 2 3 2" xfId="6426"/>
    <cellStyle name="Normal 59 2 2 2 4" xfId="6427"/>
    <cellStyle name="Normal 59 2 2 3" xfId="6428"/>
    <cellStyle name="Normal 59 2 2 3 2" xfId="6429"/>
    <cellStyle name="Normal 59 2 2 4" xfId="6430"/>
    <cellStyle name="Normal 59 2 2 4 2" xfId="6431"/>
    <cellStyle name="Normal 59 2 2 5" xfId="6432"/>
    <cellStyle name="Normal 59 2 3" xfId="6433"/>
    <cellStyle name="Normal 59 2 3 2" xfId="6434"/>
    <cellStyle name="Normal 59 2 3 2 2" xfId="6435"/>
    <cellStyle name="Normal 59 2 3 3" xfId="6436"/>
    <cellStyle name="Normal 59 2 3 3 2" xfId="6437"/>
    <cellStyle name="Normal 59 2 3 4" xfId="6438"/>
    <cellStyle name="Normal 59 2 4" xfId="6439"/>
    <cellStyle name="Normal 59 2 4 2" xfId="6440"/>
    <cellStyle name="Normal 59 2 5" xfId="6441"/>
    <cellStyle name="Normal 59 2 5 2" xfId="6442"/>
    <cellStyle name="Normal 59 2 6" xfId="6443"/>
    <cellStyle name="Normal 59 3" xfId="6444"/>
    <cellStyle name="Normal 59 3 2" xfId="6445"/>
    <cellStyle name="Normal 59 3 2 2" xfId="6446"/>
    <cellStyle name="Normal 59 3 2 2 2" xfId="6447"/>
    <cellStyle name="Normal 59 3 2 3" xfId="6448"/>
    <cellStyle name="Normal 59 3 2 3 2" xfId="6449"/>
    <cellStyle name="Normal 59 3 2 4" xfId="6450"/>
    <cellStyle name="Normal 59 3 3" xfId="6451"/>
    <cellStyle name="Normal 59 3 3 2" xfId="6452"/>
    <cellStyle name="Normal 59 3 4" xfId="6453"/>
    <cellStyle name="Normal 59 3 4 2" xfId="6454"/>
    <cellStyle name="Normal 59 3 5" xfId="6455"/>
    <cellStyle name="Normal 59 4" xfId="6456"/>
    <cellStyle name="Normal 59 4 2" xfId="6457"/>
    <cellStyle name="Normal 59 4 2 2" xfId="6458"/>
    <cellStyle name="Normal 59 4 3" xfId="6459"/>
    <cellStyle name="Normal 59 4 3 2" xfId="6460"/>
    <cellStyle name="Normal 59 4 4" xfId="6461"/>
    <cellStyle name="Normal 59 5" xfId="6462"/>
    <cellStyle name="Normal 59 5 2" xfId="6463"/>
    <cellStyle name="Normal 59 6" xfId="6464"/>
    <cellStyle name="Normal 59 6 2" xfId="6465"/>
    <cellStyle name="Normal 59 7" xfId="6466"/>
    <cellStyle name="Normal 6" xfId="104"/>
    <cellStyle name="Normal 6 10" xfId="6468"/>
    <cellStyle name="Normal 6 11" xfId="6467"/>
    <cellStyle name="Normal 6 2" xfId="6469"/>
    <cellStyle name="Normal 6 2 2" xfId="6470"/>
    <cellStyle name="Normal 6 2 2 2" xfId="6471"/>
    <cellStyle name="Normal 6 2 2 2 2" xfId="6472"/>
    <cellStyle name="Normal 6 2 2 2 2 2" xfId="6473"/>
    <cellStyle name="Normal 6 2 2 2 2 2 2" xfId="6474"/>
    <cellStyle name="Normal 6 2 2 2 2 2 2 2" xfId="6475"/>
    <cellStyle name="Normal 6 2 2 2 2 2 3" xfId="6476"/>
    <cellStyle name="Normal 6 2 2 2 2 2 3 2" xfId="6477"/>
    <cellStyle name="Normal 6 2 2 2 2 2 4" xfId="6478"/>
    <cellStyle name="Normal 6 2 2 2 2 3" xfId="6479"/>
    <cellStyle name="Normal 6 2 2 2 2 3 2" xfId="6480"/>
    <cellStyle name="Normal 6 2 2 2 2 4" xfId="6481"/>
    <cellStyle name="Normal 6 2 2 2 2 4 2" xfId="6482"/>
    <cellStyle name="Normal 6 2 2 2 2 5" xfId="6483"/>
    <cellStyle name="Normal 6 2 2 2 3" xfId="6484"/>
    <cellStyle name="Normal 6 2 2 2 3 2" xfId="6485"/>
    <cellStyle name="Normal 6 2 2 2 3 2 2" xfId="6486"/>
    <cellStyle name="Normal 6 2 2 2 3 3" xfId="6487"/>
    <cellStyle name="Normal 6 2 2 2 3 3 2" xfId="6488"/>
    <cellStyle name="Normal 6 2 2 2 3 4" xfId="6489"/>
    <cellStyle name="Normal 6 2 2 2 4" xfId="6490"/>
    <cellStyle name="Normal 6 2 2 2 4 2" xfId="6491"/>
    <cellStyle name="Normal 6 2 2 2 5" xfId="6492"/>
    <cellStyle name="Normal 6 2 2 2 5 2" xfId="6493"/>
    <cellStyle name="Normal 6 2 2 2 6" xfId="6494"/>
    <cellStyle name="Normal 6 2 2 3" xfId="6495"/>
    <cellStyle name="Normal 6 2 2 3 2" xfId="6496"/>
    <cellStyle name="Normal 6 2 2 3 2 2" xfId="6497"/>
    <cellStyle name="Normal 6 2 2 3 2 2 2" xfId="6498"/>
    <cellStyle name="Normal 6 2 2 3 2 3" xfId="6499"/>
    <cellStyle name="Normal 6 2 2 3 2 3 2" xfId="6500"/>
    <cellStyle name="Normal 6 2 2 3 2 4" xfId="6501"/>
    <cellStyle name="Normal 6 2 2 3 3" xfId="6502"/>
    <cellStyle name="Normal 6 2 2 3 3 2" xfId="6503"/>
    <cellStyle name="Normal 6 2 2 3 4" xfId="6504"/>
    <cellStyle name="Normal 6 2 2 3 4 2" xfId="6505"/>
    <cellStyle name="Normal 6 2 2 3 5" xfId="6506"/>
    <cellStyle name="Normal 6 2 2 4" xfId="6507"/>
    <cellStyle name="Normal 6 2 2 4 2" xfId="6508"/>
    <cellStyle name="Normal 6 2 2 4 2 2" xfId="6509"/>
    <cellStyle name="Normal 6 2 2 4 3" xfId="6510"/>
    <cellStyle name="Normal 6 2 2 4 3 2" xfId="6511"/>
    <cellStyle name="Normal 6 2 2 4 4" xfId="6512"/>
    <cellStyle name="Normal 6 2 2 5" xfId="6513"/>
    <cellStyle name="Normal 6 2 2 5 2" xfId="6514"/>
    <cellStyle name="Normal 6 2 2 6" xfId="6515"/>
    <cellStyle name="Normal 6 2 2 6 2" xfId="6516"/>
    <cellStyle name="Normal 6 2 2 7" xfId="6517"/>
    <cellStyle name="Normal 6 2 3" xfId="6518"/>
    <cellStyle name="Normal 6 2 3 2" xfId="6519"/>
    <cellStyle name="Normal 6 2 3 2 2" xfId="6520"/>
    <cellStyle name="Normal 6 2 3 2 2 2" xfId="6521"/>
    <cellStyle name="Normal 6 2 3 2 2 2 2" xfId="6522"/>
    <cellStyle name="Normal 6 2 3 2 2 3" xfId="6523"/>
    <cellStyle name="Normal 6 2 3 2 2 3 2" xfId="6524"/>
    <cellStyle name="Normal 6 2 3 2 2 4" xfId="6525"/>
    <cellStyle name="Normal 6 2 3 2 3" xfId="6526"/>
    <cellStyle name="Normal 6 2 3 2 3 2" xfId="6527"/>
    <cellStyle name="Normal 6 2 3 2 4" xfId="6528"/>
    <cellStyle name="Normal 6 2 3 2 4 2" xfId="6529"/>
    <cellStyle name="Normal 6 2 3 2 5" xfId="6530"/>
    <cellStyle name="Normal 6 2 3 3" xfId="6531"/>
    <cellStyle name="Normal 6 2 3 3 2" xfId="6532"/>
    <cellStyle name="Normal 6 2 3 3 2 2" xfId="6533"/>
    <cellStyle name="Normal 6 2 3 3 3" xfId="6534"/>
    <cellStyle name="Normal 6 2 3 3 3 2" xfId="6535"/>
    <cellStyle name="Normal 6 2 3 3 4" xfId="6536"/>
    <cellStyle name="Normal 6 2 3 4" xfId="6537"/>
    <cellStyle name="Normal 6 2 3 4 2" xfId="6538"/>
    <cellStyle name="Normal 6 2 3 5" xfId="6539"/>
    <cellStyle name="Normal 6 2 3 5 2" xfId="6540"/>
    <cellStyle name="Normal 6 2 3 6" xfId="6541"/>
    <cellStyle name="Normal 6 2 4" xfId="6542"/>
    <cellStyle name="Normal 6 2 4 2" xfId="6543"/>
    <cellStyle name="Normal 6 2 4 2 2" xfId="6544"/>
    <cellStyle name="Normal 6 2 4 2 2 2" xfId="6545"/>
    <cellStyle name="Normal 6 2 4 2 3" xfId="6546"/>
    <cellStyle name="Normal 6 2 4 2 3 2" xfId="6547"/>
    <cellStyle name="Normal 6 2 4 2 4" xfId="6548"/>
    <cellStyle name="Normal 6 2 4 3" xfId="6549"/>
    <cellStyle name="Normal 6 2 4 3 2" xfId="6550"/>
    <cellStyle name="Normal 6 2 4 4" xfId="6551"/>
    <cellStyle name="Normal 6 2 4 4 2" xfId="6552"/>
    <cellStyle name="Normal 6 2 4 5" xfId="6553"/>
    <cellStyle name="Normal 6 2 5" xfId="6554"/>
    <cellStyle name="Normal 6 2 5 2" xfId="6555"/>
    <cellStyle name="Normal 6 2 5 2 2" xfId="6556"/>
    <cellStyle name="Normal 6 2 5 3" xfId="6557"/>
    <cellStyle name="Normal 6 2 5 3 2" xfId="6558"/>
    <cellStyle name="Normal 6 2 5 4" xfId="6559"/>
    <cellStyle name="Normal 6 2 6" xfId="6560"/>
    <cellStyle name="Normal 6 2 6 2" xfId="6561"/>
    <cellStyle name="Normal 6 2 7" xfId="6562"/>
    <cellStyle name="Normal 6 2 7 2" xfId="6563"/>
    <cellStyle name="Normal 6 2 8" xfId="6564"/>
    <cellStyle name="Normal 6 3" xfId="6565"/>
    <cellStyle name="Normal 6 3 2" xfId="6566"/>
    <cellStyle name="Normal 6 3 2 2" xfId="6567"/>
    <cellStyle name="Normal 6 3 2 2 2" xfId="6568"/>
    <cellStyle name="Normal 6 3 2 2 2 2" xfId="6569"/>
    <cellStyle name="Normal 6 3 2 2 2 2 2" xfId="6570"/>
    <cellStyle name="Normal 6 3 2 2 2 3" xfId="6571"/>
    <cellStyle name="Normal 6 3 2 2 2 3 2" xfId="6572"/>
    <cellStyle name="Normal 6 3 2 2 2 4" xfId="6573"/>
    <cellStyle name="Normal 6 3 2 2 3" xfId="6574"/>
    <cellStyle name="Normal 6 3 2 2 3 2" xfId="6575"/>
    <cellStyle name="Normal 6 3 2 2 4" xfId="6576"/>
    <cellStyle name="Normal 6 3 2 2 4 2" xfId="6577"/>
    <cellStyle name="Normal 6 3 2 2 5" xfId="6578"/>
    <cellStyle name="Normal 6 3 2 3" xfId="6579"/>
    <cellStyle name="Normal 6 3 2 3 2" xfId="6580"/>
    <cellStyle name="Normal 6 3 2 3 2 2" xfId="6581"/>
    <cellStyle name="Normal 6 3 2 3 3" xfId="6582"/>
    <cellStyle name="Normal 6 3 2 3 3 2" xfId="6583"/>
    <cellStyle name="Normal 6 3 2 3 4" xfId="6584"/>
    <cellStyle name="Normal 6 3 2 4" xfId="6585"/>
    <cellStyle name="Normal 6 3 2 4 2" xfId="6586"/>
    <cellStyle name="Normal 6 3 2 5" xfId="6587"/>
    <cellStyle name="Normal 6 3 2 5 2" xfId="6588"/>
    <cellStyle name="Normal 6 3 2 6" xfId="6589"/>
    <cellStyle name="Normal 6 3 3" xfId="6590"/>
    <cellStyle name="Normal 6 3 3 2" xfId="6591"/>
    <cellStyle name="Normal 6 3 3 2 2" xfId="6592"/>
    <cellStyle name="Normal 6 3 3 2 2 2" xfId="6593"/>
    <cellStyle name="Normal 6 3 3 2 3" xfId="6594"/>
    <cellStyle name="Normal 6 3 3 2 3 2" xfId="6595"/>
    <cellStyle name="Normal 6 3 3 2 4" xfId="6596"/>
    <cellStyle name="Normal 6 3 3 3" xfId="6597"/>
    <cellStyle name="Normal 6 3 3 3 2" xfId="6598"/>
    <cellStyle name="Normal 6 3 3 4" xfId="6599"/>
    <cellStyle name="Normal 6 3 3 4 2" xfId="6600"/>
    <cellStyle name="Normal 6 3 3 5" xfId="6601"/>
    <cellStyle name="Normal 6 3 4" xfId="6602"/>
    <cellStyle name="Normal 6 3 4 2" xfId="6603"/>
    <cellStyle name="Normal 6 3 4 2 2" xfId="6604"/>
    <cellStyle name="Normal 6 3 4 3" xfId="6605"/>
    <cellStyle name="Normal 6 3 4 3 2" xfId="6606"/>
    <cellStyle name="Normal 6 3 4 4" xfId="6607"/>
    <cellStyle name="Normal 6 3 5" xfId="6608"/>
    <cellStyle name="Normal 6 3 5 2" xfId="6609"/>
    <cellStyle name="Normal 6 3 6" xfId="6610"/>
    <cellStyle name="Normal 6 3 6 2" xfId="6611"/>
    <cellStyle name="Normal 6 3 7" xfId="6612"/>
    <cellStyle name="Normal 6 3 8" xfId="6613"/>
    <cellStyle name="Normal 6 4" xfId="6614"/>
    <cellStyle name="Normal 6 4 2" xfId="6615"/>
    <cellStyle name="Normal 6 4 2 2" xfId="6616"/>
    <cellStyle name="Normal 6 4 2 2 2" xfId="6617"/>
    <cellStyle name="Normal 6 4 2 2 2 2" xfId="6618"/>
    <cellStyle name="Normal 6 4 2 2 2 2 2" xfId="6619"/>
    <cellStyle name="Normal 6 4 2 2 2 3" xfId="6620"/>
    <cellStyle name="Normal 6 4 2 2 2 3 2" xfId="6621"/>
    <cellStyle name="Normal 6 4 2 2 2 4" xfId="6622"/>
    <cellStyle name="Normal 6 4 2 2 3" xfId="6623"/>
    <cellStyle name="Normal 6 4 2 2 3 2" xfId="6624"/>
    <cellStyle name="Normal 6 4 2 2 4" xfId="6625"/>
    <cellStyle name="Normal 6 4 2 2 4 2" xfId="6626"/>
    <cellStyle name="Normal 6 4 2 2 5" xfId="6627"/>
    <cellStyle name="Normal 6 4 2 3" xfId="6628"/>
    <cellStyle name="Normal 6 4 2 3 2" xfId="6629"/>
    <cellStyle name="Normal 6 4 2 3 2 2" xfId="6630"/>
    <cellStyle name="Normal 6 4 2 3 3" xfId="6631"/>
    <cellStyle name="Normal 6 4 2 3 3 2" xfId="6632"/>
    <cellStyle name="Normal 6 4 2 3 4" xfId="6633"/>
    <cellStyle name="Normal 6 4 2 4" xfId="6634"/>
    <cellStyle name="Normal 6 4 2 4 2" xfId="6635"/>
    <cellStyle name="Normal 6 4 2 5" xfId="6636"/>
    <cellStyle name="Normal 6 4 2 5 2" xfId="6637"/>
    <cellStyle name="Normal 6 4 2 6" xfId="6638"/>
    <cellStyle name="Normal 6 4 3" xfId="6639"/>
    <cellStyle name="Normal 6 4 3 2" xfId="6640"/>
    <cellStyle name="Normal 6 4 3 2 2" xfId="6641"/>
    <cellStyle name="Normal 6 4 3 2 2 2" xfId="6642"/>
    <cellStyle name="Normal 6 4 3 2 3" xfId="6643"/>
    <cellStyle name="Normal 6 4 3 2 3 2" xfId="6644"/>
    <cellStyle name="Normal 6 4 3 2 4" xfId="6645"/>
    <cellStyle name="Normal 6 4 3 3" xfId="6646"/>
    <cellStyle name="Normal 6 4 3 3 2" xfId="6647"/>
    <cellStyle name="Normal 6 4 3 4" xfId="6648"/>
    <cellStyle name="Normal 6 4 3 4 2" xfId="6649"/>
    <cellStyle name="Normal 6 4 3 5" xfId="6650"/>
    <cellStyle name="Normal 6 4 4" xfId="6651"/>
    <cellStyle name="Normal 6 4 4 2" xfId="6652"/>
    <cellStyle name="Normal 6 4 4 2 2" xfId="6653"/>
    <cellStyle name="Normal 6 4 4 3" xfId="6654"/>
    <cellStyle name="Normal 6 4 4 3 2" xfId="6655"/>
    <cellStyle name="Normal 6 4 4 4" xfId="6656"/>
    <cellStyle name="Normal 6 4 5" xfId="6657"/>
    <cellStyle name="Normal 6 4 5 2" xfId="6658"/>
    <cellStyle name="Normal 6 4 6" xfId="6659"/>
    <cellStyle name="Normal 6 4 6 2" xfId="6660"/>
    <cellStyle name="Normal 6 4 7" xfId="6661"/>
    <cellStyle name="Normal 6 5" xfId="6662"/>
    <cellStyle name="Normal 6 5 2" xfId="6663"/>
    <cellStyle name="Normal 6 5 2 2" xfId="6664"/>
    <cellStyle name="Normal 6 5 2 2 2" xfId="6665"/>
    <cellStyle name="Normal 6 5 2 2 2 2" xfId="6666"/>
    <cellStyle name="Normal 6 5 2 2 3" xfId="6667"/>
    <cellStyle name="Normal 6 5 2 2 3 2" xfId="6668"/>
    <cellStyle name="Normal 6 5 2 2 4" xfId="6669"/>
    <cellStyle name="Normal 6 5 2 3" xfId="6670"/>
    <cellStyle name="Normal 6 5 2 3 2" xfId="6671"/>
    <cellStyle name="Normal 6 5 2 4" xfId="6672"/>
    <cellStyle name="Normal 6 5 2 4 2" xfId="6673"/>
    <cellStyle name="Normal 6 5 2 5" xfId="6674"/>
    <cellStyle name="Normal 6 5 3" xfId="6675"/>
    <cellStyle name="Normal 6 5 3 2" xfId="6676"/>
    <cellStyle name="Normal 6 5 3 2 2" xfId="6677"/>
    <cellStyle name="Normal 6 5 3 3" xfId="6678"/>
    <cellStyle name="Normal 6 5 3 3 2" xfId="6679"/>
    <cellStyle name="Normal 6 5 3 4" xfId="6680"/>
    <cellStyle name="Normal 6 5 4" xfId="6681"/>
    <cellStyle name="Normal 6 5 4 2" xfId="6682"/>
    <cellStyle name="Normal 6 5 5" xfId="6683"/>
    <cellStyle name="Normal 6 5 5 2" xfId="6684"/>
    <cellStyle name="Normal 6 5 6" xfId="6685"/>
    <cellStyle name="Normal 6 6" xfId="6686"/>
    <cellStyle name="Normal 6 6 2" xfId="6687"/>
    <cellStyle name="Normal 6 6 2 2" xfId="6688"/>
    <cellStyle name="Normal 6 6 2 2 2" xfId="6689"/>
    <cellStyle name="Normal 6 6 2 3" xfId="6690"/>
    <cellStyle name="Normal 6 6 2 3 2" xfId="6691"/>
    <cellStyle name="Normal 6 6 2 4" xfId="6692"/>
    <cellStyle name="Normal 6 6 3" xfId="6693"/>
    <cellStyle name="Normal 6 6 3 2" xfId="6694"/>
    <cellStyle name="Normal 6 6 4" xfId="6695"/>
    <cellStyle name="Normal 6 6 4 2" xfId="6696"/>
    <cellStyle name="Normal 6 6 5" xfId="6697"/>
    <cellStyle name="Normal 6 7" xfId="6698"/>
    <cellStyle name="Normal 6 7 2" xfId="6699"/>
    <cellStyle name="Normal 6 7 2 2" xfId="6700"/>
    <cellStyle name="Normal 6 7 3" xfId="6701"/>
    <cellStyle name="Normal 6 7 3 2" xfId="6702"/>
    <cellStyle name="Normal 6 7 4" xfId="6703"/>
    <cellStyle name="Normal 6 8" xfId="6704"/>
    <cellStyle name="Normal 6 8 2" xfId="6705"/>
    <cellStyle name="Normal 6 9" xfId="6706"/>
    <cellStyle name="Normal 6 9 2" xfId="6707"/>
    <cellStyle name="Normal 6_2180" xfId="6708"/>
    <cellStyle name="Normal 60" xfId="6709"/>
    <cellStyle name="Normal 60 2" xfId="6710"/>
    <cellStyle name="Normal 60 2 2" xfId="6711"/>
    <cellStyle name="Normal 60 2 2 2" xfId="6712"/>
    <cellStyle name="Normal 60 2 2 2 2" xfId="6713"/>
    <cellStyle name="Normal 60 2 2 2 2 2" xfId="6714"/>
    <cellStyle name="Normal 60 2 2 2 3" xfId="6715"/>
    <cellStyle name="Normal 60 2 2 2 3 2" xfId="6716"/>
    <cellStyle name="Normal 60 2 2 2 4" xfId="6717"/>
    <cellStyle name="Normal 60 2 2 3" xfId="6718"/>
    <cellStyle name="Normal 60 2 2 3 2" xfId="6719"/>
    <cellStyle name="Normal 60 2 2 4" xfId="6720"/>
    <cellStyle name="Normal 60 2 2 4 2" xfId="6721"/>
    <cellStyle name="Normal 60 2 2 5" xfId="6722"/>
    <cellStyle name="Normal 60 2 3" xfId="6723"/>
    <cellStyle name="Normal 60 2 3 2" xfId="6724"/>
    <cellStyle name="Normal 60 2 3 2 2" xfId="6725"/>
    <cellStyle name="Normal 60 2 3 3" xfId="6726"/>
    <cellStyle name="Normal 60 2 3 3 2" xfId="6727"/>
    <cellStyle name="Normal 60 2 3 4" xfId="6728"/>
    <cellStyle name="Normal 60 2 4" xfId="6729"/>
    <cellStyle name="Normal 60 2 4 2" xfId="6730"/>
    <cellStyle name="Normal 60 2 5" xfId="6731"/>
    <cellStyle name="Normal 60 2 5 2" xfId="6732"/>
    <cellStyle name="Normal 60 2 6" xfId="6733"/>
    <cellStyle name="Normal 60 3" xfId="6734"/>
    <cellStyle name="Normal 60 3 2" xfId="6735"/>
    <cellStyle name="Normal 60 3 2 2" xfId="6736"/>
    <cellStyle name="Normal 60 3 2 2 2" xfId="6737"/>
    <cellStyle name="Normal 60 3 2 3" xfId="6738"/>
    <cellStyle name="Normal 60 3 2 3 2" xfId="6739"/>
    <cellStyle name="Normal 60 3 2 4" xfId="6740"/>
    <cellStyle name="Normal 60 3 3" xfId="6741"/>
    <cellStyle name="Normal 60 3 3 2" xfId="6742"/>
    <cellStyle name="Normal 60 3 4" xfId="6743"/>
    <cellStyle name="Normal 60 3 4 2" xfId="6744"/>
    <cellStyle name="Normal 60 3 5" xfId="6745"/>
    <cellStyle name="Normal 60 4" xfId="6746"/>
    <cellStyle name="Normal 60 4 2" xfId="6747"/>
    <cellStyle name="Normal 60 4 2 2" xfId="6748"/>
    <cellStyle name="Normal 60 4 3" xfId="6749"/>
    <cellStyle name="Normal 60 4 3 2" xfId="6750"/>
    <cellStyle name="Normal 60 4 4" xfId="6751"/>
    <cellStyle name="Normal 60 5" xfId="6752"/>
    <cellStyle name="Normal 60 5 2" xfId="6753"/>
    <cellStyle name="Normal 60 6" xfId="6754"/>
    <cellStyle name="Normal 60 6 2" xfId="6755"/>
    <cellStyle name="Normal 60 7" xfId="6756"/>
    <cellStyle name="Normal 61" xfId="6757"/>
    <cellStyle name="Normal 61 2" xfId="6758"/>
    <cellStyle name="Normal 61 2 2" xfId="6759"/>
    <cellStyle name="Normal 61 2 2 2" xfId="6760"/>
    <cellStyle name="Normal 61 2 2 2 2" xfId="6761"/>
    <cellStyle name="Normal 61 2 2 2 2 2" xfId="6762"/>
    <cellStyle name="Normal 61 2 2 2 3" xfId="6763"/>
    <cellStyle name="Normal 61 2 2 2 3 2" xfId="6764"/>
    <cellStyle name="Normal 61 2 2 2 4" xfId="6765"/>
    <cellStyle name="Normal 61 2 2 3" xfId="6766"/>
    <cellStyle name="Normal 61 2 2 3 2" xfId="6767"/>
    <cellStyle name="Normal 61 2 2 4" xfId="6768"/>
    <cellStyle name="Normal 61 2 2 4 2" xfId="6769"/>
    <cellStyle name="Normal 61 2 2 5" xfId="6770"/>
    <cellStyle name="Normal 61 2 3" xfId="6771"/>
    <cellStyle name="Normal 61 2 3 2" xfId="6772"/>
    <cellStyle name="Normal 61 2 3 2 2" xfId="6773"/>
    <cellStyle name="Normal 61 2 3 3" xfId="6774"/>
    <cellStyle name="Normal 61 2 3 3 2" xfId="6775"/>
    <cellStyle name="Normal 61 2 3 4" xfId="6776"/>
    <cellStyle name="Normal 61 2 4" xfId="6777"/>
    <cellStyle name="Normal 61 2 4 2" xfId="6778"/>
    <cellStyle name="Normal 61 2 5" xfId="6779"/>
    <cellStyle name="Normal 61 2 5 2" xfId="6780"/>
    <cellStyle name="Normal 61 2 6" xfId="6781"/>
    <cellStyle name="Normal 61 3" xfId="6782"/>
    <cellStyle name="Normal 61 3 2" xfId="6783"/>
    <cellStyle name="Normal 61 3 2 2" xfId="6784"/>
    <cellStyle name="Normal 61 3 2 2 2" xfId="6785"/>
    <cellStyle name="Normal 61 3 2 3" xfId="6786"/>
    <cellStyle name="Normal 61 3 2 3 2" xfId="6787"/>
    <cellStyle name="Normal 61 3 2 4" xfId="6788"/>
    <cellStyle name="Normal 61 3 3" xfId="6789"/>
    <cellStyle name="Normal 61 3 3 2" xfId="6790"/>
    <cellStyle name="Normal 61 3 4" xfId="6791"/>
    <cellStyle name="Normal 61 3 4 2" xfId="6792"/>
    <cellStyle name="Normal 61 3 5" xfId="6793"/>
    <cellStyle name="Normal 61 4" xfId="6794"/>
    <cellStyle name="Normal 61 4 2" xfId="6795"/>
    <cellStyle name="Normal 61 4 2 2" xfId="6796"/>
    <cellStyle name="Normal 61 4 3" xfId="6797"/>
    <cellStyle name="Normal 61 4 3 2" xfId="6798"/>
    <cellStyle name="Normal 61 4 4" xfId="6799"/>
    <cellStyle name="Normal 61 5" xfId="6800"/>
    <cellStyle name="Normal 61 5 2" xfId="6801"/>
    <cellStyle name="Normal 61 6" xfId="6802"/>
    <cellStyle name="Normal 61 6 2" xfId="6803"/>
    <cellStyle name="Normal 61 7" xfId="6804"/>
    <cellStyle name="Normal 62" xfId="6805"/>
    <cellStyle name="Normal 62 2" xfId="6806"/>
    <cellStyle name="Normal 62 2 2" xfId="6807"/>
    <cellStyle name="Normal 62 2 2 2" xfId="6808"/>
    <cellStyle name="Normal 62 2 2 2 2" xfId="6809"/>
    <cellStyle name="Normal 62 2 2 2 2 2" xfId="6810"/>
    <cellStyle name="Normal 62 2 2 2 3" xfId="6811"/>
    <cellStyle name="Normal 62 2 2 2 3 2" xfId="6812"/>
    <cellStyle name="Normal 62 2 2 2 4" xfId="6813"/>
    <cellStyle name="Normal 62 2 2 3" xfId="6814"/>
    <cellStyle name="Normal 62 2 2 3 2" xfId="6815"/>
    <cellStyle name="Normal 62 2 2 4" xfId="6816"/>
    <cellStyle name="Normal 62 2 2 4 2" xfId="6817"/>
    <cellStyle name="Normal 62 2 2 5" xfId="6818"/>
    <cellStyle name="Normal 62 2 3" xfId="6819"/>
    <cellStyle name="Normal 62 2 3 2" xfId="6820"/>
    <cellStyle name="Normal 62 2 3 2 2" xfId="6821"/>
    <cellStyle name="Normal 62 2 3 3" xfId="6822"/>
    <cellStyle name="Normal 62 2 3 3 2" xfId="6823"/>
    <cellStyle name="Normal 62 2 3 4" xfId="6824"/>
    <cellStyle name="Normal 62 2 4" xfId="6825"/>
    <cellStyle name="Normal 62 2 4 2" xfId="6826"/>
    <cellStyle name="Normal 62 2 5" xfId="6827"/>
    <cellStyle name="Normal 62 2 5 2" xfId="6828"/>
    <cellStyle name="Normal 62 2 6" xfId="6829"/>
    <cellStyle name="Normal 62 3" xfId="6830"/>
    <cellStyle name="Normal 62 3 2" xfId="6831"/>
    <cellStyle name="Normal 62 3 2 2" xfId="6832"/>
    <cellStyle name="Normal 62 3 2 2 2" xfId="6833"/>
    <cellStyle name="Normal 62 3 2 3" xfId="6834"/>
    <cellStyle name="Normal 62 3 2 3 2" xfId="6835"/>
    <cellStyle name="Normal 62 3 2 4" xfId="6836"/>
    <cellStyle name="Normal 62 3 3" xfId="6837"/>
    <cellStyle name="Normal 62 3 3 2" xfId="6838"/>
    <cellStyle name="Normal 62 3 4" xfId="6839"/>
    <cellStyle name="Normal 62 3 4 2" xfId="6840"/>
    <cellStyle name="Normal 62 3 5" xfId="6841"/>
    <cellStyle name="Normal 62 4" xfId="6842"/>
    <cellStyle name="Normal 62 4 2" xfId="6843"/>
    <cellStyle name="Normal 62 4 2 2" xfId="6844"/>
    <cellStyle name="Normal 62 4 3" xfId="6845"/>
    <cellStyle name="Normal 62 4 3 2" xfId="6846"/>
    <cellStyle name="Normal 62 4 4" xfId="6847"/>
    <cellStyle name="Normal 62 5" xfId="6848"/>
    <cellStyle name="Normal 62 5 2" xfId="6849"/>
    <cellStyle name="Normal 62 6" xfId="6850"/>
    <cellStyle name="Normal 62 6 2" xfId="6851"/>
    <cellStyle name="Normal 62 7" xfId="6852"/>
    <cellStyle name="Normal 63" xfId="6853"/>
    <cellStyle name="Normal 63 2" xfId="6854"/>
    <cellStyle name="Normal 63 2 2" xfId="6855"/>
    <cellStyle name="Normal 63 2 2 2" xfId="6856"/>
    <cellStyle name="Normal 63 2 2 2 2" xfId="6857"/>
    <cellStyle name="Normal 63 2 2 2 2 2" xfId="6858"/>
    <cellStyle name="Normal 63 2 2 2 3" xfId="6859"/>
    <cellStyle name="Normal 63 2 2 2 3 2" xfId="6860"/>
    <cellStyle name="Normal 63 2 2 2 4" xfId="6861"/>
    <cellStyle name="Normal 63 2 2 3" xfId="6862"/>
    <cellStyle name="Normal 63 2 2 3 2" xfId="6863"/>
    <cellStyle name="Normal 63 2 2 4" xfId="6864"/>
    <cellStyle name="Normal 63 2 2 4 2" xfId="6865"/>
    <cellStyle name="Normal 63 2 2 5" xfId="6866"/>
    <cellStyle name="Normal 63 2 3" xfId="6867"/>
    <cellStyle name="Normal 63 2 3 2" xfId="6868"/>
    <cellStyle name="Normal 63 2 3 2 2" xfId="6869"/>
    <cellStyle name="Normal 63 2 3 3" xfId="6870"/>
    <cellStyle name="Normal 63 2 3 3 2" xfId="6871"/>
    <cellStyle name="Normal 63 2 3 4" xfId="6872"/>
    <cellStyle name="Normal 63 2 4" xfId="6873"/>
    <cellStyle name="Normal 63 2 4 2" xfId="6874"/>
    <cellStyle name="Normal 63 2 5" xfId="6875"/>
    <cellStyle name="Normal 63 2 5 2" xfId="6876"/>
    <cellStyle name="Normal 63 2 6" xfId="6877"/>
    <cellStyle name="Normal 63 3" xfId="6878"/>
    <cellStyle name="Normal 63 3 2" xfId="6879"/>
    <cellStyle name="Normal 63 3 2 2" xfId="6880"/>
    <cellStyle name="Normal 63 3 2 2 2" xfId="6881"/>
    <cellStyle name="Normal 63 3 2 3" xfId="6882"/>
    <cellStyle name="Normal 63 3 2 3 2" xfId="6883"/>
    <cellStyle name="Normal 63 3 2 4" xfId="6884"/>
    <cellStyle name="Normal 63 3 3" xfId="6885"/>
    <cellStyle name="Normal 63 3 3 2" xfId="6886"/>
    <cellStyle name="Normal 63 3 4" xfId="6887"/>
    <cellStyle name="Normal 63 3 4 2" xfId="6888"/>
    <cellStyle name="Normal 63 3 5" xfId="6889"/>
    <cellStyle name="Normal 63 4" xfId="6890"/>
    <cellStyle name="Normal 63 4 2" xfId="6891"/>
    <cellStyle name="Normal 63 4 2 2" xfId="6892"/>
    <cellStyle name="Normal 63 4 3" xfId="6893"/>
    <cellStyle name="Normal 63 4 3 2" xfId="6894"/>
    <cellStyle name="Normal 63 4 4" xfId="6895"/>
    <cellStyle name="Normal 63 5" xfId="6896"/>
    <cellStyle name="Normal 63 5 2" xfId="6897"/>
    <cellStyle name="Normal 63 6" xfId="6898"/>
    <cellStyle name="Normal 63 6 2" xfId="6899"/>
    <cellStyle name="Normal 63 7" xfId="6900"/>
    <cellStyle name="Normal 64" xfId="6901"/>
    <cellStyle name="Normal 64 2" xfId="6902"/>
    <cellStyle name="Normal 64 3" xfId="6903"/>
    <cellStyle name="Normal 65" xfId="6904"/>
    <cellStyle name="Normal 65 2" xfId="6905"/>
    <cellStyle name="Normal 65 2 2" xfId="6906"/>
    <cellStyle name="Normal 65 2 2 2" xfId="6907"/>
    <cellStyle name="Normal 65 2 2 2 2" xfId="6908"/>
    <cellStyle name="Normal 65 2 2 2 2 2" xfId="6909"/>
    <cellStyle name="Normal 65 2 2 2 3" xfId="6910"/>
    <cellStyle name="Normal 65 2 2 2 3 2" xfId="6911"/>
    <cellStyle name="Normal 65 2 2 2 4" xfId="6912"/>
    <cellStyle name="Normal 65 2 2 3" xfId="6913"/>
    <cellStyle name="Normal 65 2 2 3 2" xfId="6914"/>
    <cellStyle name="Normal 65 2 2 4" xfId="6915"/>
    <cellStyle name="Normal 65 2 2 4 2" xfId="6916"/>
    <cellStyle name="Normal 65 2 2 5" xfId="6917"/>
    <cellStyle name="Normal 65 2 3" xfId="6918"/>
    <cellStyle name="Normal 65 2 3 2" xfId="6919"/>
    <cellStyle name="Normal 65 2 3 2 2" xfId="6920"/>
    <cellStyle name="Normal 65 2 3 3" xfId="6921"/>
    <cellStyle name="Normal 65 2 3 3 2" xfId="6922"/>
    <cellStyle name="Normal 65 2 3 4" xfId="6923"/>
    <cellStyle name="Normal 65 2 4" xfId="6924"/>
    <cellStyle name="Normal 65 2 4 2" xfId="6925"/>
    <cellStyle name="Normal 65 2 5" xfId="6926"/>
    <cellStyle name="Normal 65 2 5 2" xfId="6927"/>
    <cellStyle name="Normal 65 2 6" xfId="6928"/>
    <cellStyle name="Normal 65 3" xfId="6929"/>
    <cellStyle name="Normal 65 3 2" xfId="6930"/>
    <cellStyle name="Normal 65 3 2 2" xfId="6931"/>
    <cellStyle name="Normal 65 3 2 2 2" xfId="6932"/>
    <cellStyle name="Normal 65 3 2 3" xfId="6933"/>
    <cellStyle name="Normal 65 3 2 3 2" xfId="6934"/>
    <cellStyle name="Normal 65 3 2 4" xfId="6935"/>
    <cellStyle name="Normal 65 3 3" xfId="6936"/>
    <cellStyle name="Normal 65 3 3 2" xfId="6937"/>
    <cellStyle name="Normal 65 3 4" xfId="6938"/>
    <cellStyle name="Normal 65 3 4 2" xfId="6939"/>
    <cellStyle name="Normal 65 3 5" xfId="6940"/>
    <cellStyle name="Normal 65 4" xfId="6941"/>
    <cellStyle name="Normal 65 4 2" xfId="6942"/>
    <cellStyle name="Normal 65 4 2 2" xfId="6943"/>
    <cellStyle name="Normal 65 4 3" xfId="6944"/>
    <cellStyle name="Normal 65 4 3 2" xfId="6945"/>
    <cellStyle name="Normal 65 4 4" xfId="6946"/>
    <cellStyle name="Normal 65 5" xfId="6947"/>
    <cellStyle name="Normal 65 5 2" xfId="6948"/>
    <cellStyle name="Normal 65 6" xfId="6949"/>
    <cellStyle name="Normal 65 6 2" xfId="6950"/>
    <cellStyle name="Normal 65 7" xfId="6951"/>
    <cellStyle name="Normal 66" xfId="6952"/>
    <cellStyle name="Normal 66 2" xfId="6953"/>
    <cellStyle name="Normal 66 3" xfId="6954"/>
    <cellStyle name="Normal 67" xfId="6955"/>
    <cellStyle name="Normal 67 2" xfId="6956"/>
    <cellStyle name="Normal 67 3" xfId="6957"/>
    <cellStyle name="Normal 68" xfId="6958"/>
    <cellStyle name="Normal 68 2" xfId="6959"/>
    <cellStyle name="Normal 68 3" xfId="6960"/>
    <cellStyle name="Normal 69" xfId="6961"/>
    <cellStyle name="Normal 69 2" xfId="6962"/>
    <cellStyle name="Normal 69 3" xfId="6963"/>
    <cellStyle name="Normal 7" xfId="105"/>
    <cellStyle name="Normal 7 10" xfId="6965"/>
    <cellStyle name="Normal 7 10 2" xfId="6966"/>
    <cellStyle name="Normal 7 11" xfId="6967"/>
    <cellStyle name="Normal 7 12" xfId="6964"/>
    <cellStyle name="Normal 7 2" xfId="6968"/>
    <cellStyle name="Normal 7 2 10" xfId="6969"/>
    <cellStyle name="Normal 7 2 2" xfId="6970"/>
    <cellStyle name="Normal 7 2 2 2" xfId="6971"/>
    <cellStyle name="Normal 7 2 2 2 2" xfId="6972"/>
    <cellStyle name="Normal 7 2 2 2 2 2" xfId="6973"/>
    <cellStyle name="Normal 7 2 2 2 2 2 2" xfId="6974"/>
    <cellStyle name="Normal 7 2 2 2 2 2 2 2" xfId="6975"/>
    <cellStyle name="Normal 7 2 2 2 2 2 2 2 2" xfId="6976"/>
    <cellStyle name="Normal 7 2 2 2 2 2 2 3" xfId="6977"/>
    <cellStyle name="Normal 7 2 2 2 2 2 2 3 2" xfId="6978"/>
    <cellStyle name="Normal 7 2 2 2 2 2 2 4" xfId="6979"/>
    <cellStyle name="Normal 7 2 2 2 2 2 3" xfId="6980"/>
    <cellStyle name="Normal 7 2 2 2 2 2 3 2" xfId="6981"/>
    <cellStyle name="Normal 7 2 2 2 2 2 4" xfId="6982"/>
    <cellStyle name="Normal 7 2 2 2 2 2 4 2" xfId="6983"/>
    <cellStyle name="Normal 7 2 2 2 2 2 5" xfId="6984"/>
    <cellStyle name="Normal 7 2 2 2 2 3" xfId="6985"/>
    <cellStyle name="Normal 7 2 2 2 2 3 2" xfId="6986"/>
    <cellStyle name="Normal 7 2 2 2 2 3 2 2" xfId="6987"/>
    <cellStyle name="Normal 7 2 2 2 2 3 3" xfId="6988"/>
    <cellStyle name="Normal 7 2 2 2 2 3 3 2" xfId="6989"/>
    <cellStyle name="Normal 7 2 2 2 2 3 4" xfId="6990"/>
    <cellStyle name="Normal 7 2 2 2 2 4" xfId="6991"/>
    <cellStyle name="Normal 7 2 2 2 2 4 2" xfId="6992"/>
    <cellStyle name="Normal 7 2 2 2 2 5" xfId="6993"/>
    <cellStyle name="Normal 7 2 2 2 2 5 2" xfId="6994"/>
    <cellStyle name="Normal 7 2 2 2 2 6" xfId="6995"/>
    <cellStyle name="Normal 7 2 2 2 3" xfId="6996"/>
    <cellStyle name="Normal 7 2 2 2 3 2" xfId="6997"/>
    <cellStyle name="Normal 7 2 2 2 3 2 2" xfId="6998"/>
    <cellStyle name="Normal 7 2 2 2 3 2 2 2" xfId="6999"/>
    <cellStyle name="Normal 7 2 2 2 3 2 3" xfId="7000"/>
    <cellStyle name="Normal 7 2 2 2 3 2 3 2" xfId="7001"/>
    <cellStyle name="Normal 7 2 2 2 3 2 4" xfId="7002"/>
    <cellStyle name="Normal 7 2 2 2 3 3" xfId="7003"/>
    <cellStyle name="Normal 7 2 2 2 3 3 2" xfId="7004"/>
    <cellStyle name="Normal 7 2 2 2 3 4" xfId="7005"/>
    <cellStyle name="Normal 7 2 2 2 3 4 2" xfId="7006"/>
    <cellStyle name="Normal 7 2 2 2 3 5" xfId="7007"/>
    <cellStyle name="Normal 7 2 2 2 4" xfId="7008"/>
    <cellStyle name="Normal 7 2 2 2 4 2" xfId="7009"/>
    <cellStyle name="Normal 7 2 2 2 4 2 2" xfId="7010"/>
    <cellStyle name="Normal 7 2 2 2 4 3" xfId="7011"/>
    <cellStyle name="Normal 7 2 2 2 4 3 2" xfId="7012"/>
    <cellStyle name="Normal 7 2 2 2 4 4" xfId="7013"/>
    <cellStyle name="Normal 7 2 2 2 5" xfId="7014"/>
    <cellStyle name="Normal 7 2 2 2 5 2" xfId="7015"/>
    <cellStyle name="Normal 7 2 2 2 6" xfId="7016"/>
    <cellStyle name="Normal 7 2 2 2 6 2" xfId="7017"/>
    <cellStyle name="Normal 7 2 2 2 7" xfId="7018"/>
    <cellStyle name="Normal 7 2 2 3" xfId="7019"/>
    <cellStyle name="Normal 7 2 2 3 2" xfId="7020"/>
    <cellStyle name="Normal 7 2 2 3 2 2" xfId="7021"/>
    <cellStyle name="Normal 7 2 2 3 2 2 2" xfId="7022"/>
    <cellStyle name="Normal 7 2 2 3 2 2 2 2" xfId="7023"/>
    <cellStyle name="Normal 7 2 2 3 2 2 3" xfId="7024"/>
    <cellStyle name="Normal 7 2 2 3 2 2 3 2" xfId="7025"/>
    <cellStyle name="Normal 7 2 2 3 2 2 4" xfId="7026"/>
    <cellStyle name="Normal 7 2 2 3 2 3" xfId="7027"/>
    <cellStyle name="Normal 7 2 2 3 2 3 2" xfId="7028"/>
    <cellStyle name="Normal 7 2 2 3 2 4" xfId="7029"/>
    <cellStyle name="Normal 7 2 2 3 2 4 2" xfId="7030"/>
    <cellStyle name="Normal 7 2 2 3 2 5" xfId="7031"/>
    <cellStyle name="Normal 7 2 2 3 3" xfId="7032"/>
    <cellStyle name="Normal 7 2 2 3 3 2" xfId="7033"/>
    <cellStyle name="Normal 7 2 2 3 3 2 2" xfId="7034"/>
    <cellStyle name="Normal 7 2 2 3 3 3" xfId="7035"/>
    <cellStyle name="Normal 7 2 2 3 3 3 2" xfId="7036"/>
    <cellStyle name="Normal 7 2 2 3 3 4" xfId="7037"/>
    <cellStyle name="Normal 7 2 2 3 4" xfId="7038"/>
    <cellStyle name="Normal 7 2 2 3 4 2" xfId="7039"/>
    <cellStyle name="Normal 7 2 2 3 5" xfId="7040"/>
    <cellStyle name="Normal 7 2 2 3 5 2" xfId="7041"/>
    <cellStyle name="Normal 7 2 2 3 6" xfId="7042"/>
    <cellStyle name="Normal 7 2 2 4" xfId="7043"/>
    <cellStyle name="Normal 7 2 2 4 2" xfId="7044"/>
    <cellStyle name="Normal 7 2 2 4 2 2" xfId="7045"/>
    <cellStyle name="Normal 7 2 2 4 2 2 2" xfId="7046"/>
    <cellStyle name="Normal 7 2 2 4 2 3" xfId="7047"/>
    <cellStyle name="Normal 7 2 2 4 2 3 2" xfId="7048"/>
    <cellStyle name="Normal 7 2 2 4 2 4" xfId="7049"/>
    <cellStyle name="Normal 7 2 2 4 3" xfId="7050"/>
    <cellStyle name="Normal 7 2 2 4 3 2" xfId="7051"/>
    <cellStyle name="Normal 7 2 2 4 4" xfId="7052"/>
    <cellStyle name="Normal 7 2 2 4 4 2" xfId="7053"/>
    <cellStyle name="Normal 7 2 2 4 5" xfId="7054"/>
    <cellStyle name="Normal 7 2 2 5" xfId="7055"/>
    <cellStyle name="Normal 7 2 2 5 2" xfId="7056"/>
    <cellStyle name="Normal 7 2 2 5 2 2" xfId="7057"/>
    <cellStyle name="Normal 7 2 2 5 3" xfId="7058"/>
    <cellStyle name="Normal 7 2 2 5 3 2" xfId="7059"/>
    <cellStyle name="Normal 7 2 2 5 4" xfId="7060"/>
    <cellStyle name="Normal 7 2 2 6" xfId="7061"/>
    <cellStyle name="Normal 7 2 2 6 2" xfId="7062"/>
    <cellStyle name="Normal 7 2 2 7" xfId="7063"/>
    <cellStyle name="Normal 7 2 2 7 2" xfId="7064"/>
    <cellStyle name="Normal 7 2 2 8" xfId="7065"/>
    <cellStyle name="Normal 7 2 3" xfId="7066"/>
    <cellStyle name="Normal 7 2 3 2" xfId="7067"/>
    <cellStyle name="Normal 7 2 3 2 2" xfId="7068"/>
    <cellStyle name="Normal 7 2 3 2 2 2" xfId="7069"/>
    <cellStyle name="Normal 7 2 3 2 2 2 2" xfId="7070"/>
    <cellStyle name="Normal 7 2 3 2 2 2 2 2" xfId="7071"/>
    <cellStyle name="Normal 7 2 3 2 2 2 3" xfId="7072"/>
    <cellStyle name="Normal 7 2 3 2 2 2 3 2" xfId="7073"/>
    <cellStyle name="Normal 7 2 3 2 2 2 4" xfId="7074"/>
    <cellStyle name="Normal 7 2 3 2 2 3" xfId="7075"/>
    <cellStyle name="Normal 7 2 3 2 2 3 2" xfId="7076"/>
    <cellStyle name="Normal 7 2 3 2 2 4" xfId="7077"/>
    <cellStyle name="Normal 7 2 3 2 2 4 2" xfId="7078"/>
    <cellStyle name="Normal 7 2 3 2 2 5" xfId="7079"/>
    <cellStyle name="Normal 7 2 3 2 3" xfId="7080"/>
    <cellStyle name="Normal 7 2 3 2 3 2" xfId="7081"/>
    <cellStyle name="Normal 7 2 3 2 3 2 2" xfId="7082"/>
    <cellStyle name="Normal 7 2 3 2 3 3" xfId="7083"/>
    <cellStyle name="Normal 7 2 3 2 3 3 2" xfId="7084"/>
    <cellStyle name="Normal 7 2 3 2 3 4" xfId="7085"/>
    <cellStyle name="Normal 7 2 3 2 4" xfId="7086"/>
    <cellStyle name="Normal 7 2 3 2 4 2" xfId="7087"/>
    <cellStyle name="Normal 7 2 3 2 5" xfId="7088"/>
    <cellStyle name="Normal 7 2 3 2 5 2" xfId="7089"/>
    <cellStyle name="Normal 7 2 3 2 6" xfId="7090"/>
    <cellStyle name="Normal 7 2 3 3" xfId="7091"/>
    <cellStyle name="Normal 7 2 3 3 2" xfId="7092"/>
    <cellStyle name="Normal 7 2 3 3 2 2" xfId="7093"/>
    <cellStyle name="Normal 7 2 3 3 2 2 2" xfId="7094"/>
    <cellStyle name="Normal 7 2 3 3 2 3" xfId="7095"/>
    <cellStyle name="Normal 7 2 3 3 2 3 2" xfId="7096"/>
    <cellStyle name="Normal 7 2 3 3 2 4" xfId="7097"/>
    <cellStyle name="Normal 7 2 3 3 3" xfId="7098"/>
    <cellStyle name="Normal 7 2 3 3 3 2" xfId="7099"/>
    <cellStyle name="Normal 7 2 3 3 4" xfId="7100"/>
    <cellStyle name="Normal 7 2 3 3 4 2" xfId="7101"/>
    <cellStyle name="Normal 7 2 3 3 5" xfId="7102"/>
    <cellStyle name="Normal 7 2 3 4" xfId="7103"/>
    <cellStyle name="Normal 7 2 3 4 2" xfId="7104"/>
    <cellStyle name="Normal 7 2 3 4 2 2" xfId="7105"/>
    <cellStyle name="Normal 7 2 3 4 3" xfId="7106"/>
    <cellStyle name="Normal 7 2 3 4 3 2" xfId="7107"/>
    <cellStyle name="Normal 7 2 3 4 4" xfId="7108"/>
    <cellStyle name="Normal 7 2 3 5" xfId="7109"/>
    <cellStyle name="Normal 7 2 3 5 2" xfId="7110"/>
    <cellStyle name="Normal 7 2 3 6" xfId="7111"/>
    <cellStyle name="Normal 7 2 3 6 2" xfId="7112"/>
    <cellStyle name="Normal 7 2 3 7" xfId="7113"/>
    <cellStyle name="Normal 7 2 4" xfId="7114"/>
    <cellStyle name="Normal 7 2 4 2" xfId="7115"/>
    <cellStyle name="Normal 7 2 4 2 2" xfId="7116"/>
    <cellStyle name="Normal 7 2 4 2 2 2" xfId="7117"/>
    <cellStyle name="Normal 7 2 4 2 2 2 2" xfId="7118"/>
    <cellStyle name="Normal 7 2 4 2 2 2 2 2" xfId="7119"/>
    <cellStyle name="Normal 7 2 4 2 2 2 3" xfId="7120"/>
    <cellStyle name="Normal 7 2 4 2 2 2 3 2" xfId="7121"/>
    <cellStyle name="Normal 7 2 4 2 2 2 4" xfId="7122"/>
    <cellStyle name="Normal 7 2 4 2 2 3" xfId="7123"/>
    <cellStyle name="Normal 7 2 4 2 2 3 2" xfId="7124"/>
    <cellStyle name="Normal 7 2 4 2 2 4" xfId="7125"/>
    <cellStyle name="Normal 7 2 4 2 2 4 2" xfId="7126"/>
    <cellStyle name="Normal 7 2 4 2 2 5" xfId="7127"/>
    <cellStyle name="Normal 7 2 4 2 3" xfId="7128"/>
    <cellStyle name="Normal 7 2 4 2 3 2" xfId="7129"/>
    <cellStyle name="Normal 7 2 4 2 3 2 2" xfId="7130"/>
    <cellStyle name="Normal 7 2 4 2 3 3" xfId="7131"/>
    <cellStyle name="Normal 7 2 4 2 3 3 2" xfId="7132"/>
    <cellStyle name="Normal 7 2 4 2 3 4" xfId="7133"/>
    <cellStyle name="Normal 7 2 4 2 4" xfId="7134"/>
    <cellStyle name="Normal 7 2 4 2 4 2" xfId="7135"/>
    <cellStyle name="Normal 7 2 4 2 5" xfId="7136"/>
    <cellStyle name="Normal 7 2 4 2 5 2" xfId="7137"/>
    <cellStyle name="Normal 7 2 4 2 6" xfId="7138"/>
    <cellStyle name="Normal 7 2 4 3" xfId="7139"/>
    <cellStyle name="Normal 7 2 4 3 2" xfId="7140"/>
    <cellStyle name="Normal 7 2 4 3 2 2" xfId="7141"/>
    <cellStyle name="Normal 7 2 4 3 2 2 2" xfId="7142"/>
    <cellStyle name="Normal 7 2 4 3 2 3" xfId="7143"/>
    <cellStyle name="Normal 7 2 4 3 2 3 2" xfId="7144"/>
    <cellStyle name="Normal 7 2 4 3 2 4" xfId="7145"/>
    <cellStyle name="Normal 7 2 4 3 3" xfId="7146"/>
    <cellStyle name="Normal 7 2 4 3 3 2" xfId="7147"/>
    <cellStyle name="Normal 7 2 4 3 4" xfId="7148"/>
    <cellStyle name="Normal 7 2 4 3 4 2" xfId="7149"/>
    <cellStyle name="Normal 7 2 4 3 5" xfId="7150"/>
    <cellStyle name="Normal 7 2 4 4" xfId="7151"/>
    <cellStyle name="Normal 7 2 4 4 2" xfId="7152"/>
    <cellStyle name="Normal 7 2 4 4 2 2" xfId="7153"/>
    <cellStyle name="Normal 7 2 4 4 3" xfId="7154"/>
    <cellStyle name="Normal 7 2 4 4 3 2" xfId="7155"/>
    <cellStyle name="Normal 7 2 4 4 4" xfId="7156"/>
    <cellStyle name="Normal 7 2 4 5" xfId="7157"/>
    <cellStyle name="Normal 7 2 4 5 2" xfId="7158"/>
    <cellStyle name="Normal 7 2 4 6" xfId="7159"/>
    <cellStyle name="Normal 7 2 4 6 2" xfId="7160"/>
    <cellStyle name="Normal 7 2 4 7" xfId="7161"/>
    <cellStyle name="Normal 7 2 5" xfId="7162"/>
    <cellStyle name="Normal 7 2 5 2" xfId="7163"/>
    <cellStyle name="Normal 7 2 5 2 2" xfId="7164"/>
    <cellStyle name="Normal 7 2 5 2 2 2" xfId="7165"/>
    <cellStyle name="Normal 7 2 5 2 2 2 2" xfId="7166"/>
    <cellStyle name="Normal 7 2 5 2 2 3" xfId="7167"/>
    <cellStyle name="Normal 7 2 5 2 2 3 2" xfId="7168"/>
    <cellStyle name="Normal 7 2 5 2 2 4" xfId="7169"/>
    <cellStyle name="Normal 7 2 5 2 3" xfId="7170"/>
    <cellStyle name="Normal 7 2 5 2 3 2" xfId="7171"/>
    <cellStyle name="Normal 7 2 5 2 4" xfId="7172"/>
    <cellStyle name="Normal 7 2 5 2 4 2" xfId="7173"/>
    <cellStyle name="Normal 7 2 5 2 5" xfId="7174"/>
    <cellStyle name="Normal 7 2 5 3" xfId="7175"/>
    <cellStyle name="Normal 7 2 5 3 2" xfId="7176"/>
    <cellStyle name="Normal 7 2 5 3 2 2" xfId="7177"/>
    <cellStyle name="Normal 7 2 5 3 3" xfId="7178"/>
    <cellStyle name="Normal 7 2 5 3 3 2" xfId="7179"/>
    <cellStyle name="Normal 7 2 5 3 4" xfId="7180"/>
    <cellStyle name="Normal 7 2 5 4" xfId="7181"/>
    <cellStyle name="Normal 7 2 5 4 2" xfId="7182"/>
    <cellStyle name="Normal 7 2 5 5" xfId="7183"/>
    <cellStyle name="Normal 7 2 5 5 2" xfId="7184"/>
    <cellStyle name="Normal 7 2 5 6" xfId="7185"/>
    <cellStyle name="Normal 7 2 6" xfId="7186"/>
    <cellStyle name="Normal 7 2 6 2" xfId="7187"/>
    <cellStyle name="Normal 7 2 6 2 2" xfId="7188"/>
    <cellStyle name="Normal 7 2 6 2 2 2" xfId="7189"/>
    <cellStyle name="Normal 7 2 6 2 3" xfId="7190"/>
    <cellStyle name="Normal 7 2 6 2 3 2" xfId="7191"/>
    <cellStyle name="Normal 7 2 6 2 4" xfId="7192"/>
    <cellStyle name="Normal 7 2 6 3" xfId="7193"/>
    <cellStyle name="Normal 7 2 6 3 2" xfId="7194"/>
    <cellStyle name="Normal 7 2 6 4" xfId="7195"/>
    <cellStyle name="Normal 7 2 6 4 2" xfId="7196"/>
    <cellStyle name="Normal 7 2 6 5" xfId="7197"/>
    <cellStyle name="Normal 7 2 7" xfId="7198"/>
    <cellStyle name="Normal 7 2 7 2" xfId="7199"/>
    <cellStyle name="Normal 7 2 7 2 2" xfId="7200"/>
    <cellStyle name="Normal 7 2 7 3" xfId="7201"/>
    <cellStyle name="Normal 7 2 7 3 2" xfId="7202"/>
    <cellStyle name="Normal 7 2 7 4" xfId="7203"/>
    <cellStyle name="Normal 7 2 8" xfId="7204"/>
    <cellStyle name="Normal 7 2 8 2" xfId="7205"/>
    <cellStyle name="Normal 7 2 9" xfId="7206"/>
    <cellStyle name="Normal 7 2 9 2" xfId="7207"/>
    <cellStyle name="Normal 7 3" xfId="7208"/>
    <cellStyle name="Normal 7 3 2" xfId="7209"/>
    <cellStyle name="Normal 7 3 2 2" xfId="7210"/>
    <cellStyle name="Normal 7 3 2 2 2" xfId="7211"/>
    <cellStyle name="Normal 7 3 2 2 2 2" xfId="7212"/>
    <cellStyle name="Normal 7 3 2 2 2 2 2" xfId="7213"/>
    <cellStyle name="Normal 7 3 2 2 2 2 2 2" xfId="7214"/>
    <cellStyle name="Normal 7 3 2 2 2 2 3" xfId="7215"/>
    <cellStyle name="Normal 7 3 2 2 2 2 3 2" xfId="7216"/>
    <cellStyle name="Normal 7 3 2 2 2 2 4" xfId="7217"/>
    <cellStyle name="Normal 7 3 2 2 2 3" xfId="7218"/>
    <cellStyle name="Normal 7 3 2 2 2 3 2" xfId="7219"/>
    <cellStyle name="Normal 7 3 2 2 2 4" xfId="7220"/>
    <cellStyle name="Normal 7 3 2 2 2 4 2" xfId="7221"/>
    <cellStyle name="Normal 7 3 2 2 2 5" xfId="7222"/>
    <cellStyle name="Normal 7 3 2 2 3" xfId="7223"/>
    <cellStyle name="Normal 7 3 2 2 3 2" xfId="7224"/>
    <cellStyle name="Normal 7 3 2 2 3 2 2" xfId="7225"/>
    <cellStyle name="Normal 7 3 2 2 3 3" xfId="7226"/>
    <cellStyle name="Normal 7 3 2 2 3 3 2" xfId="7227"/>
    <cellStyle name="Normal 7 3 2 2 3 4" xfId="7228"/>
    <cellStyle name="Normal 7 3 2 2 4" xfId="7229"/>
    <cellStyle name="Normal 7 3 2 2 4 2" xfId="7230"/>
    <cellStyle name="Normal 7 3 2 2 5" xfId="7231"/>
    <cellStyle name="Normal 7 3 2 2 5 2" xfId="7232"/>
    <cellStyle name="Normal 7 3 2 2 6" xfId="7233"/>
    <cellStyle name="Normal 7 3 2 3" xfId="7234"/>
    <cellStyle name="Normal 7 3 2 3 2" xfId="7235"/>
    <cellStyle name="Normal 7 3 2 3 2 2" xfId="7236"/>
    <cellStyle name="Normal 7 3 2 3 2 2 2" xfId="7237"/>
    <cellStyle name="Normal 7 3 2 3 2 3" xfId="7238"/>
    <cellStyle name="Normal 7 3 2 3 2 3 2" xfId="7239"/>
    <cellStyle name="Normal 7 3 2 3 2 4" xfId="7240"/>
    <cellStyle name="Normal 7 3 2 3 3" xfId="7241"/>
    <cellStyle name="Normal 7 3 2 3 3 2" xfId="7242"/>
    <cellStyle name="Normal 7 3 2 3 4" xfId="7243"/>
    <cellStyle name="Normal 7 3 2 3 4 2" xfId="7244"/>
    <cellStyle name="Normal 7 3 2 3 5" xfId="7245"/>
    <cellStyle name="Normal 7 3 2 4" xfId="7246"/>
    <cellStyle name="Normal 7 3 2 4 2" xfId="7247"/>
    <cellStyle name="Normal 7 3 2 4 2 2" xfId="7248"/>
    <cellStyle name="Normal 7 3 2 4 3" xfId="7249"/>
    <cellStyle name="Normal 7 3 2 4 3 2" xfId="7250"/>
    <cellStyle name="Normal 7 3 2 4 4" xfId="7251"/>
    <cellStyle name="Normal 7 3 2 5" xfId="7252"/>
    <cellStyle name="Normal 7 3 2 5 2" xfId="7253"/>
    <cellStyle name="Normal 7 3 2 6" xfId="7254"/>
    <cellStyle name="Normal 7 3 2 6 2" xfId="7255"/>
    <cellStyle name="Normal 7 3 2 7" xfId="7256"/>
    <cellStyle name="Normal 7 3 3" xfId="7257"/>
    <cellStyle name="Normal 7 3 3 2" xfId="7258"/>
    <cellStyle name="Normal 7 3 3 2 2" xfId="7259"/>
    <cellStyle name="Normal 7 3 3 2 2 2" xfId="7260"/>
    <cellStyle name="Normal 7 3 3 2 2 2 2" xfId="7261"/>
    <cellStyle name="Normal 7 3 3 2 2 3" xfId="7262"/>
    <cellStyle name="Normal 7 3 3 2 2 3 2" xfId="7263"/>
    <cellStyle name="Normal 7 3 3 2 2 4" xfId="7264"/>
    <cellStyle name="Normal 7 3 3 2 3" xfId="7265"/>
    <cellStyle name="Normal 7 3 3 2 3 2" xfId="7266"/>
    <cellStyle name="Normal 7 3 3 2 4" xfId="7267"/>
    <cellStyle name="Normal 7 3 3 2 4 2" xfId="7268"/>
    <cellStyle name="Normal 7 3 3 2 5" xfId="7269"/>
    <cellStyle name="Normal 7 3 3 3" xfId="7270"/>
    <cellStyle name="Normal 7 3 3 3 2" xfId="7271"/>
    <cellStyle name="Normal 7 3 3 3 2 2" xfId="7272"/>
    <cellStyle name="Normal 7 3 3 3 3" xfId="7273"/>
    <cellStyle name="Normal 7 3 3 3 3 2" xfId="7274"/>
    <cellStyle name="Normal 7 3 3 3 4" xfId="7275"/>
    <cellStyle name="Normal 7 3 3 4" xfId="7276"/>
    <cellStyle name="Normal 7 3 3 4 2" xfId="7277"/>
    <cellStyle name="Normal 7 3 3 5" xfId="7278"/>
    <cellStyle name="Normal 7 3 3 5 2" xfId="7279"/>
    <cellStyle name="Normal 7 3 3 6" xfId="7280"/>
    <cellStyle name="Normal 7 3 4" xfId="7281"/>
    <cellStyle name="Normal 7 3 4 2" xfId="7282"/>
    <cellStyle name="Normal 7 3 4 2 2" xfId="7283"/>
    <cellStyle name="Normal 7 3 4 2 2 2" xfId="7284"/>
    <cellStyle name="Normal 7 3 4 2 3" xfId="7285"/>
    <cellStyle name="Normal 7 3 4 2 3 2" xfId="7286"/>
    <cellStyle name="Normal 7 3 4 2 4" xfId="7287"/>
    <cellStyle name="Normal 7 3 4 3" xfId="7288"/>
    <cellStyle name="Normal 7 3 4 3 2" xfId="7289"/>
    <cellStyle name="Normal 7 3 4 4" xfId="7290"/>
    <cellStyle name="Normal 7 3 4 4 2" xfId="7291"/>
    <cellStyle name="Normal 7 3 4 5" xfId="7292"/>
    <cellStyle name="Normal 7 3 5" xfId="7293"/>
    <cellStyle name="Normal 7 3 5 2" xfId="7294"/>
    <cellStyle name="Normal 7 3 5 2 2" xfId="7295"/>
    <cellStyle name="Normal 7 3 5 3" xfId="7296"/>
    <cellStyle name="Normal 7 3 5 3 2" xfId="7297"/>
    <cellStyle name="Normal 7 3 5 4" xfId="7298"/>
    <cellStyle name="Normal 7 3 6" xfId="7299"/>
    <cellStyle name="Normal 7 3 6 2" xfId="7300"/>
    <cellStyle name="Normal 7 3 7" xfId="7301"/>
    <cellStyle name="Normal 7 3 7 2" xfId="7302"/>
    <cellStyle name="Normal 7 3 8" xfId="7303"/>
    <cellStyle name="Normal 7 3 9" xfId="7304"/>
    <cellStyle name="Normal 7 4" xfId="7305"/>
    <cellStyle name="Normal 7 4 2" xfId="7306"/>
    <cellStyle name="Normal 7 4 2 2" xfId="7307"/>
    <cellStyle name="Normal 7 4 2 2 2" xfId="7308"/>
    <cellStyle name="Normal 7 4 2 2 2 2" xfId="7309"/>
    <cellStyle name="Normal 7 4 2 2 2 2 2" xfId="7310"/>
    <cellStyle name="Normal 7 4 2 2 2 3" xfId="7311"/>
    <cellStyle name="Normal 7 4 2 2 2 3 2" xfId="7312"/>
    <cellStyle name="Normal 7 4 2 2 2 4" xfId="7313"/>
    <cellStyle name="Normal 7 4 2 2 3" xfId="7314"/>
    <cellStyle name="Normal 7 4 2 2 3 2" xfId="7315"/>
    <cellStyle name="Normal 7 4 2 2 4" xfId="7316"/>
    <cellStyle name="Normal 7 4 2 2 4 2" xfId="7317"/>
    <cellStyle name="Normal 7 4 2 2 5" xfId="7318"/>
    <cellStyle name="Normal 7 4 2 3" xfId="7319"/>
    <cellStyle name="Normal 7 4 2 3 2" xfId="7320"/>
    <cellStyle name="Normal 7 4 2 3 2 2" xfId="7321"/>
    <cellStyle name="Normal 7 4 2 3 3" xfId="7322"/>
    <cellStyle name="Normal 7 4 2 3 3 2" xfId="7323"/>
    <cellStyle name="Normal 7 4 2 3 4" xfId="7324"/>
    <cellStyle name="Normal 7 4 2 4" xfId="7325"/>
    <cellStyle name="Normal 7 4 2 4 2" xfId="7326"/>
    <cellStyle name="Normal 7 4 2 5" xfId="7327"/>
    <cellStyle name="Normal 7 4 2 5 2" xfId="7328"/>
    <cellStyle name="Normal 7 4 2 6" xfId="7329"/>
    <cellStyle name="Normal 7 4 3" xfId="7330"/>
    <cellStyle name="Normal 7 4 3 2" xfId="7331"/>
    <cellStyle name="Normal 7 4 3 2 2" xfId="7332"/>
    <cellStyle name="Normal 7 4 3 2 2 2" xfId="7333"/>
    <cellStyle name="Normal 7 4 3 2 3" xfId="7334"/>
    <cellStyle name="Normal 7 4 3 2 3 2" xfId="7335"/>
    <cellStyle name="Normal 7 4 3 2 4" xfId="7336"/>
    <cellStyle name="Normal 7 4 3 3" xfId="7337"/>
    <cellStyle name="Normal 7 4 3 3 2" xfId="7338"/>
    <cellStyle name="Normal 7 4 3 4" xfId="7339"/>
    <cellStyle name="Normal 7 4 3 4 2" xfId="7340"/>
    <cellStyle name="Normal 7 4 3 5" xfId="7341"/>
    <cellStyle name="Normal 7 4 4" xfId="7342"/>
    <cellStyle name="Normal 7 4 4 2" xfId="7343"/>
    <cellStyle name="Normal 7 4 4 2 2" xfId="7344"/>
    <cellStyle name="Normal 7 4 4 3" xfId="7345"/>
    <cellStyle name="Normal 7 4 4 3 2" xfId="7346"/>
    <cellStyle name="Normal 7 4 4 4" xfId="7347"/>
    <cellStyle name="Normal 7 4 5" xfId="7348"/>
    <cellStyle name="Normal 7 4 5 2" xfId="7349"/>
    <cellStyle name="Normal 7 4 6" xfId="7350"/>
    <cellStyle name="Normal 7 4 6 2" xfId="7351"/>
    <cellStyle name="Normal 7 4 7" xfId="7352"/>
    <cellStyle name="Normal 7 5" xfId="7353"/>
    <cellStyle name="Normal 7 5 2" xfId="7354"/>
    <cellStyle name="Normal 7 5 2 2" xfId="7355"/>
    <cellStyle name="Normal 7 5 2 2 2" xfId="7356"/>
    <cellStyle name="Normal 7 5 2 2 2 2" xfId="7357"/>
    <cellStyle name="Normal 7 5 2 2 2 2 2" xfId="7358"/>
    <cellStyle name="Normal 7 5 2 2 2 3" xfId="7359"/>
    <cellStyle name="Normal 7 5 2 2 2 3 2" xfId="7360"/>
    <cellStyle name="Normal 7 5 2 2 2 4" xfId="7361"/>
    <cellStyle name="Normal 7 5 2 2 3" xfId="7362"/>
    <cellStyle name="Normal 7 5 2 2 3 2" xfId="7363"/>
    <cellStyle name="Normal 7 5 2 2 4" xfId="7364"/>
    <cellStyle name="Normal 7 5 2 2 4 2" xfId="7365"/>
    <cellStyle name="Normal 7 5 2 2 5" xfId="7366"/>
    <cellStyle name="Normal 7 5 2 3" xfId="7367"/>
    <cellStyle name="Normal 7 5 2 3 2" xfId="7368"/>
    <cellStyle name="Normal 7 5 2 3 2 2" xfId="7369"/>
    <cellStyle name="Normal 7 5 2 3 3" xfId="7370"/>
    <cellStyle name="Normal 7 5 2 3 3 2" xfId="7371"/>
    <cellStyle name="Normal 7 5 2 3 4" xfId="7372"/>
    <cellStyle name="Normal 7 5 2 4" xfId="7373"/>
    <cellStyle name="Normal 7 5 2 4 2" xfId="7374"/>
    <cellStyle name="Normal 7 5 2 5" xfId="7375"/>
    <cellStyle name="Normal 7 5 2 5 2" xfId="7376"/>
    <cellStyle name="Normal 7 5 2 6" xfId="7377"/>
    <cellStyle name="Normal 7 5 3" xfId="7378"/>
    <cellStyle name="Normal 7 5 3 2" xfId="7379"/>
    <cellStyle name="Normal 7 5 3 2 2" xfId="7380"/>
    <cellStyle name="Normal 7 5 3 2 2 2" xfId="7381"/>
    <cellStyle name="Normal 7 5 3 2 3" xfId="7382"/>
    <cellStyle name="Normal 7 5 3 2 3 2" xfId="7383"/>
    <cellStyle name="Normal 7 5 3 2 4" xfId="7384"/>
    <cellStyle name="Normal 7 5 3 3" xfId="7385"/>
    <cellStyle name="Normal 7 5 3 3 2" xfId="7386"/>
    <cellStyle name="Normal 7 5 3 4" xfId="7387"/>
    <cellStyle name="Normal 7 5 3 4 2" xfId="7388"/>
    <cellStyle name="Normal 7 5 3 5" xfId="7389"/>
    <cellStyle name="Normal 7 5 4" xfId="7390"/>
    <cellStyle name="Normal 7 5 4 2" xfId="7391"/>
    <cellStyle name="Normal 7 5 4 2 2" xfId="7392"/>
    <cellStyle name="Normal 7 5 4 3" xfId="7393"/>
    <cellStyle name="Normal 7 5 4 3 2" xfId="7394"/>
    <cellStyle name="Normal 7 5 4 4" xfId="7395"/>
    <cellStyle name="Normal 7 5 5" xfId="7396"/>
    <cellStyle name="Normal 7 5 5 2" xfId="7397"/>
    <cellStyle name="Normal 7 5 6" xfId="7398"/>
    <cellStyle name="Normal 7 5 6 2" xfId="7399"/>
    <cellStyle name="Normal 7 5 7" xfId="7400"/>
    <cellStyle name="Normal 7 6" xfId="7401"/>
    <cellStyle name="Normal 7 6 2" xfId="7402"/>
    <cellStyle name="Normal 7 6 2 2" xfId="7403"/>
    <cellStyle name="Normal 7 6 2 2 2" xfId="7404"/>
    <cellStyle name="Normal 7 6 2 2 2 2" xfId="7405"/>
    <cellStyle name="Normal 7 6 2 2 3" xfId="7406"/>
    <cellStyle name="Normal 7 6 2 2 3 2" xfId="7407"/>
    <cellStyle name="Normal 7 6 2 2 4" xfId="7408"/>
    <cellStyle name="Normal 7 6 2 3" xfId="7409"/>
    <cellStyle name="Normal 7 6 2 3 2" xfId="7410"/>
    <cellStyle name="Normal 7 6 2 4" xfId="7411"/>
    <cellStyle name="Normal 7 6 2 4 2" xfId="7412"/>
    <cellStyle name="Normal 7 6 2 5" xfId="7413"/>
    <cellStyle name="Normal 7 6 3" xfId="7414"/>
    <cellStyle name="Normal 7 6 3 2" xfId="7415"/>
    <cellStyle name="Normal 7 6 3 2 2" xfId="7416"/>
    <cellStyle name="Normal 7 6 3 3" xfId="7417"/>
    <cellStyle name="Normal 7 6 3 3 2" xfId="7418"/>
    <cellStyle name="Normal 7 6 3 4" xfId="7419"/>
    <cellStyle name="Normal 7 6 4" xfId="7420"/>
    <cellStyle name="Normal 7 6 4 2" xfId="7421"/>
    <cellStyle name="Normal 7 6 5" xfId="7422"/>
    <cellStyle name="Normal 7 6 5 2" xfId="7423"/>
    <cellStyle name="Normal 7 6 6" xfId="7424"/>
    <cellStyle name="Normal 7 7" xfId="7425"/>
    <cellStyle name="Normal 7 7 2" xfId="7426"/>
    <cellStyle name="Normal 7 7 2 2" xfId="7427"/>
    <cellStyle name="Normal 7 7 2 2 2" xfId="7428"/>
    <cellStyle name="Normal 7 7 2 3" xfId="7429"/>
    <cellStyle name="Normal 7 7 2 3 2" xfId="7430"/>
    <cellStyle name="Normal 7 7 2 4" xfId="7431"/>
    <cellStyle name="Normal 7 7 3" xfId="7432"/>
    <cellStyle name="Normal 7 7 3 2" xfId="7433"/>
    <cellStyle name="Normal 7 7 4" xfId="7434"/>
    <cellStyle name="Normal 7 7 4 2" xfId="7435"/>
    <cellStyle name="Normal 7 7 5" xfId="7436"/>
    <cellStyle name="Normal 7 8" xfId="7437"/>
    <cellStyle name="Normal 7 8 2" xfId="7438"/>
    <cellStyle name="Normal 7 8 2 2" xfId="7439"/>
    <cellStyle name="Normal 7 8 3" xfId="7440"/>
    <cellStyle name="Normal 7 8 3 2" xfId="7441"/>
    <cellStyle name="Normal 7 8 4" xfId="7442"/>
    <cellStyle name="Normal 7 9" xfId="7443"/>
    <cellStyle name="Normal 7 9 2" xfId="7444"/>
    <cellStyle name="Normal 7_2180" xfId="7445"/>
    <cellStyle name="Normal 70" xfId="7446"/>
    <cellStyle name="Normal 70 2" xfId="7447"/>
    <cellStyle name="Normal 70 3" xfId="7448"/>
    <cellStyle name="Normal 71" xfId="7449"/>
    <cellStyle name="Normal 72" xfId="7450"/>
    <cellStyle name="Normal 72 2" xfId="7451"/>
    <cellStyle name="Normal 72 2 2" xfId="7452"/>
    <cellStyle name="Normal 72 2 2 2" xfId="7453"/>
    <cellStyle name="Normal 72 2 2 2 2" xfId="7454"/>
    <cellStyle name="Normal 72 2 2 3" xfId="7455"/>
    <cellStyle name="Normal 72 2 2 3 2" xfId="7456"/>
    <cellStyle name="Normal 72 2 2 4" xfId="7457"/>
    <cellStyle name="Normal 72 2 3" xfId="7458"/>
    <cellStyle name="Normal 72 2 3 2" xfId="7459"/>
    <cellStyle name="Normal 72 2 4" xfId="7460"/>
    <cellStyle name="Normal 72 2 4 2" xfId="7461"/>
    <cellStyle name="Normal 72 2 5" xfId="7462"/>
    <cellStyle name="Normal 72 3" xfId="7463"/>
    <cellStyle name="Normal 72 3 2" xfId="7464"/>
    <cellStyle name="Normal 72 3 2 2" xfId="7465"/>
    <cellStyle name="Normal 72 3 3" xfId="7466"/>
    <cellStyle name="Normal 72 3 3 2" xfId="7467"/>
    <cellStyle name="Normal 72 3 4" xfId="7468"/>
    <cellStyle name="Normal 72 4" xfId="7469"/>
    <cellStyle name="Normal 72 4 2" xfId="7470"/>
    <cellStyle name="Normal 72 5" xfId="7471"/>
    <cellStyle name="Normal 72 5 2" xfId="7472"/>
    <cellStyle name="Normal 72 6" xfId="7473"/>
    <cellStyle name="Normal 73" xfId="7474"/>
    <cellStyle name="Normal 73 2" xfId="7475"/>
    <cellStyle name="Normal 74" xfId="7476"/>
    <cellStyle name="Normal 75" xfId="7477"/>
    <cellStyle name="Normal 76" xfId="7478"/>
    <cellStyle name="Normal 77" xfId="7479"/>
    <cellStyle name="Normal 78" xfId="7480"/>
    <cellStyle name="Normal 79" xfId="7481"/>
    <cellStyle name="Normal 8" xfId="106"/>
    <cellStyle name="Normal 8 10" xfId="7483"/>
    <cellStyle name="Normal 8 11" xfId="7482"/>
    <cellStyle name="Normal 8 2" xfId="7484"/>
    <cellStyle name="Normal 8 2 2" xfId="7485"/>
    <cellStyle name="Normal 8 2 2 2" xfId="7486"/>
    <cellStyle name="Normal 8 2 2 2 2" xfId="7487"/>
    <cellStyle name="Normal 8 2 2 2 2 2" xfId="7488"/>
    <cellStyle name="Normal 8 2 2 2 2 2 2" xfId="7489"/>
    <cellStyle name="Normal 8 2 2 2 2 2 2 2" xfId="7490"/>
    <cellStyle name="Normal 8 2 2 2 2 2 3" xfId="7491"/>
    <cellStyle name="Normal 8 2 2 2 2 2 3 2" xfId="7492"/>
    <cellStyle name="Normal 8 2 2 2 2 2 4" xfId="7493"/>
    <cellStyle name="Normal 8 2 2 2 2 3" xfId="7494"/>
    <cellStyle name="Normal 8 2 2 2 2 3 2" xfId="7495"/>
    <cellStyle name="Normal 8 2 2 2 2 4" xfId="7496"/>
    <cellStyle name="Normal 8 2 2 2 2 4 2" xfId="7497"/>
    <cellStyle name="Normal 8 2 2 2 2 5" xfId="7498"/>
    <cellStyle name="Normal 8 2 2 2 3" xfId="7499"/>
    <cellStyle name="Normal 8 2 2 2 3 2" xfId="7500"/>
    <cellStyle name="Normal 8 2 2 2 3 2 2" xfId="7501"/>
    <cellStyle name="Normal 8 2 2 2 3 3" xfId="7502"/>
    <cellStyle name="Normal 8 2 2 2 3 3 2" xfId="7503"/>
    <cellStyle name="Normal 8 2 2 2 3 4" xfId="7504"/>
    <cellStyle name="Normal 8 2 2 2 4" xfId="7505"/>
    <cellStyle name="Normal 8 2 2 2 4 2" xfId="7506"/>
    <cellStyle name="Normal 8 2 2 2 5" xfId="7507"/>
    <cellStyle name="Normal 8 2 2 2 5 2" xfId="7508"/>
    <cellStyle name="Normal 8 2 2 2 6" xfId="7509"/>
    <cellStyle name="Normal 8 2 2 3" xfId="7510"/>
    <cellStyle name="Normal 8 2 2 3 2" xfId="7511"/>
    <cellStyle name="Normal 8 2 2 3 2 2" xfId="7512"/>
    <cellStyle name="Normal 8 2 2 3 2 2 2" xfId="7513"/>
    <cellStyle name="Normal 8 2 2 3 2 3" xfId="7514"/>
    <cellStyle name="Normal 8 2 2 3 2 3 2" xfId="7515"/>
    <cellStyle name="Normal 8 2 2 3 2 4" xfId="7516"/>
    <cellStyle name="Normal 8 2 2 3 3" xfId="7517"/>
    <cellStyle name="Normal 8 2 2 3 3 2" xfId="7518"/>
    <cellStyle name="Normal 8 2 2 3 4" xfId="7519"/>
    <cellStyle name="Normal 8 2 2 3 4 2" xfId="7520"/>
    <cellStyle name="Normal 8 2 2 3 5" xfId="7521"/>
    <cellStyle name="Normal 8 2 2 4" xfId="7522"/>
    <cellStyle name="Normal 8 2 2 4 2" xfId="7523"/>
    <cellStyle name="Normal 8 2 2 4 2 2" xfId="7524"/>
    <cellStyle name="Normal 8 2 2 4 3" xfId="7525"/>
    <cellStyle name="Normal 8 2 2 4 3 2" xfId="7526"/>
    <cellStyle name="Normal 8 2 2 4 4" xfId="7527"/>
    <cellStyle name="Normal 8 2 2 5" xfId="7528"/>
    <cellStyle name="Normal 8 2 2 5 2" xfId="7529"/>
    <cellStyle name="Normal 8 2 2 6" xfId="7530"/>
    <cellStyle name="Normal 8 2 2 6 2" xfId="7531"/>
    <cellStyle name="Normal 8 2 2 7" xfId="7532"/>
    <cellStyle name="Normal 8 2 3" xfId="7533"/>
    <cellStyle name="Normal 8 2 3 2" xfId="7534"/>
    <cellStyle name="Normal 8 2 3 2 2" xfId="7535"/>
    <cellStyle name="Normal 8 2 3 2 2 2" xfId="7536"/>
    <cellStyle name="Normal 8 2 3 2 2 2 2" xfId="7537"/>
    <cellStyle name="Normal 8 2 3 2 2 3" xfId="7538"/>
    <cellStyle name="Normal 8 2 3 2 2 3 2" xfId="7539"/>
    <cellStyle name="Normal 8 2 3 2 2 4" xfId="7540"/>
    <cellStyle name="Normal 8 2 3 2 3" xfId="7541"/>
    <cellStyle name="Normal 8 2 3 2 3 2" xfId="7542"/>
    <cellStyle name="Normal 8 2 3 2 4" xfId="7543"/>
    <cellStyle name="Normal 8 2 3 2 4 2" xfId="7544"/>
    <cellStyle name="Normal 8 2 3 2 5" xfId="7545"/>
    <cellStyle name="Normal 8 2 3 3" xfId="7546"/>
    <cellStyle name="Normal 8 2 3 3 2" xfId="7547"/>
    <cellStyle name="Normal 8 2 3 3 2 2" xfId="7548"/>
    <cellStyle name="Normal 8 2 3 3 3" xfId="7549"/>
    <cellStyle name="Normal 8 2 3 3 3 2" xfId="7550"/>
    <cellStyle name="Normal 8 2 3 3 4" xfId="7551"/>
    <cellStyle name="Normal 8 2 3 4" xfId="7552"/>
    <cellStyle name="Normal 8 2 3 4 2" xfId="7553"/>
    <cellStyle name="Normal 8 2 3 5" xfId="7554"/>
    <cellStyle name="Normal 8 2 3 5 2" xfId="7555"/>
    <cellStyle name="Normal 8 2 3 6" xfId="7556"/>
    <cellStyle name="Normal 8 2 4" xfId="7557"/>
    <cellStyle name="Normal 8 2 4 2" xfId="7558"/>
    <cellStyle name="Normal 8 2 4 2 2" xfId="7559"/>
    <cellStyle name="Normal 8 2 4 2 2 2" xfId="7560"/>
    <cellStyle name="Normal 8 2 4 2 3" xfId="7561"/>
    <cellStyle name="Normal 8 2 4 2 3 2" xfId="7562"/>
    <cellStyle name="Normal 8 2 4 2 4" xfId="7563"/>
    <cellStyle name="Normal 8 2 4 3" xfId="7564"/>
    <cellStyle name="Normal 8 2 4 3 2" xfId="7565"/>
    <cellStyle name="Normal 8 2 4 4" xfId="7566"/>
    <cellStyle name="Normal 8 2 4 4 2" xfId="7567"/>
    <cellStyle name="Normal 8 2 4 5" xfId="7568"/>
    <cellStyle name="Normal 8 2 5" xfId="7569"/>
    <cellStyle name="Normal 8 2 5 2" xfId="7570"/>
    <cellStyle name="Normal 8 2 5 2 2" xfId="7571"/>
    <cellStyle name="Normal 8 2 5 3" xfId="7572"/>
    <cellStyle name="Normal 8 2 5 3 2" xfId="7573"/>
    <cellStyle name="Normal 8 2 5 4" xfId="7574"/>
    <cellStyle name="Normal 8 2 6" xfId="7575"/>
    <cellStyle name="Normal 8 2 6 2" xfId="7576"/>
    <cellStyle name="Normal 8 2 7" xfId="7577"/>
    <cellStyle name="Normal 8 2 7 2" xfId="7578"/>
    <cellStyle name="Normal 8 2 8" xfId="7579"/>
    <cellStyle name="Normal 8 2 9" xfId="7580"/>
    <cellStyle name="Normal 8 3" xfId="7581"/>
    <cellStyle name="Normal 8 3 2" xfId="7582"/>
    <cellStyle name="Normal 8 3 2 2" xfId="7583"/>
    <cellStyle name="Normal 8 3 2 2 2" xfId="7584"/>
    <cellStyle name="Normal 8 3 2 2 2 2" xfId="7585"/>
    <cellStyle name="Normal 8 3 2 2 2 2 2" xfId="7586"/>
    <cellStyle name="Normal 8 3 2 2 2 3" xfId="7587"/>
    <cellStyle name="Normal 8 3 2 2 2 3 2" xfId="7588"/>
    <cellStyle name="Normal 8 3 2 2 2 4" xfId="7589"/>
    <cellStyle name="Normal 8 3 2 2 3" xfId="7590"/>
    <cellStyle name="Normal 8 3 2 2 3 2" xfId="7591"/>
    <cellStyle name="Normal 8 3 2 2 4" xfId="7592"/>
    <cellStyle name="Normal 8 3 2 2 4 2" xfId="7593"/>
    <cellStyle name="Normal 8 3 2 2 5" xfId="7594"/>
    <cellStyle name="Normal 8 3 2 3" xfId="7595"/>
    <cellStyle name="Normal 8 3 2 3 2" xfId="7596"/>
    <cellStyle name="Normal 8 3 2 3 2 2" xfId="7597"/>
    <cellStyle name="Normal 8 3 2 3 3" xfId="7598"/>
    <cellStyle name="Normal 8 3 2 3 3 2" xfId="7599"/>
    <cellStyle name="Normal 8 3 2 3 4" xfId="7600"/>
    <cellStyle name="Normal 8 3 2 4" xfId="7601"/>
    <cellStyle name="Normal 8 3 2 4 2" xfId="7602"/>
    <cellStyle name="Normal 8 3 2 5" xfId="7603"/>
    <cellStyle name="Normal 8 3 2 5 2" xfId="7604"/>
    <cellStyle name="Normal 8 3 2 6" xfId="7605"/>
    <cellStyle name="Normal 8 3 3" xfId="7606"/>
    <cellStyle name="Normal 8 3 3 2" xfId="7607"/>
    <cellStyle name="Normal 8 3 3 2 2" xfId="7608"/>
    <cellStyle name="Normal 8 3 3 2 2 2" xfId="7609"/>
    <cellStyle name="Normal 8 3 3 2 3" xfId="7610"/>
    <cellStyle name="Normal 8 3 3 2 3 2" xfId="7611"/>
    <cellStyle name="Normal 8 3 3 2 4" xfId="7612"/>
    <cellStyle name="Normal 8 3 3 3" xfId="7613"/>
    <cellStyle name="Normal 8 3 3 3 2" xfId="7614"/>
    <cellStyle name="Normal 8 3 3 4" xfId="7615"/>
    <cellStyle name="Normal 8 3 3 4 2" xfId="7616"/>
    <cellStyle name="Normal 8 3 3 5" xfId="7617"/>
    <cellStyle name="Normal 8 3 4" xfId="7618"/>
    <cellStyle name="Normal 8 3 4 2" xfId="7619"/>
    <cellStyle name="Normal 8 3 4 2 2" xfId="7620"/>
    <cellStyle name="Normal 8 3 4 3" xfId="7621"/>
    <cellStyle name="Normal 8 3 4 3 2" xfId="7622"/>
    <cellStyle name="Normal 8 3 4 4" xfId="7623"/>
    <cellStyle name="Normal 8 3 5" xfId="7624"/>
    <cellStyle name="Normal 8 3 5 2" xfId="7625"/>
    <cellStyle name="Normal 8 3 6" xfId="7626"/>
    <cellStyle name="Normal 8 3 6 2" xfId="7627"/>
    <cellStyle name="Normal 8 3 7" xfId="7628"/>
    <cellStyle name="Normal 8 4" xfId="7629"/>
    <cellStyle name="Normal 8 4 2" xfId="7630"/>
    <cellStyle name="Normal 8 4 2 2" xfId="7631"/>
    <cellStyle name="Normal 8 4 2 2 2" xfId="7632"/>
    <cellStyle name="Normal 8 4 2 2 2 2" xfId="7633"/>
    <cellStyle name="Normal 8 4 2 2 2 2 2" xfId="7634"/>
    <cellStyle name="Normal 8 4 2 2 2 3" xfId="7635"/>
    <cellStyle name="Normal 8 4 2 2 2 3 2" xfId="7636"/>
    <cellStyle name="Normal 8 4 2 2 2 4" xfId="7637"/>
    <cellStyle name="Normal 8 4 2 2 3" xfId="7638"/>
    <cellStyle name="Normal 8 4 2 2 3 2" xfId="7639"/>
    <cellStyle name="Normal 8 4 2 2 4" xfId="7640"/>
    <cellStyle name="Normal 8 4 2 2 4 2" xfId="7641"/>
    <cellStyle name="Normal 8 4 2 2 5" xfId="7642"/>
    <cellStyle name="Normal 8 4 2 3" xfId="7643"/>
    <cellStyle name="Normal 8 4 2 3 2" xfId="7644"/>
    <cellStyle name="Normal 8 4 2 3 2 2" xfId="7645"/>
    <cellStyle name="Normal 8 4 2 3 3" xfId="7646"/>
    <cellStyle name="Normal 8 4 2 3 3 2" xfId="7647"/>
    <cellStyle name="Normal 8 4 2 3 4" xfId="7648"/>
    <cellStyle name="Normal 8 4 2 4" xfId="7649"/>
    <cellStyle name="Normal 8 4 2 4 2" xfId="7650"/>
    <cellStyle name="Normal 8 4 2 5" xfId="7651"/>
    <cellStyle name="Normal 8 4 2 5 2" xfId="7652"/>
    <cellStyle name="Normal 8 4 2 6" xfId="7653"/>
    <cellStyle name="Normal 8 4 3" xfId="7654"/>
    <cellStyle name="Normal 8 4 3 2" xfId="7655"/>
    <cellStyle name="Normal 8 4 3 2 2" xfId="7656"/>
    <cellStyle name="Normal 8 4 3 2 2 2" xfId="7657"/>
    <cellStyle name="Normal 8 4 3 2 3" xfId="7658"/>
    <cellStyle name="Normal 8 4 3 2 3 2" xfId="7659"/>
    <cellStyle name="Normal 8 4 3 2 4" xfId="7660"/>
    <cellStyle name="Normal 8 4 3 3" xfId="7661"/>
    <cellStyle name="Normal 8 4 3 3 2" xfId="7662"/>
    <cellStyle name="Normal 8 4 3 4" xfId="7663"/>
    <cellStyle name="Normal 8 4 3 4 2" xfId="7664"/>
    <cellStyle name="Normal 8 4 3 5" xfId="7665"/>
    <cellStyle name="Normal 8 4 4" xfId="7666"/>
    <cellStyle name="Normal 8 4 4 2" xfId="7667"/>
    <cellStyle name="Normal 8 4 4 2 2" xfId="7668"/>
    <cellStyle name="Normal 8 4 4 3" xfId="7669"/>
    <cellStyle name="Normal 8 4 4 3 2" xfId="7670"/>
    <cellStyle name="Normal 8 4 4 4" xfId="7671"/>
    <cellStyle name="Normal 8 4 5" xfId="7672"/>
    <cellStyle name="Normal 8 4 5 2" xfId="7673"/>
    <cellStyle name="Normal 8 4 6" xfId="7674"/>
    <cellStyle name="Normal 8 4 6 2" xfId="7675"/>
    <cellStyle name="Normal 8 4 7" xfId="7676"/>
    <cellStyle name="Normal 8 5" xfId="7677"/>
    <cellStyle name="Normal 8 5 2" xfId="7678"/>
    <cellStyle name="Normal 8 5 2 2" xfId="7679"/>
    <cellStyle name="Normal 8 5 2 2 2" xfId="7680"/>
    <cellStyle name="Normal 8 5 2 2 2 2" xfId="7681"/>
    <cellStyle name="Normal 8 5 2 2 3" xfId="7682"/>
    <cellStyle name="Normal 8 5 2 2 3 2" xfId="7683"/>
    <cellStyle name="Normal 8 5 2 2 4" xfId="7684"/>
    <cellStyle name="Normal 8 5 2 3" xfId="7685"/>
    <cellStyle name="Normal 8 5 2 3 2" xfId="7686"/>
    <cellStyle name="Normal 8 5 2 4" xfId="7687"/>
    <cellStyle name="Normal 8 5 2 4 2" xfId="7688"/>
    <cellStyle name="Normal 8 5 2 5" xfId="7689"/>
    <cellStyle name="Normal 8 5 3" xfId="7690"/>
    <cellStyle name="Normal 8 5 3 2" xfId="7691"/>
    <cellStyle name="Normal 8 5 3 2 2" xfId="7692"/>
    <cellStyle name="Normal 8 5 3 3" xfId="7693"/>
    <cellStyle name="Normal 8 5 3 3 2" xfId="7694"/>
    <cellStyle name="Normal 8 5 3 4" xfId="7695"/>
    <cellStyle name="Normal 8 5 4" xfId="7696"/>
    <cellStyle name="Normal 8 5 4 2" xfId="7697"/>
    <cellStyle name="Normal 8 5 5" xfId="7698"/>
    <cellStyle name="Normal 8 5 5 2" xfId="7699"/>
    <cellStyle name="Normal 8 5 6" xfId="7700"/>
    <cellStyle name="Normal 8 6" xfId="7701"/>
    <cellStyle name="Normal 8 6 2" xfId="7702"/>
    <cellStyle name="Normal 8 6 2 2" xfId="7703"/>
    <cellStyle name="Normal 8 6 2 2 2" xfId="7704"/>
    <cellStyle name="Normal 8 6 2 3" xfId="7705"/>
    <cellStyle name="Normal 8 6 2 3 2" xfId="7706"/>
    <cellStyle name="Normal 8 6 2 4" xfId="7707"/>
    <cellStyle name="Normal 8 6 3" xfId="7708"/>
    <cellStyle name="Normal 8 6 3 2" xfId="7709"/>
    <cellStyle name="Normal 8 6 4" xfId="7710"/>
    <cellStyle name="Normal 8 6 4 2" xfId="7711"/>
    <cellStyle name="Normal 8 6 5" xfId="7712"/>
    <cellStyle name="Normal 8 7" xfId="7713"/>
    <cellStyle name="Normal 8 7 2" xfId="7714"/>
    <cellStyle name="Normal 8 7 2 2" xfId="7715"/>
    <cellStyle name="Normal 8 7 3" xfId="7716"/>
    <cellStyle name="Normal 8 7 3 2" xfId="7717"/>
    <cellStyle name="Normal 8 7 4" xfId="7718"/>
    <cellStyle name="Normal 8 8" xfId="7719"/>
    <cellStyle name="Normal 8 8 2" xfId="7720"/>
    <cellStyle name="Normal 8 9" xfId="7721"/>
    <cellStyle name="Normal 8 9 2" xfId="7722"/>
    <cellStyle name="Normal 8_2180" xfId="7723"/>
    <cellStyle name="Normal 80" xfId="7724"/>
    <cellStyle name="Normal 81" xfId="7725"/>
    <cellStyle name="Normal 81 2" xfId="7726"/>
    <cellStyle name="Normal 81 2 2" xfId="7727"/>
    <cellStyle name="Normal 81 2 2 2" xfId="7728"/>
    <cellStyle name="Normal 81 2 3" xfId="7729"/>
    <cellStyle name="Normal 81 2 3 2" xfId="7730"/>
    <cellStyle name="Normal 81 2 4" xfId="7731"/>
    <cellStyle name="Normal 81 3" xfId="7732"/>
    <cellStyle name="Normal 81 3 2" xfId="7733"/>
    <cellStyle name="Normal 81 4" xfId="7734"/>
    <cellStyle name="Normal 81 4 2" xfId="7735"/>
    <cellStyle name="Normal 81 5" xfId="7736"/>
    <cellStyle name="Normal 82" xfId="7737"/>
    <cellStyle name="Normal 82 2" xfId="7738"/>
    <cellStyle name="Normal 82 2 2" xfId="7739"/>
    <cellStyle name="Normal 82 2 2 2" xfId="7740"/>
    <cellStyle name="Normal 82 2 3" xfId="7741"/>
    <cellStyle name="Normal 82 2 3 2" xfId="7742"/>
    <cellStyle name="Normal 82 2 4" xfId="7743"/>
    <cellStyle name="Normal 82 3" xfId="7744"/>
    <cellStyle name="Normal 82 3 2" xfId="7745"/>
    <cellStyle name="Normal 82 4" xfId="7746"/>
    <cellStyle name="Normal 82 4 2" xfId="7747"/>
    <cellStyle name="Normal 82 5" xfId="7748"/>
    <cellStyle name="Normal 83" xfId="7749"/>
    <cellStyle name="Normal 84" xfId="7750"/>
    <cellStyle name="Normal 84 2" xfId="7751"/>
    <cellStyle name="Normal 84 2 2" xfId="7752"/>
    <cellStyle name="Normal 84 2 2 2" xfId="7753"/>
    <cellStyle name="Normal 84 2 3" xfId="7754"/>
    <cellStyle name="Normal 84 2 3 2" xfId="7755"/>
    <cellStyle name="Normal 84 2 4" xfId="7756"/>
    <cellStyle name="Normal 84 3" xfId="7757"/>
    <cellStyle name="Normal 84 3 2" xfId="7758"/>
    <cellStyle name="Normal 84 4" xfId="7759"/>
    <cellStyle name="Normal 84 4 2" xfId="7760"/>
    <cellStyle name="Normal 84 5" xfId="7761"/>
    <cellStyle name="Normal 85" xfId="7762"/>
    <cellStyle name="Normal 85 2" xfId="7763"/>
    <cellStyle name="Normal 85 2 2" xfId="7764"/>
    <cellStyle name="Normal 85 3" xfId="7765"/>
    <cellStyle name="Normal 85 3 2" xfId="7766"/>
    <cellStyle name="Normal 85 4" xfId="7767"/>
    <cellStyle name="Normal 86" xfId="7768"/>
    <cellStyle name="Normal 86 2" xfId="7769"/>
    <cellStyle name="Normal 86 3" xfId="7770"/>
    <cellStyle name="Normal 87" xfId="7771"/>
    <cellStyle name="Normal 87 2" xfId="7772"/>
    <cellStyle name="Normal 88" xfId="7773"/>
    <cellStyle name="Normal 88 2" xfId="7774"/>
    <cellStyle name="Normal 89" xfId="7775"/>
    <cellStyle name="Normal 9" xfId="107"/>
    <cellStyle name="Normal 9 10" xfId="7777"/>
    <cellStyle name="Normal 9 11" xfId="7778"/>
    <cellStyle name="Normal 9 12" xfId="7779"/>
    <cellStyle name="Normal 9 13" xfId="7780"/>
    <cellStyle name="Normal 9 14" xfId="7776"/>
    <cellStyle name="Normal 9 2" xfId="7781"/>
    <cellStyle name="Normal 9 2 10" xfId="7782"/>
    <cellStyle name="Normal 9 2 11" xfId="7783"/>
    <cellStyle name="Normal 9 2 12" xfId="7784"/>
    <cellStyle name="Normal 9 2 2" xfId="7785"/>
    <cellStyle name="Normal 9 2 2 2" xfId="7786"/>
    <cellStyle name="Normal 9 2 2 2 2" xfId="7787"/>
    <cellStyle name="Normal 9 2 2 2 2 2" xfId="7788"/>
    <cellStyle name="Normal 9 2 2 2 2 2 2" xfId="7789"/>
    <cellStyle name="Normal 9 2 2 2 2 2 2 2" xfId="7790"/>
    <cellStyle name="Normal 9 2 2 2 2 2 3" xfId="7791"/>
    <cellStyle name="Normal 9 2 2 2 2 2 3 2" xfId="7792"/>
    <cellStyle name="Normal 9 2 2 2 2 2 4" xfId="7793"/>
    <cellStyle name="Normal 9 2 2 2 2 3" xfId="7794"/>
    <cellStyle name="Normal 9 2 2 2 2 3 2" xfId="7795"/>
    <cellStyle name="Normal 9 2 2 2 2 4" xfId="7796"/>
    <cellStyle name="Normal 9 2 2 2 2 4 2" xfId="7797"/>
    <cellStyle name="Normal 9 2 2 2 2 5" xfId="7798"/>
    <cellStyle name="Normal 9 2 2 2 3" xfId="7799"/>
    <cellStyle name="Normal 9 2 2 2 3 2" xfId="7800"/>
    <cellStyle name="Normal 9 2 2 2 3 2 2" xfId="7801"/>
    <cellStyle name="Normal 9 2 2 2 3 3" xfId="7802"/>
    <cellStyle name="Normal 9 2 2 2 3 3 2" xfId="7803"/>
    <cellStyle name="Normal 9 2 2 2 3 4" xfId="7804"/>
    <cellStyle name="Normal 9 2 2 2 4" xfId="7805"/>
    <cellStyle name="Normal 9 2 2 2 4 2" xfId="7806"/>
    <cellStyle name="Normal 9 2 2 2 5" xfId="7807"/>
    <cellStyle name="Normal 9 2 2 2 5 2" xfId="7808"/>
    <cellStyle name="Normal 9 2 2 2 6" xfId="7809"/>
    <cellStyle name="Normal 9 2 2 3" xfId="7810"/>
    <cellStyle name="Normal 9 2 2 3 2" xfId="7811"/>
    <cellStyle name="Normal 9 2 2 3 2 2" xfId="7812"/>
    <cellStyle name="Normal 9 2 2 3 2 2 2" xfId="7813"/>
    <cellStyle name="Normal 9 2 2 3 2 3" xfId="7814"/>
    <cellStyle name="Normal 9 2 2 3 2 3 2" xfId="7815"/>
    <cellStyle name="Normal 9 2 2 3 2 4" xfId="7816"/>
    <cellStyle name="Normal 9 2 2 3 3" xfId="7817"/>
    <cellStyle name="Normal 9 2 2 3 3 2" xfId="7818"/>
    <cellStyle name="Normal 9 2 2 3 4" xfId="7819"/>
    <cellStyle name="Normal 9 2 2 3 4 2" xfId="7820"/>
    <cellStyle name="Normal 9 2 2 3 5" xfId="7821"/>
    <cellStyle name="Normal 9 2 2 4" xfId="7822"/>
    <cellStyle name="Normal 9 2 2 4 2" xfId="7823"/>
    <cellStyle name="Normal 9 2 2 4 2 2" xfId="7824"/>
    <cellStyle name="Normal 9 2 2 4 3" xfId="7825"/>
    <cellStyle name="Normal 9 2 2 4 3 2" xfId="7826"/>
    <cellStyle name="Normal 9 2 2 4 4" xfId="7827"/>
    <cellStyle name="Normal 9 2 2 5" xfId="7828"/>
    <cellStyle name="Normal 9 2 2 5 2" xfId="7829"/>
    <cellStyle name="Normal 9 2 2 6" xfId="7830"/>
    <cellStyle name="Normal 9 2 2 6 2" xfId="7831"/>
    <cellStyle name="Normal 9 2 2 7" xfId="7832"/>
    <cellStyle name="Normal 9 2 3" xfId="7833"/>
    <cellStyle name="Normal 9 2 3 2" xfId="7834"/>
    <cellStyle name="Normal 9 2 3 2 2" xfId="7835"/>
    <cellStyle name="Normal 9 2 3 2 2 2" xfId="7836"/>
    <cellStyle name="Normal 9 2 3 2 2 2 2" xfId="7837"/>
    <cellStyle name="Normal 9 2 3 2 2 3" xfId="7838"/>
    <cellStyle name="Normal 9 2 3 2 2 3 2" xfId="7839"/>
    <cellStyle name="Normal 9 2 3 2 2 4" xfId="7840"/>
    <cellStyle name="Normal 9 2 3 2 3" xfId="7841"/>
    <cellStyle name="Normal 9 2 3 2 3 2" xfId="7842"/>
    <cellStyle name="Normal 9 2 3 2 4" xfId="7843"/>
    <cellStyle name="Normal 9 2 3 2 4 2" xfId="7844"/>
    <cellStyle name="Normal 9 2 3 2 5" xfId="7845"/>
    <cellStyle name="Normal 9 2 3 3" xfId="7846"/>
    <cellStyle name="Normal 9 2 3 3 2" xfId="7847"/>
    <cellStyle name="Normal 9 2 3 3 2 2" xfId="7848"/>
    <cellStyle name="Normal 9 2 3 3 3" xfId="7849"/>
    <cellStyle name="Normal 9 2 3 3 3 2" xfId="7850"/>
    <cellStyle name="Normal 9 2 3 3 4" xfId="7851"/>
    <cellStyle name="Normal 9 2 3 4" xfId="7852"/>
    <cellStyle name="Normal 9 2 3 4 2" xfId="7853"/>
    <cellStyle name="Normal 9 2 3 4 3" xfId="7854"/>
    <cellStyle name="Normal 9 2 3 5" xfId="7855"/>
    <cellStyle name="Normal 9 2 3 5 2" xfId="7856"/>
    <cellStyle name="Normal 9 2 3 6" xfId="7857"/>
    <cellStyle name="Normal 9 2 4" xfId="7858"/>
    <cellStyle name="Normal 9 2 4 2" xfId="7859"/>
    <cellStyle name="Normal 9 2 4 2 2" xfId="7860"/>
    <cellStyle name="Normal 9 2 4 2 2 2" xfId="7861"/>
    <cellStyle name="Normal 9 2 4 2 3" xfId="7862"/>
    <cellStyle name="Normal 9 2 4 2 3 2" xfId="7863"/>
    <cellStyle name="Normal 9 2 4 2 4" xfId="7864"/>
    <cellStyle name="Normal 9 2 4 2 5" xfId="7865"/>
    <cellStyle name="Normal 9 2 4 3" xfId="7866"/>
    <cellStyle name="Normal 9 2 4 3 2" xfId="7867"/>
    <cellStyle name="Normal 9 2 4 3 3" xfId="7868"/>
    <cellStyle name="Normal 9 2 4 4" xfId="7869"/>
    <cellStyle name="Normal 9 2 4 4 2" xfId="7870"/>
    <cellStyle name="Normal 9 2 4 4 3" xfId="7871"/>
    <cellStyle name="Normal 9 2 4 5" xfId="7872"/>
    <cellStyle name="Normal 9 2 4 6" xfId="7873"/>
    <cellStyle name="Normal 9 2 5" xfId="7874"/>
    <cellStyle name="Normal 9 2 5 2" xfId="7875"/>
    <cellStyle name="Normal 9 2 5 2 2" xfId="7876"/>
    <cellStyle name="Normal 9 2 5 2 2 2" xfId="7877"/>
    <cellStyle name="Normal 9 2 5 2 2 3" xfId="7878"/>
    <cellStyle name="Normal 9 2 5 2 2 4" xfId="7879"/>
    <cellStyle name="Normal 9 2 5 2 2 5" xfId="7880"/>
    <cellStyle name="Normal 9 2 5 2 3" xfId="7881"/>
    <cellStyle name="Normal 9 2 5 2 3 2" xfId="7882"/>
    <cellStyle name="Normal 9 2 5 2 3 3" xfId="7883"/>
    <cellStyle name="Normal 9 2 5 2 4" xfId="7884"/>
    <cellStyle name="Normal 9 2 5 2 4 2" xfId="7885"/>
    <cellStyle name="Normal 9 2 5 2 4 3" xfId="7886"/>
    <cellStyle name="Normal 9 2 5 2 5" xfId="7887"/>
    <cellStyle name="Normal 9 2 5 2 6" xfId="7888"/>
    <cellStyle name="Normal 9 2 5 3" xfId="7889"/>
    <cellStyle name="Normal 9 2 5 3 2" xfId="7890"/>
    <cellStyle name="Normal 9 2 5 3 2 2" xfId="7891"/>
    <cellStyle name="Normal 9 2 5 3 2 2 2" xfId="7892"/>
    <cellStyle name="Normal 9 2 5 3 2 2 3" xfId="7893"/>
    <cellStyle name="Normal 9 2 5 3 2 3" xfId="7894"/>
    <cellStyle name="Normal 9 2 5 3 2 3 2" xfId="7895"/>
    <cellStyle name="Normal 9 2 5 3 2 3 3" xfId="7896"/>
    <cellStyle name="Normal 9 2 5 3 2 4" xfId="7897"/>
    <cellStyle name="Normal 9 2 5 3 2 5" xfId="7898"/>
    <cellStyle name="Normal 9 2 5 3 3" xfId="7899"/>
    <cellStyle name="Normal 9 2 5 3 3 2" xfId="7900"/>
    <cellStyle name="Normal 9 2 5 3 3 3" xfId="7901"/>
    <cellStyle name="Normal 9 2 5 3 3 4" xfId="7902"/>
    <cellStyle name="Normal 9 2 5 3 3 5" xfId="7903"/>
    <cellStyle name="Normal 9 2 5 3 4" xfId="7904"/>
    <cellStyle name="Normal 9 2 5 3 4 2" xfId="7905"/>
    <cellStyle name="Normal 9 2 5 3 4 3" xfId="7906"/>
    <cellStyle name="Normal 9 2 5 3 5" xfId="7907"/>
    <cellStyle name="Normal 9 2 5 3 5 2" xfId="7908"/>
    <cellStyle name="Normal 9 2 5 3 5 3" xfId="7909"/>
    <cellStyle name="Normal 9 2 5 3 6" xfId="7910"/>
    <cellStyle name="Normal 9 2 5 3 7" xfId="7911"/>
    <cellStyle name="Normal 9 2 5 4" xfId="7912"/>
    <cellStyle name="Normal 9 2 5 4 2" xfId="7913"/>
    <cellStyle name="Normal 9 2 5 4 2 2" xfId="7914"/>
    <cellStyle name="Normal 9 2 5 4 2 3" xfId="7915"/>
    <cellStyle name="Normal 9 2 5 4 3" xfId="7916"/>
    <cellStyle name="Normal 9 2 5 4 3 2" xfId="7917"/>
    <cellStyle name="Normal 9 2 5 4 3 3" xfId="7918"/>
    <cellStyle name="Normal 9 2 5 4 4" xfId="7919"/>
    <cellStyle name="Normal 9 2 5 4 5" xfId="7920"/>
    <cellStyle name="Normal 9 2 5 5" xfId="7921"/>
    <cellStyle name="Normal 9 2 5 5 2" xfId="7922"/>
    <cellStyle name="Normal 9 2 5 5 3" xfId="7923"/>
    <cellStyle name="Normal 9 2 5 5 4" xfId="7924"/>
    <cellStyle name="Normal 9 2 5 5 5" xfId="7925"/>
    <cellStyle name="Normal 9 2 5 6" xfId="7926"/>
    <cellStyle name="Normal 9 2 5 6 2" xfId="7927"/>
    <cellStyle name="Normal 9 2 5 6 3" xfId="7928"/>
    <cellStyle name="Normal 9 2 5 7" xfId="7929"/>
    <cellStyle name="Normal 9 2 5 7 2" xfId="7930"/>
    <cellStyle name="Normal 9 2 5 7 3" xfId="7931"/>
    <cellStyle name="Normal 9 2 5 8" xfId="7932"/>
    <cellStyle name="Normal 9 2 5 9" xfId="7933"/>
    <cellStyle name="Normal 9 2 5_10070" xfId="7934"/>
    <cellStyle name="Normal 9 2 6" xfId="7935"/>
    <cellStyle name="Normal 9 2 6 2" xfId="7936"/>
    <cellStyle name="Normal 9 2 6 3" xfId="7937"/>
    <cellStyle name="Normal 9 2 6 4" xfId="7938"/>
    <cellStyle name="Normal 9 2 6 5" xfId="7939"/>
    <cellStyle name="Normal 9 2 7" xfId="7940"/>
    <cellStyle name="Normal 9 2 7 2" xfId="7941"/>
    <cellStyle name="Normal 9 2 7 3" xfId="7942"/>
    <cellStyle name="Normal 9 2 8" xfId="7943"/>
    <cellStyle name="Normal 9 2 8 2" xfId="7944"/>
    <cellStyle name="Normal 9 2 8 3" xfId="7945"/>
    <cellStyle name="Normal 9 2 9" xfId="7946"/>
    <cellStyle name="Normal 9 3" xfId="7947"/>
    <cellStyle name="Normal 9 3 2" xfId="7948"/>
    <cellStyle name="Normal 9 3 2 2" xfId="7949"/>
    <cellStyle name="Normal 9 3 2 2 2" xfId="7950"/>
    <cellStyle name="Normal 9 3 2 2 2 2" xfId="7951"/>
    <cellStyle name="Normal 9 3 2 2 2 2 2" xfId="7952"/>
    <cellStyle name="Normal 9 3 2 2 2 3" xfId="7953"/>
    <cellStyle name="Normal 9 3 2 2 2 3 2" xfId="7954"/>
    <cellStyle name="Normal 9 3 2 2 2 4" xfId="7955"/>
    <cellStyle name="Normal 9 3 2 2 3" xfId="7956"/>
    <cellStyle name="Normal 9 3 2 2 3 2" xfId="7957"/>
    <cellStyle name="Normal 9 3 2 2 4" xfId="7958"/>
    <cellStyle name="Normal 9 3 2 2 4 2" xfId="7959"/>
    <cellStyle name="Normal 9 3 2 2 5" xfId="7960"/>
    <cellStyle name="Normal 9 3 2 3" xfId="7961"/>
    <cellStyle name="Normal 9 3 2 3 2" xfId="7962"/>
    <cellStyle name="Normal 9 3 2 3 2 2" xfId="7963"/>
    <cellStyle name="Normal 9 3 2 3 3" xfId="7964"/>
    <cellStyle name="Normal 9 3 2 3 3 2" xfId="7965"/>
    <cellStyle name="Normal 9 3 2 3 4" xfId="7966"/>
    <cellStyle name="Normal 9 3 2 4" xfId="7967"/>
    <cellStyle name="Normal 9 3 2 4 2" xfId="7968"/>
    <cellStyle name="Normal 9 3 2 5" xfId="7969"/>
    <cellStyle name="Normal 9 3 2 5 2" xfId="7970"/>
    <cellStyle name="Normal 9 3 2 6" xfId="7971"/>
    <cellStyle name="Normal 9 3 3" xfId="7972"/>
    <cellStyle name="Normal 9 3 3 2" xfId="7973"/>
    <cellStyle name="Normal 9 3 3 2 2" xfId="7974"/>
    <cellStyle name="Normal 9 3 3 2 2 2" xfId="7975"/>
    <cellStyle name="Normal 9 3 3 2 3" xfId="7976"/>
    <cellStyle name="Normal 9 3 3 2 3 2" xfId="7977"/>
    <cellStyle name="Normal 9 3 3 2 4" xfId="7978"/>
    <cellStyle name="Normal 9 3 3 3" xfId="7979"/>
    <cellStyle name="Normal 9 3 3 3 2" xfId="7980"/>
    <cellStyle name="Normal 9 3 3 4" xfId="7981"/>
    <cellStyle name="Normal 9 3 3 4 2" xfId="7982"/>
    <cellStyle name="Normal 9 3 3 5" xfId="7983"/>
    <cellStyle name="Normal 9 3 4" xfId="7984"/>
    <cellStyle name="Normal 9 3 4 2" xfId="7985"/>
    <cellStyle name="Normal 9 3 4 2 2" xfId="7986"/>
    <cellStyle name="Normal 9 3 4 3" xfId="7987"/>
    <cellStyle name="Normal 9 3 4 3 2" xfId="7988"/>
    <cellStyle name="Normal 9 3 4 4" xfId="7989"/>
    <cellStyle name="Normal 9 3 5" xfId="7990"/>
    <cellStyle name="Normal 9 3 5 2" xfId="7991"/>
    <cellStyle name="Normal 9 3 6" xfId="7992"/>
    <cellStyle name="Normal 9 3 6 2" xfId="7993"/>
    <cellStyle name="Normal 9 3 7" xfId="7994"/>
    <cellStyle name="Normal 9 4" xfId="7995"/>
    <cellStyle name="Normal 9 4 2" xfId="7996"/>
    <cellStyle name="Normal 9 4 2 2" xfId="7997"/>
    <cellStyle name="Normal 9 4 2 2 2" xfId="7998"/>
    <cellStyle name="Normal 9 4 2 2 2 2" xfId="7999"/>
    <cellStyle name="Normal 9 4 2 2 2 2 2" xfId="8000"/>
    <cellStyle name="Normal 9 4 2 2 2 3" xfId="8001"/>
    <cellStyle name="Normal 9 4 2 2 2 3 2" xfId="8002"/>
    <cellStyle name="Normal 9 4 2 2 2 4" xfId="8003"/>
    <cellStyle name="Normal 9 4 2 2 3" xfId="8004"/>
    <cellStyle name="Normal 9 4 2 2 3 2" xfId="8005"/>
    <cellStyle name="Normal 9 4 2 2 4" xfId="8006"/>
    <cellStyle name="Normal 9 4 2 2 4 2" xfId="8007"/>
    <cellStyle name="Normal 9 4 2 2 5" xfId="8008"/>
    <cellStyle name="Normal 9 4 2 3" xfId="8009"/>
    <cellStyle name="Normal 9 4 2 3 2" xfId="8010"/>
    <cellStyle name="Normal 9 4 2 3 2 2" xfId="8011"/>
    <cellStyle name="Normal 9 4 2 3 3" xfId="8012"/>
    <cellStyle name="Normal 9 4 2 3 3 2" xfId="8013"/>
    <cellStyle name="Normal 9 4 2 3 4" xfId="8014"/>
    <cellStyle name="Normal 9 4 2 4" xfId="8015"/>
    <cellStyle name="Normal 9 4 2 4 2" xfId="8016"/>
    <cellStyle name="Normal 9 4 2 5" xfId="8017"/>
    <cellStyle name="Normal 9 4 2 5 2" xfId="8018"/>
    <cellStyle name="Normal 9 4 2 6" xfId="8019"/>
    <cellStyle name="Normal 9 4 3" xfId="8020"/>
    <cellStyle name="Normal 9 4 3 2" xfId="8021"/>
    <cellStyle name="Normal 9 4 3 2 2" xfId="8022"/>
    <cellStyle name="Normal 9 4 3 2 2 2" xfId="8023"/>
    <cellStyle name="Normal 9 4 3 2 3" xfId="8024"/>
    <cellStyle name="Normal 9 4 3 2 3 2" xfId="8025"/>
    <cellStyle name="Normal 9 4 3 2 4" xfId="8026"/>
    <cellStyle name="Normal 9 4 3 3" xfId="8027"/>
    <cellStyle name="Normal 9 4 3 3 2" xfId="8028"/>
    <cellStyle name="Normal 9 4 3 4" xfId="8029"/>
    <cellStyle name="Normal 9 4 3 4 2" xfId="8030"/>
    <cellStyle name="Normal 9 4 3 5" xfId="8031"/>
    <cellStyle name="Normal 9 4 4" xfId="8032"/>
    <cellStyle name="Normal 9 4 4 2" xfId="8033"/>
    <cellStyle name="Normal 9 4 4 2 2" xfId="8034"/>
    <cellStyle name="Normal 9 4 4 3" xfId="8035"/>
    <cellStyle name="Normal 9 4 4 3 2" xfId="8036"/>
    <cellStyle name="Normal 9 4 4 4" xfId="8037"/>
    <cellStyle name="Normal 9 4 5" xfId="8038"/>
    <cellStyle name="Normal 9 4 5 2" xfId="8039"/>
    <cellStyle name="Normal 9 4 6" xfId="8040"/>
    <cellStyle name="Normal 9 4 6 2" xfId="8041"/>
    <cellStyle name="Normal 9 4 7" xfId="8042"/>
    <cellStyle name="Normal 9 5" xfId="8043"/>
    <cellStyle name="Normal 9 5 2" xfId="8044"/>
    <cellStyle name="Normal 9 5 2 2" xfId="8045"/>
    <cellStyle name="Normal 9 5 2 2 2" xfId="8046"/>
    <cellStyle name="Normal 9 5 2 2 2 2" xfId="8047"/>
    <cellStyle name="Normal 9 5 2 2 3" xfId="8048"/>
    <cellStyle name="Normal 9 5 2 2 3 2" xfId="8049"/>
    <cellStyle name="Normal 9 5 2 2 4" xfId="8050"/>
    <cellStyle name="Normal 9 5 2 2 5" xfId="8051"/>
    <cellStyle name="Normal 9 5 2 3" xfId="8052"/>
    <cellStyle name="Normal 9 5 2 3 2" xfId="8053"/>
    <cellStyle name="Normal 9 5 2 3 3" xfId="8054"/>
    <cellStyle name="Normal 9 5 2 4" xfId="8055"/>
    <cellStyle name="Normal 9 5 2 4 2" xfId="8056"/>
    <cellStyle name="Normal 9 5 2 4 3" xfId="8057"/>
    <cellStyle name="Normal 9 5 2 5" xfId="8058"/>
    <cellStyle name="Normal 9 5 2 6" xfId="8059"/>
    <cellStyle name="Normal 9 5 3" xfId="8060"/>
    <cellStyle name="Normal 9 5 3 2" xfId="8061"/>
    <cellStyle name="Normal 9 5 3 2 2" xfId="8062"/>
    <cellStyle name="Normal 9 5 3 2 2 2" xfId="8063"/>
    <cellStyle name="Normal 9 5 3 2 2 3" xfId="8064"/>
    <cellStyle name="Normal 9 5 3 2 3" xfId="8065"/>
    <cellStyle name="Normal 9 5 3 2 3 2" xfId="8066"/>
    <cellStyle name="Normal 9 5 3 2 3 3" xfId="8067"/>
    <cellStyle name="Normal 9 5 3 2 4" xfId="8068"/>
    <cellStyle name="Normal 9 5 3 2 5" xfId="8069"/>
    <cellStyle name="Normal 9 5 3 3" xfId="8070"/>
    <cellStyle name="Normal 9 5 3 3 2" xfId="8071"/>
    <cellStyle name="Normal 9 5 3 3 3" xfId="8072"/>
    <cellStyle name="Normal 9 5 3 3 4" xfId="8073"/>
    <cellStyle name="Normal 9 5 3 3 5" xfId="8074"/>
    <cellStyle name="Normal 9 5 3 4" xfId="8075"/>
    <cellStyle name="Normal 9 5 3 4 2" xfId="8076"/>
    <cellStyle name="Normal 9 5 3 4 3" xfId="8077"/>
    <cellStyle name="Normal 9 5 3 5" xfId="8078"/>
    <cellStyle name="Normal 9 5 3 5 2" xfId="8079"/>
    <cellStyle name="Normal 9 5 3 5 3" xfId="8080"/>
    <cellStyle name="Normal 9 5 3 6" xfId="8081"/>
    <cellStyle name="Normal 9 5 3 7" xfId="8082"/>
    <cellStyle name="Normal 9 5 4" xfId="8083"/>
    <cellStyle name="Normal 9 5 4 2" xfId="8084"/>
    <cellStyle name="Normal 9 5 4 2 2" xfId="8085"/>
    <cellStyle name="Normal 9 5 4 2 3" xfId="8086"/>
    <cellStyle name="Normal 9 5 4 3" xfId="8087"/>
    <cellStyle name="Normal 9 5 4 3 2" xfId="8088"/>
    <cellStyle name="Normal 9 5 4 3 3" xfId="8089"/>
    <cellStyle name="Normal 9 5 4 4" xfId="8090"/>
    <cellStyle name="Normal 9 5 4 5" xfId="8091"/>
    <cellStyle name="Normal 9 5 5" xfId="8092"/>
    <cellStyle name="Normal 9 5 5 2" xfId="8093"/>
    <cellStyle name="Normal 9 5 5 3" xfId="8094"/>
    <cellStyle name="Normal 9 5 5 4" xfId="8095"/>
    <cellStyle name="Normal 9 5 5 5" xfId="8096"/>
    <cellStyle name="Normal 9 5 6" xfId="8097"/>
    <cellStyle name="Normal 9 5 6 2" xfId="8098"/>
    <cellStyle name="Normal 9 5 6 3" xfId="8099"/>
    <cellStyle name="Normal 9 5 7" xfId="8100"/>
    <cellStyle name="Normal 9 5 7 2" xfId="8101"/>
    <cellStyle name="Normal 9 5 7 3" xfId="8102"/>
    <cellStyle name="Normal 9 5 8" xfId="8103"/>
    <cellStyle name="Normal 9 5 9" xfId="8104"/>
    <cellStyle name="Normal 9 5_10070" xfId="8105"/>
    <cellStyle name="Normal 9 6" xfId="8106"/>
    <cellStyle name="Normal 9 6 2" xfId="8107"/>
    <cellStyle name="Normal 9 6 2 2" xfId="8108"/>
    <cellStyle name="Normal 9 6 2 2 2" xfId="8109"/>
    <cellStyle name="Normal 9 6 2 3" xfId="8110"/>
    <cellStyle name="Normal 9 6 2 3 2" xfId="8111"/>
    <cellStyle name="Normal 9 6 2 4" xfId="8112"/>
    <cellStyle name="Normal 9 6 3" xfId="8113"/>
    <cellStyle name="Normal 9 6 3 2" xfId="8114"/>
    <cellStyle name="Normal 9 6 3 3" xfId="8115"/>
    <cellStyle name="Normal 9 6 4" xfId="8116"/>
    <cellStyle name="Normal 9 6 4 2" xfId="8117"/>
    <cellStyle name="Normal 9 6 5" xfId="8118"/>
    <cellStyle name="Normal 9 7" xfId="8119"/>
    <cellStyle name="Normal 9 7 2" xfId="8120"/>
    <cellStyle name="Normal 9 7 2 2" xfId="8121"/>
    <cellStyle name="Normal 9 7 3" xfId="8122"/>
    <cellStyle name="Normal 9 7 3 2" xfId="8123"/>
    <cellStyle name="Normal 9 7 4" xfId="8124"/>
    <cellStyle name="Normal 9 7 5" xfId="8125"/>
    <cellStyle name="Normal 9 8" xfId="8126"/>
    <cellStyle name="Normal 9 8 2" xfId="8127"/>
    <cellStyle name="Normal 9 8 3" xfId="8128"/>
    <cellStyle name="Normal 9 9" xfId="8129"/>
    <cellStyle name="Normal 9 9 2" xfId="8130"/>
    <cellStyle name="Normal 9 9 3" xfId="8131"/>
    <cellStyle name="Normal 9_2180" xfId="8132"/>
    <cellStyle name="Normal 90" xfId="8133"/>
    <cellStyle name="Normal 90 2" xfId="8134"/>
    <cellStyle name="Normal 91" xfId="8135"/>
    <cellStyle name="Normal 92" xfId="8136"/>
    <cellStyle name="Normal 92 2" xfId="8137"/>
    <cellStyle name="Normal 92 2 2" xfId="8138"/>
    <cellStyle name="Normal 93" xfId="8139"/>
    <cellStyle name="Normal 93 2" xfId="8140"/>
    <cellStyle name="Normal 93 3" xfId="8141"/>
    <cellStyle name="Normal 94" xfId="8142"/>
    <cellStyle name="Normal 94 2" xfId="8143"/>
    <cellStyle name="Normal 94 3" xfId="8144"/>
    <cellStyle name="Normal 95" xfId="8145"/>
    <cellStyle name="Normal 95 2" xfId="8146"/>
    <cellStyle name="Normal 95 3" xfId="8147"/>
    <cellStyle name="Normal 96" xfId="8148"/>
    <cellStyle name="Normal 96 2" xfId="8149"/>
    <cellStyle name="Normal 96 3" xfId="8150"/>
    <cellStyle name="Normal 97" xfId="8151"/>
    <cellStyle name="Normal 97 2" xfId="8152"/>
    <cellStyle name="Normal 97 3" xfId="8153"/>
    <cellStyle name="Normal 98" xfId="8154"/>
    <cellStyle name="Normal 98 2" xfId="8155"/>
    <cellStyle name="Normal 98 2 2" xfId="8156"/>
    <cellStyle name="Normal 99" xfId="8157"/>
    <cellStyle name="Normal 99 2" xfId="8158"/>
    <cellStyle name="Normal 99 3" xfId="8159"/>
    <cellStyle name="Normal 99 4" xfId="8160"/>
    <cellStyle name="Normal_Depr 2132  12-31-10" xfId="3"/>
    <cellStyle name="Normal_Depr 2132 9-30-12" xfId="4"/>
    <cellStyle name="Note 2" xfId="108"/>
    <cellStyle name="Note 2 2" xfId="8162"/>
    <cellStyle name="Note 2 2 2" xfId="8163"/>
    <cellStyle name="Note 2 2 2 2" xfId="8164"/>
    <cellStyle name="Note 2 2 2 3" xfId="8165"/>
    <cellStyle name="Note 2 2 2 4" xfId="8166"/>
    <cellStyle name="Note 2 2 2 5" xfId="8167"/>
    <cellStyle name="Note 2 2 3" xfId="8168"/>
    <cellStyle name="Note 2 2 3 2" xfId="8169"/>
    <cellStyle name="Note 2 2 3 3" xfId="8170"/>
    <cellStyle name="Note 2 2 3 4" xfId="8171"/>
    <cellStyle name="Note 2 2 3 5" xfId="8172"/>
    <cellStyle name="Note 2 3" xfId="8173"/>
    <cellStyle name="Note 2 3 2" xfId="8174"/>
    <cellStyle name="Note 2 3 2 2" xfId="8175"/>
    <cellStyle name="Note 2 3 2 3" xfId="8176"/>
    <cellStyle name="Note 2 3 2 4" xfId="8177"/>
    <cellStyle name="Note 2 3 2 5" xfId="8178"/>
    <cellStyle name="Note 2 3 3" xfId="8179"/>
    <cellStyle name="Note 2 4" xfId="8180"/>
    <cellStyle name="Note 2 4 2" xfId="8181"/>
    <cellStyle name="Note 2 4 2 2" xfId="8182"/>
    <cellStyle name="Note 2 4 2 3" xfId="8183"/>
    <cellStyle name="Note 2 4 2 4" xfId="8184"/>
    <cellStyle name="Note 2 4 2 5" xfId="8185"/>
    <cellStyle name="Note 2 4 3" xfId="8186"/>
    <cellStyle name="Note 2 5" xfId="8187"/>
    <cellStyle name="Note 2 5 2" xfId="8188"/>
    <cellStyle name="Note 2 5 3" xfId="8189"/>
    <cellStyle name="Note 2 5 4" xfId="8190"/>
    <cellStyle name="Note 2 5 5" xfId="8191"/>
    <cellStyle name="Note 2 6" xfId="8192"/>
    <cellStyle name="Note 2 7" xfId="8161"/>
    <cellStyle name="Note 3" xfId="8193"/>
    <cellStyle name="Note 3 2" xfId="8194"/>
    <cellStyle name="Note 3 2 2" xfId="8195"/>
    <cellStyle name="Note 3 2 2 2" xfId="8196"/>
    <cellStyle name="Note 3 2 2 3" xfId="8197"/>
    <cellStyle name="Note 3 2 2 4" xfId="8198"/>
    <cellStyle name="Note 3 2 2 5" xfId="8199"/>
    <cellStyle name="Note 3 2 3" xfId="8200"/>
    <cellStyle name="Note 3 2 3 2" xfId="8201"/>
    <cellStyle name="Note 3 2 3 3" xfId="8202"/>
    <cellStyle name="Note 3 2 3 4" xfId="8203"/>
    <cellStyle name="Note 3 2 3 5" xfId="8204"/>
    <cellStyle name="Note 3 3" xfId="8205"/>
    <cellStyle name="Note 3 3 2" xfId="8206"/>
    <cellStyle name="Note 3 3 2 2" xfId="8207"/>
    <cellStyle name="Note 3 3 2 3" xfId="8208"/>
    <cellStyle name="Note 3 3 2 4" xfId="8209"/>
    <cellStyle name="Note 3 3 2 5" xfId="8210"/>
    <cellStyle name="Note 3 3 3" xfId="8211"/>
    <cellStyle name="Note 3 4" xfId="8212"/>
    <cellStyle name="Note 3 4 2" xfId="8213"/>
    <cellStyle name="Note 3 4 2 2" xfId="8214"/>
    <cellStyle name="Note 3 4 2 3" xfId="8215"/>
    <cellStyle name="Note 3 4 2 4" xfId="8216"/>
    <cellStyle name="Note 3 4 2 5" xfId="8217"/>
    <cellStyle name="Note 3 4 3" xfId="8218"/>
    <cellStyle name="Note 3 5" xfId="8219"/>
    <cellStyle name="Note 3 5 2" xfId="8220"/>
    <cellStyle name="Note 3 5 3" xfId="8221"/>
    <cellStyle name="Note 3 5 4" xfId="8222"/>
    <cellStyle name="Note 3 5 5" xfId="8223"/>
    <cellStyle name="Note 3 6" xfId="8224"/>
    <cellStyle name="Note 4" xfId="8225"/>
    <cellStyle name="Note 4 2" xfId="8226"/>
    <cellStyle name="Note 4 3" xfId="8227"/>
    <cellStyle name="Note 4 3 2" xfId="8228"/>
    <cellStyle name="Note 4 3 3" xfId="8229"/>
    <cellStyle name="Note 4 3 4" xfId="8230"/>
    <cellStyle name="Note 4 3 5" xfId="8231"/>
    <cellStyle name="Note 4 4" xfId="8232"/>
    <cellStyle name="Note 4 5" xfId="8233"/>
    <cellStyle name="Note 5" xfId="8234"/>
    <cellStyle name="Note 5 2" xfId="8235"/>
    <cellStyle name="Note 5 2 2" xfId="8236"/>
    <cellStyle name="Note 5 2 3" xfId="8237"/>
    <cellStyle name="Note 5 2 4" xfId="8238"/>
    <cellStyle name="Note 5 2 5" xfId="8239"/>
    <cellStyle name="Note 6" xfId="8240"/>
    <cellStyle name="Notes" xfId="109"/>
    <cellStyle name="Notes 2" xfId="8241"/>
    <cellStyle name="Output 2" xfId="8243"/>
    <cellStyle name="Output 2 2" xfId="8244"/>
    <cellStyle name="Output 2 2 2" xfId="8245"/>
    <cellStyle name="Output 2 2 2 2" xfId="8246"/>
    <cellStyle name="Output 2 2 2 2 2" xfId="8247"/>
    <cellStyle name="Output 2 2 2 2 3" xfId="8248"/>
    <cellStyle name="Output 2 2 2 2 4" xfId="8249"/>
    <cellStyle name="Output 2 2 2 2 5" xfId="8250"/>
    <cellStyle name="Output 2 2 2 3" xfId="8251"/>
    <cellStyle name="Output 2 2 3" xfId="8252"/>
    <cellStyle name="Output 2 2 3 2" xfId="8253"/>
    <cellStyle name="Output 2 2 3 3" xfId="8254"/>
    <cellStyle name="Output 2 2 3 4" xfId="8255"/>
    <cellStyle name="Output 2 2 3 5" xfId="8256"/>
    <cellStyle name="Output 2 2 4" xfId="8257"/>
    <cellStyle name="Output 2 3" xfId="8258"/>
    <cellStyle name="Output 2 3 2" xfId="8259"/>
    <cellStyle name="Output 2 3 2 2" xfId="8260"/>
    <cellStyle name="Output 2 3 2 3" xfId="8261"/>
    <cellStyle name="Output 2 3 2 4" xfId="8262"/>
    <cellStyle name="Output 2 3 2 5" xfId="8263"/>
    <cellStyle name="Output 2 3 3" xfId="8264"/>
    <cellStyle name="Output 2 4" xfId="8265"/>
    <cellStyle name="Output 2 4 2" xfId="8266"/>
    <cellStyle name="Output 2 4 3" xfId="8267"/>
    <cellStyle name="Output 2 4 4" xfId="8268"/>
    <cellStyle name="Output 2 4 5" xfId="8269"/>
    <cellStyle name="Output 2 5" xfId="8270"/>
    <cellStyle name="Output 3" xfId="8271"/>
    <cellStyle name="Output 3 2" xfId="8272"/>
    <cellStyle name="Output 3 2 2" xfId="8273"/>
    <cellStyle name="Output 3 2 2 2" xfId="8274"/>
    <cellStyle name="Output 3 2 2 3" xfId="8275"/>
    <cellStyle name="Output 3 2 2 4" xfId="8276"/>
    <cellStyle name="Output 3 2 2 5" xfId="8277"/>
    <cellStyle name="Output 3 2 3" xfId="8278"/>
    <cellStyle name="Output 3 3" xfId="8279"/>
    <cellStyle name="Output 3 3 2" xfId="8280"/>
    <cellStyle name="Output 3 3 3" xfId="8281"/>
    <cellStyle name="Output 3 3 4" xfId="8282"/>
    <cellStyle name="Output 3 3 5" xfId="8283"/>
    <cellStyle name="Output 3 4" xfId="8284"/>
    <cellStyle name="Output 3 4 2" xfId="8285"/>
    <cellStyle name="Output 3 4 3" xfId="8286"/>
    <cellStyle name="Output 3 4 4" xfId="8287"/>
    <cellStyle name="Output 3 4 5" xfId="8288"/>
    <cellStyle name="Output 3 5" xfId="8289"/>
    <cellStyle name="Output 4" xfId="8290"/>
    <cellStyle name="Output 5" xfId="8242"/>
    <cellStyle name="Percent" xfId="2" builtinId="5"/>
    <cellStyle name="Percent 10" xfId="8291"/>
    <cellStyle name="Percent 10 2" xfId="8292"/>
    <cellStyle name="Percent 10 3" xfId="8293"/>
    <cellStyle name="Percent 10 4" xfId="8294"/>
    <cellStyle name="Percent 11" xfId="8295"/>
    <cellStyle name="Percent 11 2" xfId="8296"/>
    <cellStyle name="Percent 11 2 2" xfId="8297"/>
    <cellStyle name="Percent 11 3" xfId="8298"/>
    <cellStyle name="Percent 11 3 2" xfId="8299"/>
    <cellStyle name="Percent 11 4" xfId="8300"/>
    <cellStyle name="Percent 12" xfId="8301"/>
    <cellStyle name="Percent 13" xfId="8302"/>
    <cellStyle name="Percent 14" xfId="8303"/>
    <cellStyle name="Percent 14 2" xfId="8304"/>
    <cellStyle name="Percent 14 2 2" xfId="8305"/>
    <cellStyle name="Percent 15" xfId="8934"/>
    <cellStyle name="Percent 16 2" xfId="8306"/>
    <cellStyle name="Percent 16 2 2" xfId="8307"/>
    <cellStyle name="Percent 2" xfId="110"/>
    <cellStyle name="Percent 2 2" xfId="111"/>
    <cellStyle name="Percent 2 2 2" xfId="8310"/>
    <cellStyle name="Percent 2 2 3" xfId="8311"/>
    <cellStyle name="Percent 2 2 3 2" xfId="8312"/>
    <cellStyle name="Percent 2 2 4" xfId="8309"/>
    <cellStyle name="Percent 2 3" xfId="8313"/>
    <cellStyle name="Percent 2 3 2" xfId="8314"/>
    <cellStyle name="Percent 2 3 3" xfId="8315"/>
    <cellStyle name="Percent 2 4" xfId="8316"/>
    <cellStyle name="Percent 2 4 2" xfId="8317"/>
    <cellStyle name="Percent 2 4 3" xfId="8318"/>
    <cellStyle name="Percent 2 5" xfId="8319"/>
    <cellStyle name="Percent 2 6" xfId="8320"/>
    <cellStyle name="Percent 2 7" xfId="8308"/>
    <cellStyle name="Percent 3" xfId="112"/>
    <cellStyle name="Percent 3 10" xfId="8322"/>
    <cellStyle name="Percent 3 11" xfId="8321"/>
    <cellStyle name="Percent 3 2" xfId="8323"/>
    <cellStyle name="Percent 3 2 2" xfId="8324"/>
    <cellStyle name="Percent 3 2 2 2" xfId="8325"/>
    <cellStyle name="Percent 3 2 2 2 2" xfId="8326"/>
    <cellStyle name="Percent 3 2 2 2 2 2" xfId="8327"/>
    <cellStyle name="Percent 3 2 2 2 2 2 2" xfId="8328"/>
    <cellStyle name="Percent 3 2 2 2 2 2 2 2" xfId="8329"/>
    <cellStyle name="Percent 3 2 2 2 2 2 3" xfId="8330"/>
    <cellStyle name="Percent 3 2 2 2 2 2 3 2" xfId="8331"/>
    <cellStyle name="Percent 3 2 2 2 2 2 4" xfId="8332"/>
    <cellStyle name="Percent 3 2 2 2 2 3" xfId="8333"/>
    <cellStyle name="Percent 3 2 2 2 2 3 2" xfId="8334"/>
    <cellStyle name="Percent 3 2 2 2 2 4" xfId="8335"/>
    <cellStyle name="Percent 3 2 2 2 2 4 2" xfId="8336"/>
    <cellStyle name="Percent 3 2 2 2 2 5" xfId="8337"/>
    <cellStyle name="Percent 3 2 2 2 3" xfId="8338"/>
    <cellStyle name="Percent 3 2 2 2 3 2" xfId="8339"/>
    <cellStyle name="Percent 3 2 2 2 3 2 2" xfId="8340"/>
    <cellStyle name="Percent 3 2 2 2 3 3" xfId="8341"/>
    <cellStyle name="Percent 3 2 2 2 3 3 2" xfId="8342"/>
    <cellStyle name="Percent 3 2 2 2 3 4" xfId="8343"/>
    <cellStyle name="Percent 3 2 2 2 4" xfId="8344"/>
    <cellStyle name="Percent 3 2 2 2 4 2" xfId="8345"/>
    <cellStyle name="Percent 3 2 2 2 5" xfId="8346"/>
    <cellStyle name="Percent 3 2 2 2 5 2" xfId="8347"/>
    <cellStyle name="Percent 3 2 2 2 6" xfId="8348"/>
    <cellStyle name="Percent 3 2 2 3" xfId="8349"/>
    <cellStyle name="Percent 3 2 2 3 2" xfId="8350"/>
    <cellStyle name="Percent 3 2 2 3 2 2" xfId="8351"/>
    <cellStyle name="Percent 3 2 2 3 2 2 2" xfId="8352"/>
    <cellStyle name="Percent 3 2 2 3 2 3" xfId="8353"/>
    <cellStyle name="Percent 3 2 2 3 2 3 2" xfId="8354"/>
    <cellStyle name="Percent 3 2 2 3 2 4" xfId="8355"/>
    <cellStyle name="Percent 3 2 2 3 3" xfId="8356"/>
    <cellStyle name="Percent 3 2 2 3 3 2" xfId="8357"/>
    <cellStyle name="Percent 3 2 2 3 4" xfId="8358"/>
    <cellStyle name="Percent 3 2 2 3 4 2" xfId="8359"/>
    <cellStyle name="Percent 3 2 2 3 5" xfId="8360"/>
    <cellStyle name="Percent 3 2 2 4" xfId="8361"/>
    <cellStyle name="Percent 3 2 2 4 2" xfId="8362"/>
    <cellStyle name="Percent 3 2 2 4 2 2" xfId="8363"/>
    <cellStyle name="Percent 3 2 2 4 3" xfId="8364"/>
    <cellStyle name="Percent 3 2 2 4 3 2" xfId="8365"/>
    <cellStyle name="Percent 3 2 2 4 4" xfId="8366"/>
    <cellStyle name="Percent 3 2 2 5" xfId="8367"/>
    <cellStyle name="Percent 3 2 2 5 2" xfId="8368"/>
    <cellStyle name="Percent 3 2 2 6" xfId="8369"/>
    <cellStyle name="Percent 3 2 2 6 2" xfId="8370"/>
    <cellStyle name="Percent 3 2 2 7" xfId="8371"/>
    <cellStyle name="Percent 3 2 3" xfId="8372"/>
    <cellStyle name="Percent 3 2 3 2" xfId="8373"/>
    <cellStyle name="Percent 3 2 3 2 2" xfId="8374"/>
    <cellStyle name="Percent 3 2 3 2 2 2" xfId="8375"/>
    <cellStyle name="Percent 3 2 3 2 2 2 2" xfId="8376"/>
    <cellStyle name="Percent 3 2 3 2 2 3" xfId="8377"/>
    <cellStyle name="Percent 3 2 3 2 2 3 2" xfId="8378"/>
    <cellStyle name="Percent 3 2 3 2 2 4" xfId="8379"/>
    <cellStyle name="Percent 3 2 3 2 3" xfId="8380"/>
    <cellStyle name="Percent 3 2 3 2 3 2" xfId="8381"/>
    <cellStyle name="Percent 3 2 3 2 4" xfId="8382"/>
    <cellStyle name="Percent 3 2 3 2 4 2" xfId="8383"/>
    <cellStyle name="Percent 3 2 3 2 5" xfId="8384"/>
    <cellStyle name="Percent 3 2 3 3" xfId="8385"/>
    <cellStyle name="Percent 3 2 3 3 2" xfId="8386"/>
    <cellStyle name="Percent 3 2 3 3 2 2" xfId="8387"/>
    <cellStyle name="Percent 3 2 3 3 3" xfId="8388"/>
    <cellStyle name="Percent 3 2 3 3 3 2" xfId="8389"/>
    <cellStyle name="Percent 3 2 3 3 4" xfId="8390"/>
    <cellStyle name="Percent 3 2 3 4" xfId="8391"/>
    <cellStyle name="Percent 3 2 3 4 2" xfId="8392"/>
    <cellStyle name="Percent 3 2 3 5" xfId="8393"/>
    <cellStyle name="Percent 3 2 3 5 2" xfId="8394"/>
    <cellStyle name="Percent 3 2 3 6" xfId="8395"/>
    <cellStyle name="Percent 3 2 4" xfId="8396"/>
    <cellStyle name="Percent 3 2 4 2" xfId="8397"/>
    <cellStyle name="Percent 3 2 4 2 2" xfId="8398"/>
    <cellStyle name="Percent 3 2 4 2 2 2" xfId="8399"/>
    <cellStyle name="Percent 3 2 4 2 3" xfId="8400"/>
    <cellStyle name="Percent 3 2 4 2 3 2" xfId="8401"/>
    <cellStyle name="Percent 3 2 4 2 4" xfId="8402"/>
    <cellStyle name="Percent 3 2 4 3" xfId="8403"/>
    <cellStyle name="Percent 3 2 4 3 2" xfId="8404"/>
    <cellStyle name="Percent 3 2 4 4" xfId="8405"/>
    <cellStyle name="Percent 3 2 4 4 2" xfId="8406"/>
    <cellStyle name="Percent 3 2 4 5" xfId="8407"/>
    <cellStyle name="Percent 3 2 5" xfId="8408"/>
    <cellStyle name="Percent 3 2 5 2" xfId="8409"/>
    <cellStyle name="Percent 3 2 5 2 2" xfId="8410"/>
    <cellStyle name="Percent 3 2 5 3" xfId="8411"/>
    <cellStyle name="Percent 3 2 5 3 2" xfId="8412"/>
    <cellStyle name="Percent 3 2 5 4" xfId="8413"/>
    <cellStyle name="Percent 3 2 6" xfId="8414"/>
    <cellStyle name="Percent 3 2 6 2" xfId="8415"/>
    <cellStyle name="Percent 3 2 7" xfId="8416"/>
    <cellStyle name="Percent 3 2 7 2" xfId="8417"/>
    <cellStyle name="Percent 3 2 8" xfId="8418"/>
    <cellStyle name="Percent 3 3" xfId="8419"/>
    <cellStyle name="Percent 3 3 2" xfId="8420"/>
    <cellStyle name="Percent 3 3 2 2" xfId="8421"/>
    <cellStyle name="Percent 3 3 2 2 2" xfId="8422"/>
    <cellStyle name="Percent 3 3 2 2 2 2" xfId="8423"/>
    <cellStyle name="Percent 3 3 2 2 2 2 2" xfId="8424"/>
    <cellStyle name="Percent 3 3 2 2 2 3" xfId="8425"/>
    <cellStyle name="Percent 3 3 2 2 2 3 2" xfId="8426"/>
    <cellStyle name="Percent 3 3 2 2 2 4" xfId="8427"/>
    <cellStyle name="Percent 3 3 2 2 3" xfId="8428"/>
    <cellStyle name="Percent 3 3 2 2 3 2" xfId="8429"/>
    <cellStyle name="Percent 3 3 2 2 4" xfId="8430"/>
    <cellStyle name="Percent 3 3 2 2 4 2" xfId="8431"/>
    <cellStyle name="Percent 3 3 2 2 5" xfId="8432"/>
    <cellStyle name="Percent 3 3 2 3" xfId="8433"/>
    <cellStyle name="Percent 3 3 2 3 2" xfId="8434"/>
    <cellStyle name="Percent 3 3 2 3 2 2" xfId="8435"/>
    <cellStyle name="Percent 3 3 2 3 3" xfId="8436"/>
    <cellStyle name="Percent 3 3 2 3 3 2" xfId="8437"/>
    <cellStyle name="Percent 3 3 2 3 4" xfId="8438"/>
    <cellStyle name="Percent 3 3 2 4" xfId="8439"/>
    <cellStyle name="Percent 3 3 2 4 2" xfId="8440"/>
    <cellStyle name="Percent 3 3 2 5" xfId="8441"/>
    <cellStyle name="Percent 3 3 2 5 2" xfId="8442"/>
    <cellStyle name="Percent 3 3 2 6" xfId="8443"/>
    <cellStyle name="Percent 3 3 3" xfId="8444"/>
    <cellStyle name="Percent 3 3 3 2" xfId="8445"/>
    <cellStyle name="Percent 3 3 3 2 2" xfId="8446"/>
    <cellStyle name="Percent 3 3 3 2 2 2" xfId="8447"/>
    <cellStyle name="Percent 3 3 3 2 3" xfId="8448"/>
    <cellStyle name="Percent 3 3 3 2 3 2" xfId="8449"/>
    <cellStyle name="Percent 3 3 3 2 4" xfId="8450"/>
    <cellStyle name="Percent 3 3 3 3" xfId="8451"/>
    <cellStyle name="Percent 3 3 3 3 2" xfId="8452"/>
    <cellStyle name="Percent 3 3 3 4" xfId="8453"/>
    <cellStyle name="Percent 3 3 3 4 2" xfId="8454"/>
    <cellStyle name="Percent 3 3 3 5" xfId="8455"/>
    <cellStyle name="Percent 3 3 4" xfId="8456"/>
    <cellStyle name="Percent 3 3 4 2" xfId="8457"/>
    <cellStyle name="Percent 3 3 4 2 2" xfId="8458"/>
    <cellStyle name="Percent 3 3 4 3" xfId="8459"/>
    <cellStyle name="Percent 3 3 4 3 2" xfId="8460"/>
    <cellStyle name="Percent 3 3 4 4" xfId="8461"/>
    <cellStyle name="Percent 3 3 5" xfId="8462"/>
    <cellStyle name="Percent 3 3 5 2" xfId="8463"/>
    <cellStyle name="Percent 3 3 6" xfId="8464"/>
    <cellStyle name="Percent 3 3 6 2" xfId="8465"/>
    <cellStyle name="Percent 3 3 7" xfId="8466"/>
    <cellStyle name="Percent 3 4" xfId="8467"/>
    <cellStyle name="Percent 3 4 2" xfId="8468"/>
    <cellStyle name="Percent 3 4 2 2" xfId="8469"/>
    <cellStyle name="Percent 3 4 2 2 2" xfId="8470"/>
    <cellStyle name="Percent 3 4 2 2 2 2" xfId="8471"/>
    <cellStyle name="Percent 3 4 2 2 2 2 2" xfId="8472"/>
    <cellStyle name="Percent 3 4 2 2 2 3" xfId="8473"/>
    <cellStyle name="Percent 3 4 2 2 2 3 2" xfId="8474"/>
    <cellStyle name="Percent 3 4 2 2 2 4" xfId="8475"/>
    <cellStyle name="Percent 3 4 2 2 3" xfId="8476"/>
    <cellStyle name="Percent 3 4 2 2 3 2" xfId="8477"/>
    <cellStyle name="Percent 3 4 2 2 4" xfId="8478"/>
    <cellStyle name="Percent 3 4 2 2 4 2" xfId="8479"/>
    <cellStyle name="Percent 3 4 2 2 5" xfId="8480"/>
    <cellStyle name="Percent 3 4 2 3" xfId="8481"/>
    <cellStyle name="Percent 3 4 2 3 2" xfId="8482"/>
    <cellStyle name="Percent 3 4 2 3 2 2" xfId="8483"/>
    <cellStyle name="Percent 3 4 2 3 3" xfId="8484"/>
    <cellStyle name="Percent 3 4 2 3 3 2" xfId="8485"/>
    <cellStyle name="Percent 3 4 2 3 4" xfId="8486"/>
    <cellStyle name="Percent 3 4 2 4" xfId="8487"/>
    <cellStyle name="Percent 3 4 2 4 2" xfId="8488"/>
    <cellStyle name="Percent 3 4 2 5" xfId="8489"/>
    <cellStyle name="Percent 3 4 2 5 2" xfId="8490"/>
    <cellStyle name="Percent 3 4 2 6" xfId="8491"/>
    <cellStyle name="Percent 3 4 3" xfId="8492"/>
    <cellStyle name="Percent 3 4 3 2" xfId="8493"/>
    <cellStyle name="Percent 3 4 3 2 2" xfId="8494"/>
    <cellStyle name="Percent 3 4 3 2 2 2" xfId="8495"/>
    <cellStyle name="Percent 3 4 3 2 3" xfId="8496"/>
    <cellStyle name="Percent 3 4 3 2 3 2" xfId="8497"/>
    <cellStyle name="Percent 3 4 3 2 4" xfId="8498"/>
    <cellStyle name="Percent 3 4 3 3" xfId="8499"/>
    <cellStyle name="Percent 3 4 3 3 2" xfId="8500"/>
    <cellStyle name="Percent 3 4 3 4" xfId="8501"/>
    <cellStyle name="Percent 3 4 3 4 2" xfId="8502"/>
    <cellStyle name="Percent 3 4 3 5" xfId="8503"/>
    <cellStyle name="Percent 3 4 4" xfId="8504"/>
    <cellStyle name="Percent 3 4 4 2" xfId="8505"/>
    <cellStyle name="Percent 3 4 4 2 2" xfId="8506"/>
    <cellStyle name="Percent 3 4 4 3" xfId="8507"/>
    <cellStyle name="Percent 3 4 4 3 2" xfId="8508"/>
    <cellStyle name="Percent 3 4 4 4" xfId="8509"/>
    <cellStyle name="Percent 3 4 5" xfId="8510"/>
    <cellStyle name="Percent 3 4 5 2" xfId="8511"/>
    <cellStyle name="Percent 3 4 6" xfId="8512"/>
    <cellStyle name="Percent 3 4 6 2" xfId="8513"/>
    <cellStyle name="Percent 3 4 7" xfId="8514"/>
    <cellStyle name="Percent 3 5" xfId="8515"/>
    <cellStyle name="Percent 3 5 2" xfId="8516"/>
    <cellStyle name="Percent 3 6" xfId="8517"/>
    <cellStyle name="Percent 3 6 2" xfId="8518"/>
    <cellStyle name="Percent 3 6 2 2" xfId="8519"/>
    <cellStyle name="Percent 3 6 2 2 2" xfId="8520"/>
    <cellStyle name="Percent 3 6 2 3" xfId="8521"/>
    <cellStyle name="Percent 3 6 2 3 2" xfId="8522"/>
    <cellStyle name="Percent 3 6 2 4" xfId="8523"/>
    <cellStyle name="Percent 3 6 3" xfId="8524"/>
    <cellStyle name="Percent 3 6 3 2" xfId="8525"/>
    <cellStyle name="Percent 3 6 4" xfId="8526"/>
    <cellStyle name="Percent 3 6 4 2" xfId="8527"/>
    <cellStyle name="Percent 3 6 5" xfId="8528"/>
    <cellStyle name="Percent 3 7" xfId="8529"/>
    <cellStyle name="Percent 3 7 2" xfId="8530"/>
    <cellStyle name="Percent 3 7 2 2" xfId="8531"/>
    <cellStyle name="Percent 3 7 3" xfId="8532"/>
    <cellStyle name="Percent 3 7 3 2" xfId="8533"/>
    <cellStyle name="Percent 3 7 4" xfId="8534"/>
    <cellStyle name="Percent 3 8" xfId="8535"/>
    <cellStyle name="Percent 3 8 2" xfId="8536"/>
    <cellStyle name="Percent 3 9" xfId="8537"/>
    <cellStyle name="Percent 3 9 2" xfId="8538"/>
    <cellStyle name="Percent 4" xfId="113"/>
    <cellStyle name="Percent 4 2" xfId="114"/>
    <cellStyle name="Percent 4 2 2" xfId="8541"/>
    <cellStyle name="Percent 4 2 3" xfId="8540"/>
    <cellStyle name="Percent 4 3" xfId="8542"/>
    <cellStyle name="Percent 4 3 2" xfId="8543"/>
    <cellStyle name="Percent 4 4" xfId="8544"/>
    <cellStyle name="Percent 4 4 2" xfId="8545"/>
    <cellStyle name="Percent 4 4 2 2" xfId="8546"/>
    <cellStyle name="Percent 4 4 3" xfId="8547"/>
    <cellStyle name="Percent 4 5" xfId="8548"/>
    <cellStyle name="Percent 4 6" xfId="8539"/>
    <cellStyle name="Percent 5" xfId="8549"/>
    <cellStyle name="Percent 5 2" xfId="8550"/>
    <cellStyle name="Percent 5 2 2" xfId="8551"/>
    <cellStyle name="Percent 5 2 2 2" xfId="8552"/>
    <cellStyle name="Percent 5 2 2 2 2" xfId="8553"/>
    <cellStyle name="Percent 5 2 2 2 2 2" xfId="8554"/>
    <cellStyle name="Percent 5 2 2 2 2 2 2" xfId="8555"/>
    <cellStyle name="Percent 5 2 2 2 2 3" xfId="8556"/>
    <cellStyle name="Percent 5 2 2 2 2 3 2" xfId="8557"/>
    <cellStyle name="Percent 5 2 2 2 2 4" xfId="8558"/>
    <cellStyle name="Percent 5 2 2 2 3" xfId="8559"/>
    <cellStyle name="Percent 5 2 2 2 3 2" xfId="8560"/>
    <cellStyle name="Percent 5 2 2 2 4" xfId="8561"/>
    <cellStyle name="Percent 5 2 2 2 4 2" xfId="8562"/>
    <cellStyle name="Percent 5 2 2 2 5" xfId="8563"/>
    <cellStyle name="Percent 5 2 2 3" xfId="8564"/>
    <cellStyle name="Percent 5 2 2 3 2" xfId="8565"/>
    <cellStyle name="Percent 5 2 2 3 2 2" xfId="8566"/>
    <cellStyle name="Percent 5 2 2 3 3" xfId="8567"/>
    <cellStyle name="Percent 5 2 2 3 3 2" xfId="8568"/>
    <cellStyle name="Percent 5 2 2 3 4" xfId="8569"/>
    <cellStyle name="Percent 5 2 2 4" xfId="8570"/>
    <cellStyle name="Percent 5 2 2 4 2" xfId="8571"/>
    <cellStyle name="Percent 5 2 2 5" xfId="8572"/>
    <cellStyle name="Percent 5 2 2 5 2" xfId="8573"/>
    <cellStyle name="Percent 5 2 2 6" xfId="8574"/>
    <cellStyle name="Percent 5 2 3" xfId="8575"/>
    <cellStyle name="Percent 5 2 3 2" xfId="8576"/>
    <cellStyle name="Percent 5 2 3 2 2" xfId="8577"/>
    <cellStyle name="Percent 5 2 3 2 2 2" xfId="8578"/>
    <cellStyle name="Percent 5 2 3 2 3" xfId="8579"/>
    <cellStyle name="Percent 5 2 3 2 3 2" xfId="8580"/>
    <cellStyle name="Percent 5 2 3 2 4" xfId="8581"/>
    <cellStyle name="Percent 5 2 3 3" xfId="8582"/>
    <cellStyle name="Percent 5 2 3 3 2" xfId="8583"/>
    <cellStyle name="Percent 5 2 3 4" xfId="8584"/>
    <cellStyle name="Percent 5 2 3 4 2" xfId="8585"/>
    <cellStyle name="Percent 5 2 3 5" xfId="8586"/>
    <cellStyle name="Percent 5 2 4" xfId="8587"/>
    <cellStyle name="Percent 5 2 4 2" xfId="8588"/>
    <cellStyle name="Percent 5 2 4 2 2" xfId="8589"/>
    <cellStyle name="Percent 5 2 4 3" xfId="8590"/>
    <cellStyle name="Percent 5 2 4 3 2" xfId="8591"/>
    <cellStyle name="Percent 5 2 4 4" xfId="8592"/>
    <cellStyle name="Percent 5 2 5" xfId="8593"/>
    <cellStyle name="Percent 5 2 5 2" xfId="8594"/>
    <cellStyle name="Percent 5 2 6" xfId="8595"/>
    <cellStyle name="Percent 5 2 6 2" xfId="8596"/>
    <cellStyle name="Percent 5 2 7" xfId="8597"/>
    <cellStyle name="Percent 5 3" xfId="8598"/>
    <cellStyle name="Percent 5 3 2" xfId="8599"/>
    <cellStyle name="Percent 5 3 2 2" xfId="8600"/>
    <cellStyle name="Percent 5 3 2 2 2" xfId="8601"/>
    <cellStyle name="Percent 5 3 2 2 2 2" xfId="8602"/>
    <cellStyle name="Percent 5 3 2 2 3" xfId="8603"/>
    <cellStyle name="Percent 5 3 2 2 3 2" xfId="8604"/>
    <cellStyle name="Percent 5 3 2 2 4" xfId="8605"/>
    <cellStyle name="Percent 5 3 2 3" xfId="8606"/>
    <cellStyle name="Percent 5 3 2 3 2" xfId="8607"/>
    <cellStyle name="Percent 5 3 2 4" xfId="8608"/>
    <cellStyle name="Percent 5 3 2 4 2" xfId="8609"/>
    <cellStyle name="Percent 5 3 2 5" xfId="8610"/>
    <cellStyle name="Percent 5 3 3" xfId="8611"/>
    <cellStyle name="Percent 5 3 3 2" xfId="8612"/>
    <cellStyle name="Percent 5 3 3 2 2" xfId="8613"/>
    <cellStyle name="Percent 5 3 3 3" xfId="8614"/>
    <cellStyle name="Percent 5 3 3 3 2" xfId="8615"/>
    <cellStyle name="Percent 5 3 3 4" xfId="8616"/>
    <cellStyle name="Percent 5 3 4" xfId="8617"/>
    <cellStyle name="Percent 5 3 4 2" xfId="8618"/>
    <cellStyle name="Percent 5 3 5" xfId="8619"/>
    <cellStyle name="Percent 5 3 5 2" xfId="8620"/>
    <cellStyle name="Percent 5 3 6" xfId="8621"/>
    <cellStyle name="Percent 5 4" xfId="8622"/>
    <cellStyle name="Percent 5 4 2" xfId="8623"/>
    <cellStyle name="Percent 5 4 2 2" xfId="8624"/>
    <cellStyle name="Percent 5 4 2 2 2" xfId="8625"/>
    <cellStyle name="Percent 5 4 2 3" xfId="8626"/>
    <cellStyle name="Percent 5 4 2 3 2" xfId="8627"/>
    <cellStyle name="Percent 5 4 2 4" xfId="8628"/>
    <cellStyle name="Percent 5 4 3" xfId="8629"/>
    <cellStyle name="Percent 5 4 3 2" xfId="8630"/>
    <cellStyle name="Percent 5 4 4" xfId="8631"/>
    <cellStyle name="Percent 5 4 4 2" xfId="8632"/>
    <cellStyle name="Percent 5 4 5" xfId="8633"/>
    <cellStyle name="Percent 5 5" xfId="8634"/>
    <cellStyle name="Percent 5 5 2" xfId="8635"/>
    <cellStyle name="Percent 5 5 2 2" xfId="8636"/>
    <cellStyle name="Percent 5 5 3" xfId="8637"/>
    <cellStyle name="Percent 5 5 3 2" xfId="8638"/>
    <cellStyle name="Percent 5 5 4" xfId="8639"/>
    <cellStyle name="Percent 5 6" xfId="8640"/>
    <cellStyle name="Percent 5 6 2" xfId="8641"/>
    <cellStyle name="Percent 5 7" xfId="8642"/>
    <cellStyle name="Percent 5 7 2" xfId="8643"/>
    <cellStyle name="Percent 5 8" xfId="8644"/>
    <cellStyle name="Percent 6" xfId="8645"/>
    <cellStyle name="Percent 6 2" xfId="8646"/>
    <cellStyle name="Percent 6 2 2" xfId="8647"/>
    <cellStyle name="Percent 6 2 2 2" xfId="8648"/>
    <cellStyle name="Percent 6 2 2 2 2" xfId="8649"/>
    <cellStyle name="Percent 6 2 2 2 2 2" xfId="8650"/>
    <cellStyle name="Percent 6 2 2 2 3" xfId="8651"/>
    <cellStyle name="Percent 6 2 2 2 3 2" xfId="8652"/>
    <cellStyle name="Percent 6 2 2 2 4" xfId="8653"/>
    <cellStyle name="Percent 6 2 2 3" xfId="8654"/>
    <cellStyle name="Percent 6 2 2 3 2" xfId="8655"/>
    <cellStyle name="Percent 6 2 2 4" xfId="8656"/>
    <cellStyle name="Percent 6 2 2 4 2" xfId="8657"/>
    <cellStyle name="Percent 6 2 2 5" xfId="8658"/>
    <cellStyle name="Percent 6 2 3" xfId="8659"/>
    <cellStyle name="Percent 6 2 3 2" xfId="8660"/>
    <cellStyle name="Percent 6 2 3 2 2" xfId="8661"/>
    <cellStyle name="Percent 6 2 3 3" xfId="8662"/>
    <cellStyle name="Percent 6 2 3 3 2" xfId="8663"/>
    <cellStyle name="Percent 6 2 3 4" xfId="8664"/>
    <cellStyle name="Percent 6 2 4" xfId="8665"/>
    <cellStyle name="Percent 6 2 4 2" xfId="8666"/>
    <cellStyle name="Percent 6 2 5" xfId="8667"/>
    <cellStyle name="Percent 6 2 5 2" xfId="8668"/>
    <cellStyle name="Percent 6 2 6" xfId="8669"/>
    <cellStyle name="Percent 6 3" xfId="8670"/>
    <cellStyle name="Percent 6 3 2" xfId="8671"/>
    <cellStyle name="Percent 6 3 2 2" xfId="8672"/>
    <cellStyle name="Percent 6 3 2 2 2" xfId="8673"/>
    <cellStyle name="Percent 6 3 2 3" xfId="8674"/>
    <cellStyle name="Percent 6 3 2 3 2" xfId="8675"/>
    <cellStyle name="Percent 6 3 2 4" xfId="8676"/>
    <cellStyle name="Percent 6 3 3" xfId="8677"/>
    <cellStyle name="Percent 6 3 3 2" xfId="8678"/>
    <cellStyle name="Percent 6 3 4" xfId="8679"/>
    <cellStyle name="Percent 6 3 4 2" xfId="8680"/>
    <cellStyle name="Percent 6 3 5" xfId="8681"/>
    <cellStyle name="Percent 6 4" xfId="8682"/>
    <cellStyle name="Percent 6 4 2" xfId="8683"/>
    <cellStyle name="Percent 6 4 2 2" xfId="8684"/>
    <cellStyle name="Percent 6 4 3" xfId="8685"/>
    <cellStyle name="Percent 6 4 3 2" xfId="8686"/>
    <cellStyle name="Percent 6 4 4" xfId="8687"/>
    <cellStyle name="Percent 6 5" xfId="8688"/>
    <cellStyle name="Percent 6 5 2" xfId="8689"/>
    <cellStyle name="Percent 6 6" xfId="8690"/>
    <cellStyle name="Percent 6 6 2" xfId="8691"/>
    <cellStyle name="Percent 6 7" xfId="8692"/>
    <cellStyle name="Percent 7" xfId="115"/>
    <cellStyle name="Percent 7 2" xfId="8694"/>
    <cellStyle name="Percent 7 2 2" xfId="8695"/>
    <cellStyle name="Percent 7 2 2 2" xfId="8696"/>
    <cellStyle name="Percent 7 2 2 2 2" xfId="8697"/>
    <cellStyle name="Percent 7 2 2 2 2 2" xfId="8698"/>
    <cellStyle name="Percent 7 2 2 2 3" xfId="8699"/>
    <cellStyle name="Percent 7 2 2 2 3 2" xfId="8700"/>
    <cellStyle name="Percent 7 2 2 2 4" xfId="8701"/>
    <cellStyle name="Percent 7 2 2 3" xfId="8702"/>
    <cellStyle name="Percent 7 2 2 3 2" xfId="8703"/>
    <cellStyle name="Percent 7 2 2 4" xfId="8704"/>
    <cellStyle name="Percent 7 2 2 4 2" xfId="8705"/>
    <cellStyle name="Percent 7 2 2 5" xfId="8706"/>
    <cellStyle name="Percent 7 2 3" xfId="8707"/>
    <cellStyle name="Percent 7 2 3 2" xfId="8708"/>
    <cellStyle name="Percent 7 2 3 2 2" xfId="8709"/>
    <cellStyle name="Percent 7 2 3 3" xfId="8710"/>
    <cellStyle name="Percent 7 2 3 3 2" xfId="8711"/>
    <cellStyle name="Percent 7 2 3 4" xfId="8712"/>
    <cellStyle name="Percent 7 2 4" xfId="8713"/>
    <cellStyle name="Percent 7 2 4 2" xfId="8714"/>
    <cellStyle name="Percent 7 2 5" xfId="8715"/>
    <cellStyle name="Percent 7 2 5 2" xfId="8716"/>
    <cellStyle name="Percent 7 2 6" xfId="8717"/>
    <cellStyle name="Percent 7 3" xfId="8718"/>
    <cellStyle name="Percent 7 3 2" xfId="8719"/>
    <cellStyle name="Percent 7 3 2 2" xfId="8720"/>
    <cellStyle name="Percent 7 3 2 2 2" xfId="8721"/>
    <cellStyle name="Percent 7 3 2 3" xfId="8722"/>
    <cellStyle name="Percent 7 3 2 3 2" xfId="8723"/>
    <cellStyle name="Percent 7 3 2 4" xfId="8724"/>
    <cellStyle name="Percent 7 3 3" xfId="8725"/>
    <cellStyle name="Percent 7 3 3 2" xfId="8726"/>
    <cellStyle name="Percent 7 3 4" xfId="8727"/>
    <cellStyle name="Percent 7 3 4 2" xfId="8728"/>
    <cellStyle name="Percent 7 3 5" xfId="8729"/>
    <cellStyle name="Percent 7 4" xfId="8730"/>
    <cellStyle name="Percent 7 4 2" xfId="8731"/>
    <cellStyle name="Percent 7 4 2 2" xfId="8732"/>
    <cellStyle name="Percent 7 4 3" xfId="8733"/>
    <cellStyle name="Percent 7 4 3 2" xfId="8734"/>
    <cellStyle name="Percent 7 4 4" xfId="8735"/>
    <cellStyle name="Percent 7 5" xfId="8736"/>
    <cellStyle name="Percent 7 5 2" xfId="8737"/>
    <cellStyle name="Percent 7 6" xfId="8738"/>
    <cellStyle name="Percent 7 6 2" xfId="8739"/>
    <cellStyle name="Percent 7 7" xfId="8740"/>
    <cellStyle name="Percent 7 8" xfId="8693"/>
    <cellStyle name="Percent 8" xfId="8741"/>
    <cellStyle name="Percent 8 2" xfId="8742"/>
    <cellStyle name="Percent 8 2 2" xfId="8743"/>
    <cellStyle name="Percent 8 2 2 2" xfId="8744"/>
    <cellStyle name="Percent 8 2 2 2 2" xfId="8745"/>
    <cellStyle name="Percent 8 2 2 3" xfId="8746"/>
    <cellStyle name="Percent 8 2 2 3 2" xfId="8747"/>
    <cellStyle name="Percent 8 2 2 4" xfId="8748"/>
    <cellStyle name="Percent 8 2 3" xfId="8749"/>
    <cellStyle name="Percent 8 2 3 2" xfId="8750"/>
    <cellStyle name="Percent 8 2 4" xfId="8751"/>
    <cellStyle name="Percent 8 2 4 2" xfId="8752"/>
    <cellStyle name="Percent 8 2 5" xfId="8753"/>
    <cellStyle name="Percent 8 3" xfId="8754"/>
    <cellStyle name="Percent 8 3 2" xfId="8755"/>
    <cellStyle name="Percent 8 3 2 2" xfId="8756"/>
    <cellStyle name="Percent 8 3 3" xfId="8757"/>
    <cellStyle name="Percent 8 3 3 2" xfId="8758"/>
    <cellStyle name="Percent 8 3 4" xfId="8759"/>
    <cellStyle name="Percent 8 4" xfId="8760"/>
    <cellStyle name="Percent 8 4 2" xfId="8761"/>
    <cellStyle name="Percent 8 5" xfId="8762"/>
    <cellStyle name="Percent 8 5 2" xfId="8763"/>
    <cellStyle name="Percent 8 6" xfId="8764"/>
    <cellStyle name="Percent 8 7" xfId="8765"/>
    <cellStyle name="Percent 9" xfId="8766"/>
    <cellStyle name="Percent 9 2" xfId="8767"/>
    <cellStyle name="Percent 9 3" xfId="8768"/>
    <cellStyle name="Percent 9 4" xfId="8769"/>
    <cellStyle name="Percent(1)" xfId="116"/>
    <cellStyle name="Percent(1) 2" xfId="8770"/>
    <cellStyle name="Percent(2)" xfId="117"/>
    <cellStyle name="Percent(2) 2" xfId="8771"/>
    <cellStyle name="Posting_Period" xfId="8772"/>
    <cellStyle name="PRM" xfId="118"/>
    <cellStyle name="PRM 2" xfId="8774"/>
    <cellStyle name="PRM 3" xfId="8775"/>
    <cellStyle name="PRM 4" xfId="8773"/>
    <cellStyle name="PRM_2011-11" xfId="8776"/>
    <cellStyle name="PS_Comma" xfId="8777"/>
    <cellStyle name="PSChar" xfId="119"/>
    <cellStyle name="PSChar 2" xfId="8778"/>
    <cellStyle name="PSDate" xfId="8779"/>
    <cellStyle name="PSDec" xfId="8780"/>
    <cellStyle name="PSHeading" xfId="120"/>
    <cellStyle name="PSHeading 2" xfId="8782"/>
    <cellStyle name="PSHeading 2 2" xfId="8783"/>
    <cellStyle name="PSHeading 3" xfId="8781"/>
    <cellStyle name="PSInt" xfId="8784"/>
    <cellStyle name="PSSpacer" xfId="8785"/>
    <cellStyle name="Reset  - Style4" xfId="8786"/>
    <cellStyle name="Reset  - Style7" xfId="8787"/>
    <cellStyle name="STYL0 - Style1" xfId="8788"/>
    <cellStyle name="STYL1 - Style2" xfId="8789"/>
    <cellStyle name="STYL2 - Style3" xfId="8790"/>
    <cellStyle name="STYL3 - Style4" xfId="8791"/>
    <cellStyle name="STYL4 - Style5" xfId="8792"/>
    <cellStyle name="STYL5 - Style6" xfId="8793"/>
    <cellStyle name="STYL6 - Style7" xfId="8794"/>
    <cellStyle name="STYL7 - Style8" xfId="8795"/>
    <cellStyle name="Style 1" xfId="121"/>
    <cellStyle name="Style 1 2" xfId="8797"/>
    <cellStyle name="Style 1 2 2" xfId="8798"/>
    <cellStyle name="Style 1 3" xfId="8799"/>
    <cellStyle name="Style 1 4" xfId="8800"/>
    <cellStyle name="Style 1 5" xfId="8796"/>
    <cellStyle name="Style 1_Recycle Center Commodities MRF" xfId="8801"/>
    <cellStyle name="STYLE1" xfId="122"/>
    <cellStyle name="STYLE1 2" xfId="8803"/>
    <cellStyle name="STYLE1 3" xfId="8802"/>
    <cellStyle name="sub heading" xfId="8804"/>
    <cellStyle name="Table  - Style5" xfId="8805"/>
    <cellStyle name="Table  - Style5 2" xfId="8806"/>
    <cellStyle name="Table  - Style5 3" xfId="8807"/>
    <cellStyle name="Table  - Style5 4" xfId="8808"/>
    <cellStyle name="Table  - Style5 5" xfId="8809"/>
    <cellStyle name="Table  - Style6" xfId="8810"/>
    <cellStyle name="Table  - Style6 2" xfId="8811"/>
    <cellStyle name="Table  - Style6 3" xfId="8812"/>
    <cellStyle name="Table  - Style6 4" xfId="8813"/>
    <cellStyle name="Table  - Style6 5" xfId="8814"/>
    <cellStyle name="Tax_Rate" xfId="8815"/>
    <cellStyle name="Title  - Style1" xfId="8817"/>
    <cellStyle name="Title  - Style6" xfId="8818"/>
    <cellStyle name="Title 10" xfId="8819"/>
    <cellStyle name="Title 11" xfId="8820"/>
    <cellStyle name="Title 12" xfId="8821"/>
    <cellStyle name="Title 13" xfId="8816"/>
    <cellStyle name="Title 14" xfId="9423"/>
    <cellStyle name="Title 15" xfId="8936"/>
    <cellStyle name="Title 16" xfId="9424"/>
    <cellStyle name="Title 17" xfId="8937"/>
    <cellStyle name="Title 18" xfId="9501"/>
    <cellStyle name="Title 19" xfId="196"/>
    <cellStyle name="Title 2" xfId="8822"/>
    <cellStyle name="Title 2 2" xfId="8823"/>
    <cellStyle name="Title 2 2 2" xfId="8824"/>
    <cellStyle name="Title 2 3" xfId="8825"/>
    <cellStyle name="Title 20" xfId="9500"/>
    <cellStyle name="Title 21" xfId="9508"/>
    <cellStyle name="Title 22" xfId="9510"/>
    <cellStyle name="Title 23" xfId="9507"/>
    <cellStyle name="Title 24" xfId="9518"/>
    <cellStyle name="Title 25" xfId="9506"/>
    <cellStyle name="Title 3" xfId="8826"/>
    <cellStyle name="Title 3 2" xfId="8827"/>
    <cellStyle name="Title 4" xfId="8828"/>
    <cellStyle name="Title 5" xfId="8829"/>
    <cellStyle name="Title 6" xfId="8830"/>
    <cellStyle name="Title 7" xfId="8831"/>
    <cellStyle name="Title 8" xfId="8832"/>
    <cellStyle name="Title 9" xfId="8833"/>
    <cellStyle name="Total 2" xfId="123"/>
    <cellStyle name="Total 2 2" xfId="8836"/>
    <cellStyle name="Total 2 2 2" xfId="8837"/>
    <cellStyle name="Total 2 2 2 2" xfId="8838"/>
    <cellStyle name="Total 2 2 2 3" xfId="8839"/>
    <cellStyle name="Total 2 2 2 4" xfId="8840"/>
    <cellStyle name="Total 2 2 2 5" xfId="8841"/>
    <cellStyle name="Total 2 2 3" xfId="8842"/>
    <cellStyle name="Total 2 2 3 2" xfId="8843"/>
    <cellStyle name="Total 2 2 3 3" xfId="8844"/>
    <cellStyle name="Total 2 2 3 4" xfId="8845"/>
    <cellStyle name="Total 2 2 3 5" xfId="8846"/>
    <cellStyle name="Total 2 3" xfId="8847"/>
    <cellStyle name="Total 2 3 2" xfId="8848"/>
    <cellStyle name="Total 2 3 2 2" xfId="8849"/>
    <cellStyle name="Total 2 3 2 3" xfId="8850"/>
    <cellStyle name="Total 2 3 2 4" xfId="8851"/>
    <cellStyle name="Total 2 3 2 5" xfId="8852"/>
    <cellStyle name="Total 2 3 3" xfId="8853"/>
    <cellStyle name="Total 2 3 4" xfId="8854"/>
    <cellStyle name="Total 2 3 5" xfId="8855"/>
    <cellStyle name="Total 2 3 6" xfId="8856"/>
    <cellStyle name="Total 2 4" xfId="8857"/>
    <cellStyle name="Total 2 4 2" xfId="8858"/>
    <cellStyle name="Total 2 4 2 2" xfId="8859"/>
    <cellStyle name="Total 2 4 2 3" xfId="8860"/>
    <cellStyle name="Total 2 4 2 4" xfId="8861"/>
    <cellStyle name="Total 2 4 2 5" xfId="8862"/>
    <cellStyle name="Total 2 4 3" xfId="8863"/>
    <cellStyle name="Total 2 4 4" xfId="8864"/>
    <cellStyle name="Total 2 4 5" xfId="8865"/>
    <cellStyle name="Total 2 4 6" xfId="8866"/>
    <cellStyle name="Total 2 5" xfId="8867"/>
    <cellStyle name="Total 2 5 2" xfId="8868"/>
    <cellStyle name="Total 2 5 3" xfId="8869"/>
    <cellStyle name="Total 2 5 4" xfId="8870"/>
    <cellStyle name="Total 2 5 5" xfId="8871"/>
    <cellStyle name="Total 2 6" xfId="8872"/>
    <cellStyle name="Total 2 7" xfId="8835"/>
    <cellStyle name="Total 3" xfId="8873"/>
    <cellStyle name="Total 3 2" xfId="8874"/>
    <cellStyle name="Total 3 2 2" xfId="8875"/>
    <cellStyle name="Total 3 2 2 2" xfId="8876"/>
    <cellStyle name="Total 3 2 2 3" xfId="8877"/>
    <cellStyle name="Total 3 2 2 4" xfId="8878"/>
    <cellStyle name="Total 3 2 2 5" xfId="8879"/>
    <cellStyle name="Total 3 2 3" xfId="8880"/>
    <cellStyle name="Total 3 2 3 2" xfId="8881"/>
    <cellStyle name="Total 3 2 3 3" xfId="8882"/>
    <cellStyle name="Total 3 2 3 4" xfId="8883"/>
    <cellStyle name="Total 3 2 3 5" xfId="8884"/>
    <cellStyle name="Total 3 3" xfId="8885"/>
    <cellStyle name="Total 3 3 2" xfId="8886"/>
    <cellStyle name="Total 3 3 2 2" xfId="8887"/>
    <cellStyle name="Total 3 3 2 3" xfId="8888"/>
    <cellStyle name="Total 3 3 2 4" xfId="8889"/>
    <cellStyle name="Total 3 3 2 5" xfId="8890"/>
    <cellStyle name="Total 3 3 3" xfId="8891"/>
    <cellStyle name="Total 3 3 4" xfId="8892"/>
    <cellStyle name="Total 3 3 5" xfId="8893"/>
    <cellStyle name="Total 3 3 6" xfId="8894"/>
    <cellStyle name="Total 3 4" xfId="8895"/>
    <cellStyle name="Total 3 4 2" xfId="8896"/>
    <cellStyle name="Total 3 4 3" xfId="8897"/>
    <cellStyle name="Total 3 4 4" xfId="8898"/>
    <cellStyle name="Total 3 4 5" xfId="8899"/>
    <cellStyle name="Total 3 5" xfId="8900"/>
    <cellStyle name="Total 3 5 2" xfId="8901"/>
    <cellStyle name="Total 3 5 3" xfId="8902"/>
    <cellStyle name="Total 3 5 4" xfId="8903"/>
    <cellStyle name="Total 3 5 5" xfId="8904"/>
    <cellStyle name="Total 4" xfId="8905"/>
    <cellStyle name="Total 4 2" xfId="8906"/>
    <cellStyle name="Total 4 3" xfId="8907"/>
    <cellStyle name="Total 4 3 2" xfId="8908"/>
    <cellStyle name="Total 4 3 3" xfId="8909"/>
    <cellStyle name="Total 4 3 4" xfId="8910"/>
    <cellStyle name="Total 4 3 5" xfId="8911"/>
    <cellStyle name="Total 4 4" xfId="8912"/>
    <cellStyle name="Total 4 5" xfId="8913"/>
    <cellStyle name="Total 4 6" xfId="8914"/>
    <cellStyle name="Total 4 7" xfId="8915"/>
    <cellStyle name="Total 5" xfId="8834"/>
    <cellStyle name="TotCol - Style5" xfId="8916"/>
    <cellStyle name="TotCol - Style7" xfId="8917"/>
    <cellStyle name="TotRow - Style4" xfId="8918"/>
    <cellStyle name="TotRow - Style4 2" xfId="8919"/>
    <cellStyle name="TotRow - Style4 3" xfId="8920"/>
    <cellStyle name="TotRow - Style4 4" xfId="8921"/>
    <cellStyle name="TotRow - Style4 5" xfId="8922"/>
    <cellStyle name="TotRow - Style8" xfId="8923"/>
    <cellStyle name="TotRow - Style8 2" xfId="8924"/>
    <cellStyle name="TotRow - Style8 3" xfId="8925"/>
    <cellStyle name="TotRow - Style8 4" xfId="8926"/>
    <cellStyle name="TotRow - Style8 5" xfId="8927"/>
    <cellStyle name="Transcript_Date" xfId="8928"/>
    <cellStyle name="Warning Text 2" xfId="8930"/>
    <cellStyle name="Warning Text 3" xfId="8931"/>
    <cellStyle name="Warning Text 4" xfId="8932"/>
    <cellStyle name="Warning Text 5" xfId="8929"/>
    <cellStyle name="WM_STANDARD" xfId="89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2183-1%20Pacific%20Disp,%20Butlers%20Cove\Filing%20Possibly%202012\Filing\Audit\Final%20Outcome%208-14-2012\Pro%20Forma%20Pacific%20Disposal_Staf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view="pageBreakPreview" zoomScale="85" zoomScaleNormal="85" zoomScaleSheetLayoutView="85" workbookViewId="0">
      <selection activeCell="E21" sqref="E21"/>
    </sheetView>
  </sheetViews>
  <sheetFormatPr defaultColWidth="11.42578125" defaultRowHeight="15"/>
  <cols>
    <col min="1" max="1" width="30.85546875" style="3" customWidth="1"/>
    <col min="2" max="2" width="14.85546875" style="3" bestFit="1" customWidth="1"/>
    <col min="3" max="3" width="12.140625" style="3" customWidth="1"/>
    <col min="4" max="4" width="15.5703125" style="3" customWidth="1"/>
    <col min="5" max="5" width="12.28515625" style="3" bestFit="1" customWidth="1"/>
    <col min="6" max="6" width="14.42578125" style="3" bestFit="1" customWidth="1"/>
    <col min="7" max="7" width="14.85546875" style="3" bestFit="1" customWidth="1"/>
    <col min="8" max="8" width="13.28515625" style="3" bestFit="1" customWidth="1"/>
    <col min="9" max="16384" width="11.42578125" style="3"/>
  </cols>
  <sheetData>
    <row r="1" spans="1:8">
      <c r="A1" s="1" t="s">
        <v>0</v>
      </c>
      <c r="B1" s="2"/>
    </row>
    <row r="2" spans="1:8">
      <c r="A2" s="1" t="s">
        <v>1</v>
      </c>
    </row>
    <row r="3" spans="1:8">
      <c r="A3" s="4">
        <v>43373</v>
      </c>
    </row>
    <row r="4" spans="1:8">
      <c r="F4" s="5" t="s">
        <v>2</v>
      </c>
      <c r="G4" s="5" t="s">
        <v>3</v>
      </c>
      <c r="H4" s="5" t="s">
        <v>4</v>
      </c>
    </row>
    <row r="5" spans="1:8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10</v>
      </c>
      <c r="H5" s="5" t="s">
        <v>11</v>
      </c>
    </row>
    <row r="6" spans="1:8">
      <c r="A6" s="5"/>
      <c r="B6" s="5"/>
      <c r="C6" s="5"/>
      <c r="D6" s="5" t="s">
        <v>6</v>
      </c>
      <c r="E6" s="5" t="s">
        <v>8</v>
      </c>
      <c r="F6" s="6">
        <v>43009</v>
      </c>
      <c r="G6" s="6">
        <v>43373</v>
      </c>
      <c r="H6" s="6">
        <f>G6</f>
        <v>43373</v>
      </c>
    </row>
    <row r="7" spans="1:8">
      <c r="A7" s="1" t="s">
        <v>12</v>
      </c>
      <c r="B7" s="7"/>
    </row>
    <row r="8" spans="1:8">
      <c r="A8" s="3" t="s">
        <v>13</v>
      </c>
      <c r="B8" s="8">
        <f>'2132 Trks'!M22</f>
        <v>402834.39</v>
      </c>
      <c r="C8" s="8">
        <f>B8-D8</f>
        <v>0</v>
      </c>
      <c r="D8" s="8">
        <f>'2132 Trks'!N22</f>
        <v>402834.39</v>
      </c>
      <c r="E8" s="8">
        <f>'2132 Trks'!Q22</f>
        <v>54249.411523809526</v>
      </c>
      <c r="F8" s="8">
        <f>'2132 Trks'!S22</f>
        <v>334884.92419047619</v>
      </c>
      <c r="G8" s="8">
        <f>'2132 Trks'!T22</f>
        <v>389134.33571428573</v>
      </c>
      <c r="H8" s="8">
        <f>'2132 Trks'!U22</f>
        <v>40824.760047619027</v>
      </c>
    </row>
    <row r="9" spans="1:8">
      <c r="B9" s="8"/>
      <c r="C9" s="8"/>
      <c r="D9" s="8"/>
      <c r="E9" s="8"/>
      <c r="F9" s="8"/>
      <c r="G9" s="8"/>
      <c r="H9" s="8"/>
    </row>
    <row r="10" spans="1:8">
      <c r="A10" s="3" t="s">
        <v>14</v>
      </c>
      <c r="B10" s="8">
        <f>'2132 Trks'!M32</f>
        <v>131442.53</v>
      </c>
      <c r="C10" s="8">
        <f>B10-D10</f>
        <v>0</v>
      </c>
      <c r="D10" s="8">
        <f>'2132 Trks'!N32</f>
        <v>131442.53</v>
      </c>
      <c r="E10" s="8">
        <f>'2132 Trks'!Q32</f>
        <v>8084.0806666666676</v>
      </c>
      <c r="F10" s="8">
        <f>'2132 Trks'!S32</f>
        <v>107190.288</v>
      </c>
      <c r="G10" s="8">
        <f>'2132 Trks'!T32</f>
        <v>115274.36866666668</v>
      </c>
      <c r="H10" s="8">
        <f>'2132 Trks'!U32</f>
        <v>20210.201666666668</v>
      </c>
    </row>
    <row r="11" spans="1:8">
      <c r="B11" s="8"/>
      <c r="C11" s="8"/>
      <c r="D11" s="8"/>
      <c r="E11" s="8"/>
      <c r="F11" s="8"/>
      <c r="G11" s="8"/>
      <c r="H11" s="8"/>
    </row>
    <row r="12" spans="1:8">
      <c r="A12" s="3" t="s">
        <v>15</v>
      </c>
      <c r="B12" s="8">
        <v>0</v>
      </c>
      <c r="C12" s="8">
        <f>B12-D12</f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</row>
    <row r="13" spans="1:8">
      <c r="B13" s="8"/>
      <c r="C13" s="8"/>
      <c r="D13" s="8"/>
      <c r="E13" s="8"/>
      <c r="F13" s="8"/>
      <c r="G13" s="8"/>
      <c r="H13" s="8"/>
    </row>
    <row r="14" spans="1:8" ht="15.75" thickBot="1">
      <c r="A14" s="9" t="s">
        <v>16</v>
      </c>
      <c r="B14" s="10">
        <f t="shared" ref="B14:H14" si="0">SUM(B8:B13)</f>
        <v>534276.92000000004</v>
      </c>
      <c r="C14" s="10">
        <f t="shared" si="0"/>
        <v>0</v>
      </c>
      <c r="D14" s="10">
        <f t="shared" si="0"/>
        <v>534276.92000000004</v>
      </c>
      <c r="E14" s="10">
        <f t="shared" si="0"/>
        <v>62333.492190476194</v>
      </c>
      <c r="F14" s="10">
        <f t="shared" si="0"/>
        <v>442075.21219047619</v>
      </c>
      <c r="G14" s="10">
        <f t="shared" si="0"/>
        <v>504408.7043809524</v>
      </c>
      <c r="H14" s="10">
        <f t="shared" si="0"/>
        <v>61034.961714285695</v>
      </c>
    </row>
    <row r="15" spans="1:8">
      <c r="B15" s="8" t="s">
        <v>17</v>
      </c>
      <c r="C15" s="8"/>
      <c r="D15" s="8"/>
      <c r="E15" s="8"/>
      <c r="F15" s="8"/>
      <c r="G15" s="8"/>
      <c r="H15" s="8"/>
    </row>
    <row r="16" spans="1:8">
      <c r="A16" s="1" t="s">
        <v>18</v>
      </c>
      <c r="B16" s="8"/>
      <c r="C16" s="8"/>
      <c r="D16" s="8"/>
      <c r="E16" s="8"/>
      <c r="F16" s="8"/>
      <c r="G16" s="8"/>
      <c r="H16" s="8"/>
    </row>
    <row r="17" spans="1:9">
      <c r="A17" s="3" t="s">
        <v>13</v>
      </c>
      <c r="B17" s="8">
        <f>'2132 Cont, DB'!M32</f>
        <v>83651.789999999994</v>
      </c>
      <c r="C17" s="8">
        <f>B17-D17</f>
        <v>0</v>
      </c>
      <c r="D17" s="8">
        <f>'2132 Cont, DB'!N32</f>
        <v>83651.789999999994</v>
      </c>
      <c r="E17" s="8">
        <f>'2132 Cont, DB'!Q32</f>
        <v>380.12599999999998</v>
      </c>
      <c r="F17" s="8">
        <f>'2132 Cont, DB'!S32</f>
        <v>64420.639999999999</v>
      </c>
      <c r="G17" s="8">
        <f>'2132 Cont, DB'!T32</f>
        <v>64420.639999999999</v>
      </c>
      <c r="H17" s="8">
        <f>'2132 Cont, DB'!U32</f>
        <v>0</v>
      </c>
    </row>
    <row r="18" spans="1:9">
      <c r="B18" s="8"/>
      <c r="C18" s="8"/>
      <c r="D18" s="8"/>
      <c r="E18" s="8"/>
      <c r="F18" s="8"/>
      <c r="G18" s="8"/>
      <c r="H18" s="8"/>
    </row>
    <row r="19" spans="1:9">
      <c r="A19" s="11" t="s">
        <v>19</v>
      </c>
      <c r="B19" s="8">
        <f>'2132 Cont, DB'!M39</f>
        <v>35738.979999999996</v>
      </c>
      <c r="C19" s="8">
        <f>B19-D19</f>
        <v>0</v>
      </c>
      <c r="D19" s="8">
        <f>'2132 Cont, DB'!N39</f>
        <v>35738.979999999996</v>
      </c>
      <c r="E19" s="8">
        <f>'2132 Cont, DB'!Q39</f>
        <v>0</v>
      </c>
      <c r="F19" s="8">
        <f>'2132 Cont, DB'!S39</f>
        <v>35738.979999999996</v>
      </c>
      <c r="G19" s="8">
        <f>'2132 Cont, DB'!T39</f>
        <v>35738.979999999996</v>
      </c>
      <c r="H19" s="8">
        <f>'2132 Cont, DB'!U39</f>
        <v>0</v>
      </c>
    </row>
    <row r="20" spans="1:9">
      <c r="B20" s="8"/>
      <c r="C20" s="8"/>
      <c r="D20" s="8"/>
      <c r="E20" s="8"/>
      <c r="F20" s="8"/>
      <c r="G20" s="8"/>
      <c r="H20" s="8"/>
    </row>
    <row r="21" spans="1:9">
      <c r="A21" s="3" t="s">
        <v>15</v>
      </c>
      <c r="B21" s="8">
        <f>'2132 Cont, DB'!M45</f>
        <v>86916.75</v>
      </c>
      <c r="C21" s="8">
        <f>B21-D21</f>
        <v>0</v>
      </c>
      <c r="D21" s="8">
        <f>'2132 Cont, DB'!N45</f>
        <v>86916.75</v>
      </c>
      <c r="E21" s="8">
        <f>'2132 Cont, DB'!Q45</f>
        <v>12735.399014778326</v>
      </c>
      <c r="F21" s="8">
        <f>'2132 Cont, DB'!S45</f>
        <v>9358.17</v>
      </c>
      <c r="G21" s="8">
        <f>'2132 Cont, DB'!T45</f>
        <v>22093.569014778324</v>
      </c>
      <c r="H21" s="8">
        <f>'2132 Cont, DB'!U45</f>
        <v>71190.880492610828</v>
      </c>
    </row>
    <row r="22" spans="1:9">
      <c r="B22" s="8"/>
      <c r="C22" s="8"/>
      <c r="D22" s="8"/>
      <c r="E22" s="8"/>
      <c r="F22" s="8"/>
      <c r="G22" s="8"/>
      <c r="H22" s="8"/>
    </row>
    <row r="23" spans="1:9" ht="15.75" thickBot="1">
      <c r="A23" s="9" t="s">
        <v>20</v>
      </c>
      <c r="B23" s="10">
        <f t="shared" ref="B23:H23" si="1">SUM(B17:B22)</f>
        <v>206307.52</v>
      </c>
      <c r="C23" s="10">
        <f t="shared" si="1"/>
        <v>0</v>
      </c>
      <c r="D23" s="10">
        <f t="shared" si="1"/>
        <v>206307.52</v>
      </c>
      <c r="E23" s="10">
        <f>SUM(E17:E22)</f>
        <v>13115.525014778326</v>
      </c>
      <c r="F23" s="10">
        <f t="shared" si="1"/>
        <v>109517.79</v>
      </c>
      <c r="G23" s="10">
        <f t="shared" si="1"/>
        <v>122253.18901477833</v>
      </c>
      <c r="H23" s="10">
        <f t="shared" si="1"/>
        <v>71190.880492610828</v>
      </c>
      <c r="I23" s="12"/>
    </row>
    <row r="24" spans="1:9">
      <c r="B24" s="8"/>
      <c r="C24" s="8"/>
      <c r="D24" s="8"/>
      <c r="E24" s="8"/>
      <c r="F24" s="8"/>
      <c r="G24" s="8"/>
      <c r="H24" s="8"/>
    </row>
    <row r="25" spans="1:9">
      <c r="A25" s="3" t="s">
        <v>21</v>
      </c>
      <c r="B25" s="8">
        <v>0</v>
      </c>
      <c r="C25" s="8">
        <f>B25-D25</f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</row>
    <row r="26" spans="1:9">
      <c r="B26" s="8"/>
      <c r="C26" s="8"/>
      <c r="D26" s="8"/>
      <c r="E26" s="8"/>
      <c r="F26" s="8"/>
      <c r="G26" s="8"/>
      <c r="H26" s="8"/>
    </row>
    <row r="27" spans="1:9">
      <c r="A27" s="3" t="s">
        <v>22</v>
      </c>
      <c r="B27" s="8">
        <v>0</v>
      </c>
      <c r="C27" s="8">
        <f>B27-D27</f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</row>
    <row r="28" spans="1:9">
      <c r="B28" s="8"/>
      <c r="C28" s="8"/>
      <c r="D28" s="8"/>
      <c r="E28" s="8"/>
      <c r="F28" s="8"/>
      <c r="G28" s="8"/>
      <c r="H28" s="8"/>
    </row>
    <row r="29" spans="1:9">
      <c r="A29" s="3" t="s">
        <v>23</v>
      </c>
      <c r="B29" s="8">
        <v>0</v>
      </c>
      <c r="C29" s="8">
        <f>B29-D29</f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</row>
    <row r="30" spans="1:9">
      <c r="B30" s="8"/>
      <c r="C30" s="8"/>
      <c r="D30" s="8"/>
      <c r="E30" s="8"/>
      <c r="F30" s="8"/>
      <c r="G30" s="8"/>
      <c r="H30" s="8"/>
    </row>
    <row r="31" spans="1:9">
      <c r="A31" s="3" t="s">
        <v>24</v>
      </c>
      <c r="B31" s="8">
        <f>'2132 Other'!M15</f>
        <v>32113.02</v>
      </c>
      <c r="C31" s="178">
        <f>B31-D31</f>
        <v>0</v>
      </c>
      <c r="D31" s="8">
        <f>'2132 Other'!N15</f>
        <v>32113.02</v>
      </c>
      <c r="E31" s="8">
        <f>'2132 Other'!Q15</f>
        <v>2140.8679999999999</v>
      </c>
      <c r="F31" s="8">
        <f>'2132 Other'!S15</f>
        <v>14986.075999999999</v>
      </c>
      <c r="G31" s="8">
        <f>'2132 Other'!T15</f>
        <v>17126.944</v>
      </c>
      <c r="H31" s="8">
        <f>'2132 Other'!U15</f>
        <v>16056.510000000002</v>
      </c>
    </row>
    <row r="32" spans="1:9">
      <c r="B32" s="8"/>
      <c r="C32" s="8"/>
      <c r="D32" s="8"/>
      <c r="E32" s="8"/>
      <c r="F32" s="8"/>
      <c r="G32" s="8"/>
      <c r="H32" s="8"/>
    </row>
    <row r="33" spans="1:11">
      <c r="A33" s="3" t="s">
        <v>25</v>
      </c>
      <c r="B33" s="8">
        <v>200000</v>
      </c>
      <c r="C33" s="178">
        <f>B33-D33</f>
        <v>0</v>
      </c>
      <c r="D33" s="8">
        <v>200000</v>
      </c>
      <c r="E33" s="8">
        <v>0</v>
      </c>
      <c r="F33" s="8">
        <v>0</v>
      </c>
      <c r="G33" s="8">
        <v>0</v>
      </c>
      <c r="H33" s="8">
        <v>200000</v>
      </c>
    </row>
    <row r="34" spans="1:11">
      <c r="B34" s="8"/>
      <c r="C34" s="8"/>
      <c r="D34" s="8"/>
      <c r="E34" s="8"/>
      <c r="F34" s="8"/>
      <c r="G34" s="8"/>
      <c r="H34" s="8"/>
    </row>
    <row r="35" spans="1:11" ht="15.75" thickBot="1">
      <c r="A35" s="9" t="s">
        <v>26</v>
      </c>
      <c r="B35" s="10">
        <f t="shared" ref="B35:H35" si="2">SUM(B25:B34)</f>
        <v>232113.02</v>
      </c>
      <c r="C35" s="10">
        <f t="shared" si="2"/>
        <v>0</v>
      </c>
      <c r="D35" s="10">
        <f t="shared" si="2"/>
        <v>232113.02</v>
      </c>
      <c r="E35" s="10">
        <f>SUM(E25:E34)</f>
        <v>2140.8679999999999</v>
      </c>
      <c r="F35" s="10">
        <f t="shared" si="2"/>
        <v>14986.075999999999</v>
      </c>
      <c r="G35" s="10">
        <f t="shared" si="2"/>
        <v>17126.944</v>
      </c>
      <c r="H35" s="10">
        <f t="shared" si="2"/>
        <v>216056.51</v>
      </c>
    </row>
    <row r="36" spans="1:11">
      <c r="A36" s="1"/>
      <c r="B36" s="13"/>
      <c r="C36" s="13"/>
      <c r="D36" s="13"/>
      <c r="E36" s="13"/>
      <c r="F36" s="13"/>
      <c r="G36" s="13"/>
      <c r="H36" s="13"/>
    </row>
    <row r="37" spans="1:11">
      <c r="B37" s="8"/>
      <c r="C37" s="8"/>
      <c r="D37" s="8"/>
      <c r="E37" s="8"/>
      <c r="F37" s="8"/>
      <c r="G37" s="8"/>
      <c r="H37" s="8"/>
    </row>
    <row r="38" spans="1:11" ht="15.75" thickBot="1">
      <c r="A38" s="9" t="s">
        <v>27</v>
      </c>
      <c r="B38" s="10">
        <f t="shared" ref="B38:H38" si="3">B14+B23+B35</f>
        <v>972697.46000000008</v>
      </c>
      <c r="C38" s="10">
        <f t="shared" si="3"/>
        <v>0</v>
      </c>
      <c r="D38" s="10">
        <f t="shared" si="3"/>
        <v>972697.46000000008</v>
      </c>
      <c r="E38" s="10">
        <f>E14+E23+E35</f>
        <v>77589.885205254526</v>
      </c>
      <c r="F38" s="10">
        <f t="shared" si="3"/>
        <v>566579.07819047617</v>
      </c>
      <c r="G38" s="10">
        <f t="shared" si="3"/>
        <v>643788.83739573078</v>
      </c>
      <c r="H38" s="10">
        <f t="shared" si="3"/>
        <v>348282.35220689652</v>
      </c>
    </row>
    <row r="41" spans="1:11">
      <c r="A41" s="11"/>
      <c r="B41" s="11"/>
      <c r="C41" s="11"/>
      <c r="D41" s="37"/>
      <c r="E41" s="11"/>
      <c r="F41" s="11"/>
      <c r="G41" s="11"/>
      <c r="H41" s="11"/>
      <c r="I41" s="11"/>
      <c r="J41" s="11"/>
      <c r="K41" s="11"/>
    </row>
    <row r="42" spans="1:1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4" spans="1:11">
      <c r="F44" s="14"/>
    </row>
    <row r="45" spans="1:11">
      <c r="A45" s="15"/>
      <c r="B45" s="15"/>
      <c r="C45" s="16"/>
      <c r="D45" s="16"/>
      <c r="E45" s="17"/>
    </row>
    <row r="46" spans="1:11">
      <c r="A46" s="15"/>
      <c r="B46" s="15"/>
      <c r="C46" s="16"/>
      <c r="D46" s="16"/>
      <c r="E46" s="17"/>
    </row>
    <row r="47" spans="1:11">
      <c r="A47" s="15"/>
      <c r="B47" s="15"/>
      <c r="C47" s="16"/>
      <c r="D47" s="16"/>
      <c r="E47" s="17"/>
    </row>
    <row r="48" spans="1:11">
      <c r="A48" s="15"/>
      <c r="B48" s="15"/>
      <c r="C48" s="16"/>
      <c r="D48" s="16"/>
      <c r="E48" s="17"/>
    </row>
    <row r="49" spans="1:5">
      <c r="A49" s="15"/>
      <c r="B49" s="15"/>
      <c r="C49" s="16"/>
      <c r="D49" s="16"/>
      <c r="E49" s="17"/>
    </row>
    <row r="50" spans="1:5">
      <c r="A50" s="15"/>
      <c r="B50" s="15"/>
      <c r="C50" s="16"/>
      <c r="D50" s="16"/>
      <c r="E50" s="17"/>
    </row>
  </sheetData>
  <pageMargins left="0.75" right="0.75" top="1" bottom="1" header="0.5" footer="0.5"/>
  <pageSetup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BN837"/>
  <sheetViews>
    <sheetView showGridLines="0" view="pageBreakPreview" zoomScale="60" zoomScaleNormal="85" workbookViewId="0">
      <pane xSplit="5" ySplit="11" topLeftCell="F12" activePane="bottomRight" state="frozen"/>
      <selection activeCell="E21" sqref="E21"/>
      <selection pane="topRight" activeCell="E21" sqref="E21"/>
      <selection pane="bottomLeft" activeCell="E21" sqref="E21"/>
      <selection pane="bottomRight" activeCell="E21" sqref="E21"/>
    </sheetView>
  </sheetViews>
  <sheetFormatPr defaultColWidth="12.5703125" defaultRowHeight="12.75"/>
  <cols>
    <col min="1" max="1" width="4.28515625" style="48" customWidth="1"/>
    <col min="2" max="2" width="12.140625" style="48" bestFit="1" customWidth="1"/>
    <col min="3" max="3" width="6.42578125" style="48" customWidth="1"/>
    <col min="4" max="4" width="6" style="48" customWidth="1"/>
    <col min="5" max="5" width="35.85546875" style="48" customWidth="1"/>
    <col min="6" max="10" width="9.42578125" style="48" customWidth="1"/>
    <col min="11" max="11" width="8.140625" style="46" customWidth="1"/>
    <col min="12" max="17" width="13.28515625" style="48" customWidth="1"/>
    <col min="18" max="18" width="2.42578125" style="48" customWidth="1"/>
    <col min="19" max="20" width="13.28515625" style="48" customWidth="1"/>
    <col min="21" max="60" width="12.5703125" style="48"/>
    <col min="61" max="62" width="12.7109375" style="48" bestFit="1" customWidth="1"/>
    <col min="63" max="64" width="12.5703125" style="48"/>
    <col min="65" max="65" width="12.7109375" style="48" bestFit="1" customWidth="1"/>
    <col min="66" max="16384" width="12.5703125" style="48"/>
  </cols>
  <sheetData>
    <row r="1" spans="1:66">
      <c r="E1" s="47" t="s">
        <v>0</v>
      </c>
      <c r="G1" s="141" t="s">
        <v>107</v>
      </c>
      <c r="N1" s="45"/>
      <c r="O1" s="45"/>
    </row>
    <row r="2" spans="1:66">
      <c r="E2" s="47" t="s">
        <v>28</v>
      </c>
      <c r="N2" s="44">
        <v>1</v>
      </c>
      <c r="O2" s="43" t="s">
        <v>95</v>
      </c>
      <c r="BJ2" s="48" t="s">
        <v>30</v>
      </c>
    </row>
    <row r="3" spans="1:66">
      <c r="E3" s="42">
        <f>'Depr-Summary'!A3</f>
        <v>43373</v>
      </c>
      <c r="N3" s="41">
        <v>2017</v>
      </c>
      <c r="O3" s="43" t="s">
        <v>96</v>
      </c>
    </row>
    <row r="4" spans="1:66">
      <c r="N4" s="41">
        <v>2018</v>
      </c>
      <c r="O4" s="43" t="s">
        <v>97</v>
      </c>
      <c r="BI4" s="48">
        <v>1</v>
      </c>
      <c r="BJ4" s="48" t="s">
        <v>33</v>
      </c>
      <c r="BM4" s="48">
        <v>12</v>
      </c>
      <c r="BN4" s="48" t="s">
        <v>34</v>
      </c>
    </row>
    <row r="5" spans="1:66">
      <c r="N5" s="111">
        <v>2019</v>
      </c>
      <c r="O5" s="43" t="s">
        <v>98</v>
      </c>
      <c r="BJ5" s="48">
        <v>1993</v>
      </c>
      <c r="BM5" s="48">
        <v>0</v>
      </c>
      <c r="BN5" s="48" t="s">
        <v>36</v>
      </c>
    </row>
    <row r="6" spans="1:66">
      <c r="BM6" s="48">
        <v>93</v>
      </c>
      <c r="BN6" s="48" t="s">
        <v>32</v>
      </c>
    </row>
    <row r="7" spans="1:66">
      <c r="BM7" s="48">
        <v>94</v>
      </c>
      <c r="BN7" s="48" t="s">
        <v>37</v>
      </c>
    </row>
    <row r="8" spans="1:66">
      <c r="D8" s="45"/>
      <c r="E8" s="45"/>
      <c r="F8" s="45"/>
      <c r="G8" s="45"/>
      <c r="H8" s="45"/>
      <c r="I8" s="45"/>
      <c r="J8" s="45"/>
      <c r="K8" s="40"/>
      <c r="S8" s="49" t="s">
        <v>2</v>
      </c>
      <c r="T8" s="49" t="s">
        <v>39</v>
      </c>
    </row>
    <row r="9" spans="1:66">
      <c r="C9" s="50"/>
      <c r="D9" s="50" t="s">
        <v>17</v>
      </c>
      <c r="E9" s="51" t="s">
        <v>40</v>
      </c>
      <c r="F9" s="208" t="s">
        <v>41</v>
      </c>
      <c r="G9" s="208"/>
      <c r="H9" s="52" t="s">
        <v>7</v>
      </c>
      <c r="I9" s="50" t="s">
        <v>17</v>
      </c>
      <c r="J9" s="50"/>
      <c r="K9" s="53" t="s">
        <v>42</v>
      </c>
      <c r="L9" s="50" t="s">
        <v>17</v>
      </c>
      <c r="M9" s="50" t="s">
        <v>17</v>
      </c>
      <c r="N9" s="51" t="s">
        <v>17</v>
      </c>
      <c r="O9" s="51"/>
      <c r="P9" s="50"/>
      <c r="Q9" s="50" t="s">
        <v>38</v>
      </c>
      <c r="R9" s="50"/>
      <c r="S9" s="49" t="s">
        <v>46</v>
      </c>
      <c r="T9" s="49" t="s">
        <v>46</v>
      </c>
      <c r="U9" s="39" t="s">
        <v>4</v>
      </c>
    </row>
    <row r="10" spans="1:66">
      <c r="C10" s="50"/>
      <c r="D10" s="50" t="s">
        <v>48</v>
      </c>
      <c r="E10" s="51"/>
      <c r="F10" s="208" t="s">
        <v>49</v>
      </c>
      <c r="G10" s="208"/>
      <c r="H10" s="52" t="s">
        <v>50</v>
      </c>
      <c r="I10" s="50" t="s">
        <v>51</v>
      </c>
      <c r="J10" s="50" t="s">
        <v>52</v>
      </c>
      <c r="K10" s="53" t="s">
        <v>53</v>
      </c>
      <c r="L10" s="54" t="s">
        <v>93</v>
      </c>
      <c r="M10" s="50" t="s">
        <v>43</v>
      </c>
      <c r="N10" s="50" t="s">
        <v>8</v>
      </c>
      <c r="O10" s="50" t="s">
        <v>54</v>
      </c>
      <c r="P10" s="50" t="s">
        <v>99</v>
      </c>
      <c r="Q10" s="50" t="s">
        <v>55</v>
      </c>
      <c r="R10" s="50"/>
      <c r="S10" s="50" t="s">
        <v>56</v>
      </c>
      <c r="T10" s="50" t="s">
        <v>56</v>
      </c>
      <c r="U10" s="39" t="s">
        <v>11</v>
      </c>
      <c r="BI10" s="48">
        <v>2</v>
      </c>
      <c r="BJ10" s="48" t="s">
        <v>58</v>
      </c>
    </row>
    <row r="11" spans="1:66">
      <c r="B11" s="55" t="s">
        <v>90</v>
      </c>
      <c r="C11" s="55" t="s">
        <v>59</v>
      </c>
      <c r="D11" s="55" t="s">
        <v>60</v>
      </c>
      <c r="E11" s="56" t="s">
        <v>61</v>
      </c>
      <c r="F11" s="55" t="s">
        <v>42</v>
      </c>
      <c r="G11" s="55" t="s">
        <v>62</v>
      </c>
      <c r="H11" s="57" t="s">
        <v>45</v>
      </c>
      <c r="I11" s="55" t="s">
        <v>63</v>
      </c>
      <c r="J11" s="55" t="s">
        <v>64</v>
      </c>
      <c r="K11" s="58" t="s">
        <v>8</v>
      </c>
      <c r="L11" s="59" t="s">
        <v>94</v>
      </c>
      <c r="M11" s="55" t="s">
        <v>6</v>
      </c>
      <c r="N11" s="55" t="s">
        <v>6</v>
      </c>
      <c r="O11" s="55" t="s">
        <v>8</v>
      </c>
      <c r="P11" s="55" t="s">
        <v>100</v>
      </c>
      <c r="Q11" s="50" t="s">
        <v>65</v>
      </c>
      <c r="R11" s="50"/>
      <c r="S11" s="60">
        <f>'Depr-Summary'!F6</f>
        <v>43009</v>
      </c>
      <c r="T11" s="60">
        <f>+E3</f>
        <v>43373</v>
      </c>
      <c r="U11" s="38">
        <f>T11</f>
        <v>43373</v>
      </c>
    </row>
    <row r="12" spans="1:66">
      <c r="E12" s="126" t="s">
        <v>109</v>
      </c>
    </row>
    <row r="14" spans="1:66">
      <c r="B14" s="48">
        <v>70261</v>
      </c>
      <c r="C14" s="49" t="s">
        <v>67</v>
      </c>
      <c r="D14" s="49">
        <v>600</v>
      </c>
      <c r="E14" s="65" t="s">
        <v>68</v>
      </c>
      <c r="F14" s="66">
        <v>2009</v>
      </c>
      <c r="G14" s="66">
        <v>11</v>
      </c>
      <c r="H14" s="67">
        <v>0</v>
      </c>
      <c r="I14" s="49" t="s">
        <v>66</v>
      </c>
      <c r="J14" s="49">
        <v>7</v>
      </c>
      <c r="K14" s="61">
        <f t="shared" ref="K14:K17" si="0">F14+J14</f>
        <v>2016</v>
      </c>
      <c r="L14" s="62">
        <f t="shared" ref="L14:L17" si="1">+K14+(G14/12)</f>
        <v>2016.9166666666667</v>
      </c>
      <c r="M14" s="63">
        <v>151485.62400000001</v>
      </c>
      <c r="N14" s="63">
        <f t="shared" ref="N14:N17" si="2">M14-M14*H14</f>
        <v>151485.62400000001</v>
      </c>
      <c r="O14" s="63">
        <f t="shared" ref="O14:O16" si="3">N14/J14/12</f>
        <v>1803.4002857142859</v>
      </c>
      <c r="P14" s="63">
        <f t="shared" ref="P14:P18" si="4">+O14*12</f>
        <v>21640.803428571431</v>
      </c>
      <c r="Q14" s="63">
        <f t="shared" ref="Q14:Q17" si="5">+IF(L14&lt;=$N$5,0,IF(K14&gt;$N$4,P14,(O14*G14)))</f>
        <v>0</v>
      </c>
      <c r="R14" s="63"/>
      <c r="S14" s="63">
        <f t="shared" ref="S14:S17" si="6">+IF(Q14=0,M14,IF($N$3-F14&lt;1,0,(($N$3-F14)*P14)))</f>
        <v>151485.62400000001</v>
      </c>
      <c r="T14" s="63">
        <f t="shared" ref="T14:T17" si="7">+IF(Q14=0,S14,S14+Q14)</f>
        <v>151485.62400000001</v>
      </c>
      <c r="U14" s="64">
        <f t="shared" ref="U14:U17" si="8">+IF(Q14=0,0,((M14-S14)+(M14-T14))/2)</f>
        <v>0</v>
      </c>
      <c r="BJ14" s="48" t="s">
        <v>69</v>
      </c>
    </row>
    <row r="15" spans="1:66">
      <c r="A15" s="90"/>
      <c r="B15" s="90"/>
      <c r="C15" s="91"/>
      <c r="D15" s="91"/>
      <c r="E15" s="93"/>
      <c r="F15" s="95">
        <v>2017</v>
      </c>
      <c r="G15" s="95">
        <v>10</v>
      </c>
      <c r="H15" s="96">
        <v>0</v>
      </c>
      <c r="I15" s="94" t="s">
        <v>66</v>
      </c>
      <c r="J15" s="94">
        <v>3</v>
      </c>
      <c r="K15" s="86">
        <f t="shared" si="0"/>
        <v>2020</v>
      </c>
      <c r="L15" s="87">
        <f t="shared" si="1"/>
        <v>2020.8333333333333</v>
      </c>
      <c r="M15" s="88">
        <v>37871.405999999988</v>
      </c>
      <c r="N15" s="88">
        <f t="shared" si="2"/>
        <v>37871.405999999988</v>
      </c>
      <c r="O15" s="88">
        <f t="shared" si="3"/>
        <v>1051.9834999999996</v>
      </c>
      <c r="P15" s="88">
        <f t="shared" si="4"/>
        <v>12623.801999999996</v>
      </c>
      <c r="Q15" s="88">
        <f t="shared" si="5"/>
        <v>12623.801999999996</v>
      </c>
      <c r="R15" s="88"/>
      <c r="S15" s="88">
        <f t="shared" si="6"/>
        <v>0</v>
      </c>
      <c r="T15" s="88">
        <f t="shared" si="7"/>
        <v>12623.801999999996</v>
      </c>
      <c r="U15" s="89">
        <f t="shared" si="8"/>
        <v>31559.50499999999</v>
      </c>
    </row>
    <row r="16" spans="1:66">
      <c r="C16" s="49" t="s">
        <v>67</v>
      </c>
      <c r="D16" s="49">
        <v>600</v>
      </c>
      <c r="E16" s="65" t="s">
        <v>70</v>
      </c>
      <c r="F16" s="66">
        <v>2011</v>
      </c>
      <c r="G16" s="66">
        <v>12</v>
      </c>
      <c r="H16" s="67">
        <v>0</v>
      </c>
      <c r="I16" s="49" t="s">
        <v>66</v>
      </c>
      <c r="J16" s="49">
        <v>7</v>
      </c>
      <c r="K16" s="61">
        <f t="shared" si="0"/>
        <v>2018</v>
      </c>
      <c r="L16" s="62">
        <f t="shared" si="1"/>
        <v>2019</v>
      </c>
      <c r="M16" s="63">
        <v>518.29600000000005</v>
      </c>
      <c r="N16" s="63">
        <f t="shared" si="2"/>
        <v>518.29600000000005</v>
      </c>
      <c r="O16" s="63">
        <f t="shared" si="3"/>
        <v>6.1701904761904771</v>
      </c>
      <c r="P16" s="63">
        <f t="shared" si="4"/>
        <v>74.042285714285725</v>
      </c>
      <c r="Q16" s="63">
        <f t="shared" si="5"/>
        <v>0</v>
      </c>
      <c r="R16" s="63"/>
      <c r="S16" s="63">
        <f t="shared" si="6"/>
        <v>518.29600000000005</v>
      </c>
      <c r="T16" s="63">
        <f t="shared" si="7"/>
        <v>518.29600000000005</v>
      </c>
      <c r="U16" s="64">
        <f t="shared" si="8"/>
        <v>0</v>
      </c>
      <c r="BJ16" s="48" t="s">
        <v>69</v>
      </c>
    </row>
    <row r="17" spans="1:62">
      <c r="A17" s="90"/>
      <c r="B17" s="90"/>
      <c r="C17" s="91"/>
      <c r="D17" s="91"/>
      <c r="E17" s="93"/>
      <c r="F17" s="95">
        <v>2017</v>
      </c>
      <c r="G17" s="95">
        <v>10</v>
      </c>
      <c r="H17" s="96">
        <v>0</v>
      </c>
      <c r="I17" s="94" t="s">
        <v>66</v>
      </c>
      <c r="J17" s="94">
        <v>3</v>
      </c>
      <c r="K17" s="86">
        <f t="shared" si="0"/>
        <v>2020</v>
      </c>
      <c r="L17" s="87">
        <f t="shared" si="1"/>
        <v>2020.8333333333333</v>
      </c>
      <c r="M17" s="88">
        <v>129.57399999999996</v>
      </c>
      <c r="N17" s="88">
        <f t="shared" si="2"/>
        <v>129.57399999999996</v>
      </c>
      <c r="O17" s="88">
        <f>N17/J17/12</f>
        <v>3.5992777777777767</v>
      </c>
      <c r="P17" s="88">
        <f t="shared" si="4"/>
        <v>43.191333333333318</v>
      </c>
      <c r="Q17" s="88">
        <f t="shared" si="5"/>
        <v>43.191333333333318</v>
      </c>
      <c r="R17" s="88"/>
      <c r="S17" s="88">
        <f t="shared" si="6"/>
        <v>0</v>
      </c>
      <c r="T17" s="88">
        <f t="shared" si="7"/>
        <v>43.191333333333318</v>
      </c>
      <c r="U17" s="89">
        <f t="shared" si="8"/>
        <v>107.9783333333333</v>
      </c>
    </row>
    <row r="18" spans="1:62">
      <c r="B18" s="48">
        <v>187700</v>
      </c>
      <c r="C18" s="49"/>
      <c r="D18" s="49"/>
      <c r="E18" s="65" t="s">
        <v>101</v>
      </c>
      <c r="F18" s="66">
        <v>2016</v>
      </c>
      <c r="G18" s="66">
        <v>3</v>
      </c>
      <c r="H18" s="67">
        <v>0</v>
      </c>
      <c r="I18" s="49" t="s">
        <v>66</v>
      </c>
      <c r="J18" s="49">
        <v>3</v>
      </c>
      <c r="K18" s="61">
        <f t="shared" ref="K18" si="9">F18+J18</f>
        <v>2019</v>
      </c>
      <c r="L18" s="62">
        <f t="shared" ref="L18" si="10">+K18+(G18/12)</f>
        <v>2019.25</v>
      </c>
      <c r="M18" s="63">
        <v>20149.599999999999</v>
      </c>
      <c r="N18" s="63">
        <f t="shared" ref="N18" si="11">M18-M18*H18</f>
        <v>20149.599999999999</v>
      </c>
      <c r="O18" s="63">
        <f>N18/J18/12</f>
        <v>559.71111111111111</v>
      </c>
      <c r="P18" s="63">
        <f t="shared" si="4"/>
        <v>6716.5333333333328</v>
      </c>
      <c r="Q18" s="63">
        <f t="shared" ref="Q18" si="12">+IF(L18&lt;=$N$5,0,IF(K18&gt;$N$4,P18,(O18*G18)))</f>
        <v>6716.5333333333328</v>
      </c>
      <c r="R18" s="63"/>
      <c r="S18" s="63">
        <f t="shared" ref="S18" si="13">+IF(Q18=0,M18,IF($N$3-F18&lt;1,0,(($N$3-F18)*P18)))</f>
        <v>6716.5333333333328</v>
      </c>
      <c r="T18" s="63">
        <f t="shared" ref="T18" si="14">+IF(Q18=0,S18,S18+Q18)</f>
        <v>13433.066666666666</v>
      </c>
      <c r="U18" s="64">
        <f t="shared" ref="U18" si="15">+IF(Q18=0,0,((M18-S18)+(M18-T18))/2)</f>
        <v>10074.799999999999</v>
      </c>
    </row>
    <row r="19" spans="1:62" s="146" customFormat="1" ht="15">
      <c r="B19" s="145" t="s">
        <v>112</v>
      </c>
      <c r="C19" s="145" t="s">
        <v>67</v>
      </c>
      <c r="D19" s="144">
        <v>623</v>
      </c>
      <c r="E19" s="145" t="s">
        <v>113</v>
      </c>
      <c r="F19" s="143">
        <v>2009</v>
      </c>
      <c r="G19" s="143">
        <v>6</v>
      </c>
      <c r="H19" s="142">
        <v>0</v>
      </c>
      <c r="I19" s="141" t="s">
        <v>66</v>
      </c>
      <c r="J19" s="141">
        <v>7</v>
      </c>
      <c r="K19" s="145">
        <v>2021</v>
      </c>
      <c r="L19" s="140">
        <f t="shared" ref="L19:L20" si="16">+K19+(G19/12)</f>
        <v>2021.5</v>
      </c>
      <c r="M19" s="139">
        <v>154143.91200000001</v>
      </c>
      <c r="N19" s="138">
        <f t="shared" ref="N19:N20" si="17">M19-M19*H19</f>
        <v>154143.91200000001</v>
      </c>
      <c r="O19" s="138">
        <f t="shared" ref="O19:O20" si="18">N19/J19/12</f>
        <v>1835.0465714285717</v>
      </c>
      <c r="P19" s="138">
        <f t="shared" ref="P19:P20" si="19">+O19*12</f>
        <v>22020.55885714286</v>
      </c>
      <c r="Q19" s="138">
        <f t="shared" ref="Q19:Q20" si="20">+IF(L19&lt;=$N$5,0,IF(K19&gt;$N$4,P19,(O19*G19)))</f>
        <v>22020.55885714286</v>
      </c>
      <c r="R19" s="138"/>
      <c r="S19" s="138">
        <f t="shared" ref="S19:S20" si="21">+IF(Q19=0,M19,IF($N$3-F19&lt;1,0,(($N$3-F19)*P19)))</f>
        <v>176164.47085714288</v>
      </c>
      <c r="T19" s="138">
        <f t="shared" ref="T19:T20" si="22">+IF(Q19=0,S19,S19+Q19)</f>
        <v>198185.02971428575</v>
      </c>
      <c r="U19" s="137">
        <f t="shared" ref="U19:U20" si="23">+IF(Q19=0,0,((M19-S19)+(M19-T19))/2)</f>
        <v>-33030.838285714301</v>
      </c>
    </row>
    <row r="20" spans="1:62" s="146" customFormat="1" ht="15.75">
      <c r="B20" s="136"/>
      <c r="C20" s="136"/>
      <c r="D20" s="144">
        <v>623</v>
      </c>
      <c r="E20" s="145" t="s">
        <v>114</v>
      </c>
      <c r="F20" s="143">
        <v>2017</v>
      </c>
      <c r="G20" s="143">
        <v>10</v>
      </c>
      <c r="H20" s="142">
        <v>0</v>
      </c>
      <c r="I20" s="141" t="s">
        <v>66</v>
      </c>
      <c r="J20" s="141">
        <v>3</v>
      </c>
      <c r="K20" s="145">
        <v>2022</v>
      </c>
      <c r="L20" s="140">
        <f t="shared" si="16"/>
        <v>2022.8333333333333</v>
      </c>
      <c r="M20" s="139">
        <v>38535.978000000003</v>
      </c>
      <c r="N20" s="138">
        <f t="shared" si="17"/>
        <v>38535.978000000003</v>
      </c>
      <c r="O20" s="138">
        <f t="shared" si="18"/>
        <v>1070.4438333333335</v>
      </c>
      <c r="P20" s="138">
        <f t="shared" si="19"/>
        <v>12845.326000000001</v>
      </c>
      <c r="Q20" s="138">
        <f t="shared" si="20"/>
        <v>12845.326000000001</v>
      </c>
      <c r="R20" s="138"/>
      <c r="S20" s="138">
        <f t="shared" si="21"/>
        <v>0</v>
      </c>
      <c r="T20" s="138">
        <f t="shared" si="22"/>
        <v>12845.326000000001</v>
      </c>
      <c r="U20" s="137">
        <f t="shared" si="23"/>
        <v>32113.315000000002</v>
      </c>
    </row>
    <row r="21" spans="1:62" s="135" customFormat="1" ht="15.75">
      <c r="C21" s="134"/>
      <c r="D21" s="133"/>
      <c r="E21" s="132"/>
      <c r="F21" s="132"/>
      <c r="G21" s="131"/>
      <c r="H21" s="131"/>
      <c r="I21" s="134"/>
      <c r="J21" s="134"/>
      <c r="K21" s="145"/>
      <c r="L21" s="140"/>
      <c r="M21" s="139"/>
      <c r="N21" s="138"/>
      <c r="O21" s="138"/>
      <c r="P21" s="138"/>
      <c r="Q21" s="138"/>
      <c r="R21" s="138"/>
      <c r="S21" s="138"/>
      <c r="T21" s="138"/>
      <c r="U21" s="137"/>
    </row>
    <row r="22" spans="1:62">
      <c r="C22" s="49"/>
      <c r="D22" s="49"/>
      <c r="E22" s="69" t="s">
        <v>71</v>
      </c>
      <c r="F22" s="70"/>
      <c r="G22" s="70"/>
      <c r="H22" s="71"/>
      <c r="I22" s="72"/>
      <c r="J22" s="72"/>
      <c r="K22" s="73"/>
      <c r="L22" s="74"/>
      <c r="M22" s="75">
        <f t="shared" ref="M22:U22" si="24">SUM(M14:M20)</f>
        <v>402834.39</v>
      </c>
      <c r="N22" s="75">
        <f t="shared" si="24"/>
        <v>402834.39</v>
      </c>
      <c r="O22" s="75">
        <f t="shared" si="24"/>
        <v>6330.3547698412704</v>
      </c>
      <c r="P22" s="75">
        <f t="shared" si="24"/>
        <v>75964.257238095248</v>
      </c>
      <c r="Q22" s="75">
        <f t="shared" si="24"/>
        <v>54249.411523809526</v>
      </c>
      <c r="R22" s="75">
        <f t="shared" si="24"/>
        <v>0</v>
      </c>
      <c r="S22" s="75">
        <f t="shared" si="24"/>
        <v>334884.92419047619</v>
      </c>
      <c r="T22" s="75">
        <f t="shared" si="24"/>
        <v>389134.33571428573</v>
      </c>
      <c r="U22" s="75">
        <f t="shared" si="24"/>
        <v>40824.760047619027</v>
      </c>
    </row>
    <row r="23" spans="1:62">
      <c r="C23" s="49"/>
      <c r="D23" s="49"/>
      <c r="E23" s="51"/>
      <c r="F23" s="66"/>
      <c r="G23" s="66"/>
      <c r="H23" s="67"/>
      <c r="I23" s="49"/>
      <c r="J23" s="49"/>
      <c r="K23" s="68"/>
      <c r="M23" s="76"/>
      <c r="N23" s="76"/>
      <c r="O23" s="76"/>
      <c r="P23" s="76"/>
      <c r="Q23" s="40"/>
      <c r="R23" s="40"/>
      <c r="S23" s="40"/>
      <c r="T23" s="40"/>
    </row>
    <row r="24" spans="1:62">
      <c r="C24" s="49"/>
      <c r="D24" s="49"/>
      <c r="E24" s="51" t="s">
        <v>110</v>
      </c>
      <c r="F24" s="66"/>
      <c r="G24" s="66"/>
      <c r="H24" s="67"/>
      <c r="I24" s="49"/>
      <c r="J24" s="49"/>
      <c r="K24" s="68"/>
      <c r="M24" s="76"/>
      <c r="N24" s="76"/>
      <c r="O24" s="76"/>
      <c r="P24" s="76"/>
      <c r="Q24" s="40"/>
      <c r="R24" s="40"/>
      <c r="S24" s="40"/>
      <c r="T24" s="40"/>
    </row>
    <row r="26" spans="1:62">
      <c r="C26" s="49" t="s">
        <v>17</v>
      </c>
      <c r="D26" s="49" t="s">
        <v>17</v>
      </c>
      <c r="E26" s="65" t="s">
        <v>73</v>
      </c>
      <c r="F26" s="66">
        <v>2008</v>
      </c>
      <c r="G26" s="66">
        <v>1</v>
      </c>
      <c r="H26" s="67">
        <v>0</v>
      </c>
      <c r="I26" s="49" t="s">
        <v>66</v>
      </c>
      <c r="J26" s="49">
        <v>7</v>
      </c>
      <c r="K26" s="68">
        <f>F26+J26</f>
        <v>2015</v>
      </c>
      <c r="L26" s="62">
        <f>+K26+(G26/12)</f>
        <v>2015.0833333333333</v>
      </c>
      <c r="M26" s="63">
        <v>436.34399999999994</v>
      </c>
      <c r="N26" s="63">
        <f>M26-M26*H26</f>
        <v>436.34399999999994</v>
      </c>
      <c r="O26" s="63">
        <f>N26/J26/12</f>
        <v>5.194571428571428</v>
      </c>
      <c r="P26" s="63">
        <f>+O26*12</f>
        <v>62.334857142857132</v>
      </c>
      <c r="Q26" s="63">
        <f>+IF(L26&lt;=$N$5,0,IF(K26&gt;$N$4,P26,(O26*G26)))</f>
        <v>0</v>
      </c>
      <c r="R26" s="63"/>
      <c r="S26" s="63">
        <f>+IF(Q26=0,M26,IF($N$3-F26&lt;1,0,(($N$3-F26)*P26)))</f>
        <v>436.34399999999994</v>
      </c>
      <c r="T26" s="63">
        <f>+IF(Q26=0,S26,S26+Q26)</f>
        <v>436.34399999999994</v>
      </c>
      <c r="U26" s="64">
        <f>+IF(Q26=0,0,((M26-S26)+(M26-T26))/2)</f>
        <v>0</v>
      </c>
      <c r="BJ26" s="48" t="s">
        <v>69</v>
      </c>
    </row>
    <row r="27" spans="1:62">
      <c r="A27" s="90"/>
      <c r="B27" s="90"/>
      <c r="C27" s="91"/>
      <c r="D27" s="91"/>
      <c r="E27" s="93"/>
      <c r="F27" s="95">
        <v>2017</v>
      </c>
      <c r="G27" s="95">
        <v>10</v>
      </c>
      <c r="H27" s="96">
        <v>0</v>
      </c>
      <c r="I27" s="94" t="s">
        <v>66</v>
      </c>
      <c r="J27" s="94">
        <v>3</v>
      </c>
      <c r="K27" s="92">
        <f>F27+J27</f>
        <v>2020</v>
      </c>
      <c r="L27" s="87">
        <f>+K27+(G27/12)</f>
        <v>2020.8333333333333</v>
      </c>
      <c r="M27" s="88">
        <v>109.08600000000001</v>
      </c>
      <c r="N27" s="88">
        <f>M27-M27*H27</f>
        <v>109.08600000000001</v>
      </c>
      <c r="O27" s="88">
        <f>N27/J27/12</f>
        <v>3.0301666666666667</v>
      </c>
      <c r="P27" s="88">
        <f>+O27*12</f>
        <v>36.362000000000002</v>
      </c>
      <c r="Q27" s="88">
        <f>+IF(L27&lt;=$N$5,0,IF(K27&gt;$N$4,P27,(O27*G27)))</f>
        <v>36.362000000000002</v>
      </c>
      <c r="R27" s="88"/>
      <c r="S27" s="88">
        <f>+IF(Q27=0,M27,IF($N$3-F27&lt;1,0,(($N$3-F27)*P27)))</f>
        <v>0</v>
      </c>
      <c r="T27" s="88">
        <f>+IF(Q27=0,S27,S27+Q27)</f>
        <v>36.362000000000002</v>
      </c>
      <c r="U27" s="89">
        <f>+IF(Q27=0,0,((M27-S27)+(M27-T27))/2)</f>
        <v>90.905000000000015</v>
      </c>
    </row>
    <row r="28" spans="1:62" s="146" customFormat="1" ht="15">
      <c r="B28" s="150">
        <v>102175</v>
      </c>
      <c r="C28" s="150" t="s">
        <v>72</v>
      </c>
      <c r="D28" s="149">
        <v>154</v>
      </c>
      <c r="E28" s="149" t="s">
        <v>111</v>
      </c>
      <c r="F28" s="148">
        <v>1997</v>
      </c>
      <c r="G28" s="148">
        <v>8</v>
      </c>
      <c r="H28" s="148">
        <v>0</v>
      </c>
      <c r="I28" s="148" t="s">
        <v>66</v>
      </c>
      <c r="J28" s="148">
        <v>7</v>
      </c>
      <c r="K28" s="130">
        <f t="shared" ref="K28:K30" si="25">F28+J28</f>
        <v>2004</v>
      </c>
      <c r="L28" s="140">
        <f t="shared" ref="L28:L30" si="26">+K28+(G28/12)</f>
        <v>2004.6666666666667</v>
      </c>
      <c r="M28" s="139">
        <v>96572.623999999996</v>
      </c>
      <c r="N28" s="138">
        <f t="shared" ref="N28:N30" si="27">M28-M28*H28</f>
        <v>96572.623999999996</v>
      </c>
      <c r="O28" s="138">
        <f t="shared" ref="O28:O30" si="28">N28/J28/12</f>
        <v>1149.6740952380953</v>
      </c>
      <c r="P28" s="138">
        <f t="shared" ref="P28:P30" si="29">+O28*12</f>
        <v>13796.089142857145</v>
      </c>
      <c r="Q28" s="138">
        <f t="shared" ref="Q28:Q30" si="30">+IF(L28&lt;=$N$5,0,IF(K28&gt;$N$4,P28,(O28*G28)))</f>
        <v>0</v>
      </c>
      <c r="R28" s="138"/>
      <c r="S28" s="138">
        <f t="shared" ref="S28:S30" si="31">+IF(Q28=0,M28,IF($N$3-F28&lt;1,0,(($N$3-F28)*P28)))</f>
        <v>96572.623999999996</v>
      </c>
      <c r="T28" s="138">
        <f t="shared" ref="T28:T30" si="32">+IF(Q28=0,S28,S28+Q28)</f>
        <v>96572.623999999996</v>
      </c>
      <c r="U28" s="137">
        <f t="shared" ref="U28:U30" si="33">+IF(Q28=0,0,((M28-S28)+(M28-T28))/2)</f>
        <v>0</v>
      </c>
    </row>
    <row r="29" spans="1:62" s="146" customFormat="1" ht="15">
      <c r="C29" s="141"/>
      <c r="D29" s="149">
        <v>154</v>
      </c>
      <c r="E29" s="149" t="s">
        <v>115</v>
      </c>
      <c r="F29" s="148">
        <v>2017</v>
      </c>
      <c r="G29" s="148">
        <v>10</v>
      </c>
      <c r="H29" s="148">
        <v>0</v>
      </c>
      <c r="I29" s="148" t="s">
        <v>66</v>
      </c>
      <c r="J29" s="148">
        <v>3</v>
      </c>
      <c r="K29" s="130">
        <f t="shared" si="25"/>
        <v>2020</v>
      </c>
      <c r="L29" s="140">
        <f t="shared" si="26"/>
        <v>2020.8333333333333</v>
      </c>
      <c r="M29" s="139">
        <v>24143.156000000003</v>
      </c>
      <c r="N29" s="138">
        <f t="shared" si="27"/>
        <v>24143.156000000003</v>
      </c>
      <c r="O29" s="138">
        <f t="shared" si="28"/>
        <v>670.64322222222233</v>
      </c>
      <c r="P29" s="138">
        <f t="shared" si="29"/>
        <v>8047.7186666666676</v>
      </c>
      <c r="Q29" s="138">
        <f t="shared" si="30"/>
        <v>8047.7186666666676</v>
      </c>
      <c r="R29" s="138"/>
      <c r="S29" s="138">
        <f t="shared" si="31"/>
        <v>0</v>
      </c>
      <c r="T29" s="138">
        <f t="shared" si="32"/>
        <v>8047.7186666666676</v>
      </c>
      <c r="U29" s="137">
        <f t="shared" si="33"/>
        <v>20119.296666666669</v>
      </c>
    </row>
    <row r="30" spans="1:62" s="146" customFormat="1" ht="15">
      <c r="C30" s="147" t="s">
        <v>72</v>
      </c>
      <c r="D30" s="147">
        <v>154</v>
      </c>
      <c r="E30" s="147" t="s">
        <v>116</v>
      </c>
      <c r="F30" s="148">
        <v>2013</v>
      </c>
      <c r="G30" s="148">
        <v>3</v>
      </c>
      <c r="H30" s="148">
        <v>0</v>
      </c>
      <c r="I30" s="148" t="s">
        <v>66</v>
      </c>
      <c r="J30" s="148">
        <v>3</v>
      </c>
      <c r="K30" s="130">
        <f t="shared" si="25"/>
        <v>2016</v>
      </c>
      <c r="L30" s="140">
        <f t="shared" si="26"/>
        <v>2016.25</v>
      </c>
      <c r="M30" s="139">
        <v>10181.32</v>
      </c>
      <c r="N30" s="138">
        <f t="shared" si="27"/>
        <v>10181.32</v>
      </c>
      <c r="O30" s="138">
        <f t="shared" si="28"/>
        <v>282.8144444444444</v>
      </c>
      <c r="P30" s="138">
        <f t="shared" si="29"/>
        <v>3393.7733333333326</v>
      </c>
      <c r="Q30" s="138">
        <f t="shared" si="30"/>
        <v>0</v>
      </c>
      <c r="R30" s="138"/>
      <c r="S30" s="138">
        <f t="shared" si="31"/>
        <v>10181.32</v>
      </c>
      <c r="T30" s="138">
        <f t="shared" si="32"/>
        <v>10181.32</v>
      </c>
      <c r="U30" s="137">
        <f t="shared" si="33"/>
        <v>0</v>
      </c>
    </row>
    <row r="31" spans="1:62">
      <c r="C31" s="49"/>
      <c r="D31" s="49"/>
      <c r="E31" s="65"/>
      <c r="F31" s="66"/>
      <c r="G31" s="66"/>
      <c r="H31" s="67"/>
      <c r="I31" s="49"/>
      <c r="J31" s="49"/>
      <c r="K31" s="68"/>
      <c r="M31" s="40"/>
      <c r="N31" s="40"/>
      <c r="O31" s="40"/>
      <c r="P31" s="40"/>
      <c r="Q31" s="40"/>
      <c r="R31" s="40"/>
      <c r="S31" s="40"/>
      <c r="T31" s="40"/>
    </row>
    <row r="32" spans="1:62">
      <c r="C32" s="49"/>
      <c r="D32" s="49"/>
      <c r="E32" s="69" t="s">
        <v>74</v>
      </c>
      <c r="F32" s="70"/>
      <c r="G32" s="70"/>
      <c r="H32" s="71"/>
      <c r="I32" s="72"/>
      <c r="J32" s="72"/>
      <c r="K32" s="73"/>
      <c r="L32" s="74"/>
      <c r="M32" s="75">
        <f>SUM(M26:M31)</f>
        <v>131442.53</v>
      </c>
      <c r="N32" s="75">
        <f t="shared" ref="N32:U32" si="34">SUM(N26:N31)</f>
        <v>131442.53</v>
      </c>
      <c r="O32" s="75">
        <f t="shared" si="34"/>
        <v>2111.3564999999999</v>
      </c>
      <c r="P32" s="75">
        <f>SUM(P26:P31)</f>
        <v>25336.277999999998</v>
      </c>
      <c r="Q32" s="75">
        <f>SUM(Q26:Q31)</f>
        <v>8084.0806666666676</v>
      </c>
      <c r="R32" s="75">
        <f t="shared" si="34"/>
        <v>0</v>
      </c>
      <c r="S32" s="75">
        <f t="shared" si="34"/>
        <v>107190.288</v>
      </c>
      <c r="T32" s="75">
        <f t="shared" si="34"/>
        <v>115274.36866666668</v>
      </c>
      <c r="U32" s="75">
        <f t="shared" si="34"/>
        <v>20210.201666666668</v>
      </c>
    </row>
    <row r="33" spans="2:66">
      <c r="C33" s="49"/>
      <c r="D33" s="49"/>
      <c r="E33" s="65"/>
      <c r="F33" s="66"/>
      <c r="G33" s="66"/>
      <c r="H33" s="67"/>
      <c r="I33" s="49"/>
      <c r="J33" s="49"/>
      <c r="K33" s="68"/>
      <c r="M33" s="76"/>
      <c r="N33" s="76"/>
      <c r="O33" s="76"/>
      <c r="P33" s="76"/>
      <c r="Q33" s="40"/>
      <c r="R33" s="40"/>
      <c r="S33" s="40"/>
      <c r="T33" s="40"/>
    </row>
    <row r="34" spans="2:66">
      <c r="C34" s="77"/>
      <c r="D34" s="49"/>
      <c r="E34" s="51" t="s">
        <v>108</v>
      </c>
      <c r="F34" s="66"/>
      <c r="G34" s="66"/>
      <c r="H34" s="78"/>
      <c r="I34" s="49"/>
      <c r="J34" s="49"/>
      <c r="K34" s="68"/>
      <c r="M34" s="40"/>
      <c r="N34" s="46"/>
      <c r="O34" s="46"/>
      <c r="P34" s="46"/>
      <c r="Q34" s="46"/>
      <c r="R34" s="46"/>
      <c r="S34" s="46"/>
      <c r="T34" s="46"/>
    </row>
    <row r="35" spans="2:66" ht="15">
      <c r="B35" s="127">
        <v>102175</v>
      </c>
      <c r="D35" s="127" t="s">
        <v>72</v>
      </c>
      <c r="E35" s="128" t="s">
        <v>111</v>
      </c>
      <c r="F35" s="48">
        <v>1997</v>
      </c>
      <c r="G35" s="48">
        <v>8</v>
      </c>
      <c r="H35" s="48">
        <v>0</v>
      </c>
      <c r="I35" s="49" t="s">
        <v>66</v>
      </c>
      <c r="J35" s="48">
        <v>7</v>
      </c>
      <c r="K35" s="68">
        <f>F35+J35</f>
        <v>2004</v>
      </c>
      <c r="L35" s="62">
        <f>+K35+(G35/12)</f>
        <v>2004.6666666666667</v>
      </c>
      <c r="M35" s="129">
        <v>96572.623999999996</v>
      </c>
      <c r="N35" s="63">
        <f>M35-M35*H35</f>
        <v>96572.623999999996</v>
      </c>
      <c r="O35" s="63">
        <f>N35/J35/12</f>
        <v>1149.6740952380953</v>
      </c>
      <c r="P35" s="63">
        <f>+O35*12</f>
        <v>13796.089142857145</v>
      </c>
      <c r="Q35" s="63">
        <f>+IF(L35&lt;=$N$5,0,IF(K35&gt;$N$4,P35,(O35*G35)))</f>
        <v>0</v>
      </c>
      <c r="R35" s="63"/>
      <c r="S35" s="63">
        <f>+IF(Q35=0,M35,IF($N$3-F35&lt;1,0,(($N$3-F35)*P35)))</f>
        <v>96572.623999999996</v>
      </c>
      <c r="T35" s="63">
        <f>+IF(Q35=0,S35,S35+Q35)</f>
        <v>96572.623999999996</v>
      </c>
      <c r="U35" s="64">
        <f>+IF(Q35=0,0,((M35-S35)+(M35-T35))/2)</f>
        <v>0</v>
      </c>
    </row>
    <row r="37" spans="2:66">
      <c r="I37" s="49"/>
      <c r="J37" s="49"/>
    </row>
    <row r="38" spans="2:66" s="79" customFormat="1">
      <c r="C38" s="80"/>
      <c r="D38" s="80"/>
      <c r="E38" s="69" t="s">
        <v>16</v>
      </c>
      <c r="F38" s="81"/>
      <c r="G38" s="81"/>
      <c r="H38" s="82"/>
      <c r="I38" s="83"/>
      <c r="J38" s="83"/>
      <c r="K38" s="84"/>
      <c r="L38" s="85"/>
      <c r="M38" s="75">
        <f>M22+M32+M35</f>
        <v>630849.54399999999</v>
      </c>
      <c r="N38" s="75">
        <f t="shared" ref="N38:U38" si="35">N22+N32+N35</f>
        <v>630849.54399999999</v>
      </c>
      <c r="O38" s="75">
        <f t="shared" si="35"/>
        <v>9591.3853650793662</v>
      </c>
      <c r="P38" s="75">
        <f t="shared" si="35"/>
        <v>115096.62438095239</v>
      </c>
      <c r="Q38" s="75">
        <f t="shared" si="35"/>
        <v>62333.492190476194</v>
      </c>
      <c r="R38" s="75">
        <f t="shared" si="35"/>
        <v>0</v>
      </c>
      <c r="S38" s="75">
        <f t="shared" si="35"/>
        <v>538647.8361904762</v>
      </c>
      <c r="T38" s="75">
        <f t="shared" si="35"/>
        <v>600981.32838095236</v>
      </c>
      <c r="U38" s="75">
        <f t="shared" si="35"/>
        <v>61034.961714285695</v>
      </c>
    </row>
    <row r="39" spans="2:66">
      <c r="I39" s="49"/>
      <c r="J39" s="49"/>
    </row>
    <row r="40" spans="2:66">
      <c r="I40" s="49"/>
      <c r="J40" s="49"/>
    </row>
    <row r="41" spans="2:66" s="46" customFormat="1">
      <c r="C41" s="48"/>
      <c r="D41" s="48"/>
      <c r="E41" s="48"/>
      <c r="F41" s="48"/>
      <c r="G41" s="48"/>
      <c r="H41" s="48"/>
      <c r="I41" s="49"/>
      <c r="J41" s="49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</row>
    <row r="42" spans="2:66" s="46" customFormat="1">
      <c r="C42" s="48"/>
      <c r="D42" s="48"/>
      <c r="E42" s="48"/>
      <c r="F42" s="48"/>
      <c r="G42" s="48"/>
      <c r="H42" s="48"/>
      <c r="I42" s="49"/>
      <c r="J42" s="49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</row>
    <row r="43" spans="2:66" s="46" customFormat="1" ht="20.25" customHeight="1">
      <c r="C43" s="48"/>
      <c r="D43" s="48"/>
      <c r="E43" s="48"/>
      <c r="F43" s="48"/>
      <c r="G43" s="48"/>
      <c r="H43" s="48"/>
      <c r="I43" s="49"/>
      <c r="J43" s="49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</row>
    <row r="44" spans="2:66" s="46" customFormat="1">
      <c r="C44" s="48"/>
      <c r="D44" s="48"/>
      <c r="E44" s="48"/>
      <c r="F44" s="48"/>
      <c r="G44" s="48"/>
      <c r="H44" s="48"/>
      <c r="I44" s="49"/>
      <c r="J44" s="49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</row>
    <row r="45" spans="2:66" s="46" customFormat="1">
      <c r="C45" s="48"/>
      <c r="D45" s="48"/>
      <c r="E45" s="48"/>
      <c r="F45" s="48"/>
      <c r="G45" s="48"/>
      <c r="H45" s="48"/>
      <c r="I45" s="49"/>
      <c r="J45" s="49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</row>
    <row r="46" spans="2:66" s="46" customFormat="1">
      <c r="C46" s="48"/>
      <c r="D46" s="48"/>
      <c r="E46" s="48"/>
      <c r="F46" s="48"/>
      <c r="G46" s="48"/>
      <c r="H46" s="48"/>
      <c r="I46" s="49"/>
      <c r="J46" s="49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</row>
    <row r="47" spans="2:66" s="46" customFormat="1">
      <c r="C47" s="48"/>
      <c r="D47" s="48"/>
      <c r="E47" s="48"/>
      <c r="F47" s="48"/>
      <c r="G47" s="48"/>
      <c r="H47" s="48"/>
      <c r="I47" s="49"/>
      <c r="J47" s="49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</row>
    <row r="48" spans="2:66" s="46" customFormat="1">
      <c r="C48" s="48"/>
      <c r="D48" s="48"/>
      <c r="E48" s="48"/>
      <c r="F48" s="48"/>
      <c r="G48" s="48"/>
      <c r="H48" s="48"/>
      <c r="I48" s="49"/>
      <c r="J48" s="49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</row>
    <row r="49" spans="3:66" s="46" customFormat="1">
      <c r="C49" s="48"/>
      <c r="D49" s="48"/>
      <c r="E49" s="48"/>
      <c r="F49" s="48"/>
      <c r="G49" s="48"/>
      <c r="H49" s="48"/>
      <c r="I49" s="49"/>
      <c r="J49" s="49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</row>
    <row r="50" spans="3:66" s="46" customFormat="1">
      <c r="C50" s="48"/>
      <c r="D50" s="48"/>
      <c r="E50" s="48"/>
      <c r="F50" s="48"/>
      <c r="G50" s="48"/>
      <c r="H50" s="48"/>
      <c r="I50" s="49"/>
      <c r="J50" s="49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</row>
    <row r="51" spans="3:66" s="46" customFormat="1">
      <c r="C51" s="48"/>
      <c r="D51" s="48"/>
      <c r="E51" s="48"/>
      <c r="F51" s="48"/>
      <c r="G51" s="48"/>
      <c r="H51" s="48"/>
      <c r="I51" s="49"/>
      <c r="J51" s="49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</row>
    <row r="52" spans="3:66" s="46" customFormat="1">
      <c r="C52" s="48"/>
      <c r="D52" s="48"/>
      <c r="E52" s="48"/>
      <c r="F52" s="48"/>
      <c r="G52" s="48"/>
      <c r="H52" s="48"/>
      <c r="I52" s="49"/>
      <c r="J52" s="49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</row>
    <row r="53" spans="3:66" s="46" customFormat="1">
      <c r="C53" s="48"/>
      <c r="D53" s="48"/>
      <c r="E53" s="48"/>
      <c r="F53" s="48"/>
      <c r="G53" s="48"/>
      <c r="H53" s="48"/>
      <c r="I53" s="49"/>
      <c r="J53" s="49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</row>
    <row r="54" spans="3:66" s="46" customFormat="1">
      <c r="C54" s="48"/>
      <c r="D54" s="48"/>
      <c r="E54" s="48"/>
      <c r="F54" s="48"/>
      <c r="G54" s="48"/>
      <c r="H54" s="48"/>
      <c r="I54" s="49"/>
      <c r="J54" s="49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</row>
    <row r="55" spans="3:66" s="46" customFormat="1">
      <c r="C55" s="48"/>
      <c r="D55" s="48"/>
      <c r="E55" s="48"/>
      <c r="F55" s="48"/>
      <c r="G55" s="48"/>
      <c r="H55" s="48"/>
      <c r="I55" s="49"/>
      <c r="J55" s="49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</row>
    <row r="56" spans="3:66" s="46" customFormat="1">
      <c r="C56" s="48"/>
      <c r="D56" s="48"/>
      <c r="E56" s="48"/>
      <c r="F56" s="48"/>
      <c r="G56" s="48"/>
      <c r="H56" s="48"/>
      <c r="I56" s="49"/>
      <c r="J56" s="49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</row>
    <row r="57" spans="3:66" s="46" customFormat="1">
      <c r="C57" s="48"/>
      <c r="D57" s="48"/>
      <c r="E57" s="48"/>
      <c r="F57" s="48"/>
      <c r="G57" s="48"/>
      <c r="H57" s="48"/>
      <c r="I57" s="49"/>
      <c r="J57" s="49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</row>
    <row r="58" spans="3:66" s="46" customFormat="1">
      <c r="C58" s="48"/>
      <c r="D58" s="48"/>
      <c r="E58" s="48"/>
      <c r="F58" s="48"/>
      <c r="G58" s="48"/>
      <c r="H58" s="48"/>
      <c r="I58" s="49"/>
      <c r="J58" s="49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</row>
    <row r="59" spans="3:66" s="46" customFormat="1">
      <c r="C59" s="48"/>
      <c r="D59" s="48"/>
      <c r="E59" s="48"/>
      <c r="F59" s="48"/>
      <c r="G59" s="48"/>
      <c r="H59" s="48"/>
      <c r="I59" s="49"/>
      <c r="J59" s="49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</row>
    <row r="60" spans="3:66" s="46" customFormat="1">
      <c r="C60" s="48"/>
      <c r="D60" s="48"/>
      <c r="E60" s="48"/>
      <c r="F60" s="48"/>
      <c r="G60" s="48"/>
      <c r="H60" s="48"/>
      <c r="I60" s="49"/>
      <c r="J60" s="49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</row>
    <row r="61" spans="3:66" s="46" customFormat="1">
      <c r="C61" s="48"/>
      <c r="D61" s="48"/>
      <c r="E61" s="48"/>
      <c r="F61" s="48"/>
      <c r="G61" s="48"/>
      <c r="H61" s="48"/>
      <c r="I61" s="49"/>
      <c r="J61" s="49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</row>
    <row r="62" spans="3:66" s="46" customFormat="1">
      <c r="C62" s="48"/>
      <c r="D62" s="48"/>
      <c r="E62" s="48"/>
      <c r="F62" s="48"/>
      <c r="G62" s="48"/>
      <c r="H62" s="48"/>
      <c r="I62" s="49"/>
      <c r="J62" s="49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</row>
    <row r="63" spans="3:66" s="46" customFormat="1">
      <c r="C63" s="48"/>
      <c r="D63" s="48"/>
      <c r="E63" s="48"/>
      <c r="F63" s="48"/>
      <c r="G63" s="48"/>
      <c r="H63" s="48"/>
      <c r="I63" s="49"/>
      <c r="J63" s="49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</row>
    <row r="64" spans="3:66" s="46" customFormat="1">
      <c r="C64" s="48"/>
      <c r="D64" s="48"/>
      <c r="E64" s="48"/>
      <c r="F64" s="48"/>
      <c r="G64" s="48"/>
      <c r="H64" s="48"/>
      <c r="I64" s="49"/>
      <c r="J64" s="49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</row>
    <row r="65" spans="3:66" s="46" customFormat="1">
      <c r="C65" s="48"/>
      <c r="D65" s="48"/>
      <c r="E65" s="48"/>
      <c r="F65" s="48"/>
      <c r="G65" s="48"/>
      <c r="H65" s="48"/>
      <c r="I65" s="49"/>
      <c r="J65" s="49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</row>
    <row r="66" spans="3:66" s="46" customFormat="1">
      <c r="C66" s="48"/>
      <c r="D66" s="48"/>
      <c r="E66" s="48"/>
      <c r="F66" s="48"/>
      <c r="G66" s="48"/>
      <c r="H66" s="48"/>
      <c r="I66" s="49"/>
      <c r="J66" s="49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</row>
    <row r="67" spans="3:66" s="46" customFormat="1">
      <c r="C67" s="48"/>
      <c r="D67" s="48"/>
      <c r="E67" s="48"/>
      <c r="F67" s="48"/>
      <c r="G67" s="48"/>
      <c r="H67" s="48"/>
      <c r="I67" s="49"/>
      <c r="J67" s="49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</row>
    <row r="68" spans="3:66" s="46" customFormat="1">
      <c r="C68" s="48"/>
      <c r="D68" s="48"/>
      <c r="E68" s="48"/>
      <c r="F68" s="48"/>
      <c r="G68" s="48"/>
      <c r="H68" s="48"/>
      <c r="I68" s="49"/>
      <c r="J68" s="49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</row>
    <row r="69" spans="3:66" s="46" customFormat="1">
      <c r="C69" s="48"/>
      <c r="D69" s="48"/>
      <c r="E69" s="48"/>
      <c r="F69" s="48"/>
      <c r="G69" s="48"/>
      <c r="H69" s="48"/>
      <c r="I69" s="49"/>
      <c r="J69" s="49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</row>
    <row r="70" spans="3:66" s="46" customFormat="1">
      <c r="C70" s="48"/>
      <c r="D70" s="48"/>
      <c r="E70" s="48"/>
      <c r="F70" s="48"/>
      <c r="G70" s="48"/>
      <c r="H70" s="48"/>
      <c r="I70" s="49"/>
      <c r="J70" s="49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</row>
    <row r="71" spans="3:66" s="46" customFormat="1">
      <c r="C71" s="48"/>
      <c r="D71" s="48"/>
      <c r="E71" s="48"/>
      <c r="F71" s="48"/>
      <c r="G71" s="48"/>
      <c r="H71" s="48"/>
      <c r="I71" s="49"/>
      <c r="J71" s="49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</row>
    <row r="72" spans="3:66" s="46" customFormat="1">
      <c r="C72" s="48"/>
      <c r="D72" s="48"/>
      <c r="E72" s="48"/>
      <c r="F72" s="48"/>
      <c r="G72" s="48"/>
      <c r="H72" s="48"/>
      <c r="I72" s="49"/>
      <c r="J72" s="49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</row>
    <row r="73" spans="3:66" s="46" customFormat="1">
      <c r="C73" s="48"/>
      <c r="D73" s="48"/>
      <c r="E73" s="48"/>
      <c r="F73" s="48"/>
      <c r="G73" s="48"/>
      <c r="H73" s="48"/>
      <c r="I73" s="49"/>
      <c r="J73" s="49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</row>
    <row r="74" spans="3:66" s="46" customFormat="1">
      <c r="C74" s="48"/>
      <c r="D74" s="48"/>
      <c r="E74" s="48"/>
      <c r="F74" s="48"/>
      <c r="G74" s="48"/>
      <c r="H74" s="48"/>
      <c r="I74" s="49"/>
      <c r="J74" s="49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</row>
    <row r="75" spans="3:66" s="46" customFormat="1">
      <c r="C75" s="48"/>
      <c r="D75" s="48"/>
      <c r="E75" s="48"/>
      <c r="F75" s="48"/>
      <c r="G75" s="48"/>
      <c r="H75" s="48"/>
      <c r="I75" s="49"/>
      <c r="J75" s="49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</row>
    <row r="76" spans="3:66" s="46" customFormat="1">
      <c r="C76" s="48"/>
      <c r="D76" s="48"/>
      <c r="E76" s="48"/>
      <c r="F76" s="48"/>
      <c r="G76" s="48"/>
      <c r="H76" s="48"/>
      <c r="I76" s="49"/>
      <c r="J76" s="49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</row>
    <row r="77" spans="3:66" s="46" customFormat="1">
      <c r="C77" s="48"/>
      <c r="D77" s="48"/>
      <c r="E77" s="48"/>
      <c r="F77" s="48"/>
      <c r="G77" s="48"/>
      <c r="H77" s="48"/>
      <c r="I77" s="49"/>
      <c r="J77" s="49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</row>
    <row r="78" spans="3:66" s="46" customFormat="1">
      <c r="C78" s="48"/>
      <c r="D78" s="48"/>
      <c r="E78" s="48"/>
      <c r="F78" s="48"/>
      <c r="G78" s="48"/>
      <c r="H78" s="48"/>
      <c r="I78" s="49"/>
      <c r="J78" s="49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</row>
    <row r="79" spans="3:66" s="46" customFormat="1">
      <c r="C79" s="48"/>
      <c r="D79" s="48"/>
      <c r="E79" s="48"/>
      <c r="F79" s="48"/>
      <c r="G79" s="48"/>
      <c r="H79" s="48"/>
      <c r="I79" s="49"/>
      <c r="J79" s="49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</row>
    <row r="80" spans="3:66" s="46" customFormat="1">
      <c r="C80" s="48"/>
      <c r="D80" s="48"/>
      <c r="E80" s="48"/>
      <c r="F80" s="48"/>
      <c r="G80" s="48"/>
      <c r="H80" s="48"/>
      <c r="I80" s="49"/>
      <c r="J80" s="49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</row>
    <row r="81" spans="3:66" s="46" customFormat="1">
      <c r="C81" s="48"/>
      <c r="D81" s="48"/>
      <c r="E81" s="48"/>
      <c r="F81" s="48"/>
      <c r="G81" s="48"/>
      <c r="H81" s="48"/>
      <c r="I81" s="49"/>
      <c r="J81" s="49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</row>
    <row r="82" spans="3:66" s="46" customFormat="1">
      <c r="C82" s="48"/>
      <c r="D82" s="48"/>
      <c r="E82" s="48"/>
      <c r="F82" s="48"/>
      <c r="G82" s="48"/>
      <c r="H82" s="48"/>
      <c r="I82" s="49"/>
      <c r="J82" s="49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</row>
    <row r="83" spans="3:66" s="46" customFormat="1">
      <c r="C83" s="48"/>
      <c r="D83" s="48"/>
      <c r="E83" s="48"/>
      <c r="F83" s="48"/>
      <c r="G83" s="48"/>
      <c r="H83" s="48"/>
      <c r="I83" s="49"/>
      <c r="J83" s="49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</row>
    <row r="84" spans="3:66" s="46" customFormat="1">
      <c r="C84" s="48"/>
      <c r="D84" s="48"/>
      <c r="E84" s="48"/>
      <c r="F84" s="48"/>
      <c r="G84" s="48"/>
      <c r="H84" s="48"/>
      <c r="I84" s="49"/>
      <c r="J84" s="49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</row>
    <row r="85" spans="3:66" s="46" customFormat="1">
      <c r="C85" s="48"/>
      <c r="D85" s="48"/>
      <c r="E85" s="48"/>
      <c r="F85" s="48"/>
      <c r="G85" s="48"/>
      <c r="H85" s="48"/>
      <c r="I85" s="49"/>
      <c r="J85" s="49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</row>
    <row r="86" spans="3:66" s="46" customFormat="1">
      <c r="C86" s="48"/>
      <c r="D86" s="48"/>
      <c r="E86" s="48"/>
      <c r="F86" s="48"/>
      <c r="G86" s="48"/>
      <c r="H86" s="48"/>
      <c r="I86" s="49"/>
      <c r="J86" s="49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</row>
    <row r="87" spans="3:66" s="46" customFormat="1">
      <c r="C87" s="48"/>
      <c r="D87" s="48"/>
      <c r="E87" s="48"/>
      <c r="F87" s="48"/>
      <c r="G87" s="48"/>
      <c r="H87" s="48"/>
      <c r="I87" s="49"/>
      <c r="J87" s="49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</row>
    <row r="88" spans="3:66" s="46" customFormat="1">
      <c r="C88" s="48"/>
      <c r="D88" s="48"/>
      <c r="E88" s="48"/>
      <c r="F88" s="48"/>
      <c r="G88" s="48"/>
      <c r="H88" s="48"/>
      <c r="I88" s="49"/>
      <c r="J88" s="49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</row>
    <row r="89" spans="3:66" s="46" customFormat="1">
      <c r="C89" s="48"/>
      <c r="D89" s="48"/>
      <c r="E89" s="48"/>
      <c r="F89" s="48"/>
      <c r="G89" s="48"/>
      <c r="H89" s="48"/>
      <c r="I89" s="49"/>
      <c r="J89" s="49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</row>
    <row r="90" spans="3:66" s="46" customFormat="1">
      <c r="C90" s="48"/>
      <c r="D90" s="48"/>
      <c r="E90" s="48"/>
      <c r="F90" s="48"/>
      <c r="G90" s="48"/>
      <c r="H90" s="48"/>
      <c r="I90" s="49"/>
      <c r="J90" s="49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</row>
    <row r="91" spans="3:66" s="46" customFormat="1">
      <c r="C91" s="48"/>
      <c r="D91" s="48"/>
      <c r="E91" s="48"/>
      <c r="F91" s="48"/>
      <c r="G91" s="48"/>
      <c r="H91" s="48"/>
      <c r="I91" s="49"/>
      <c r="J91" s="49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</row>
    <row r="92" spans="3:66" s="46" customFormat="1">
      <c r="C92" s="48"/>
      <c r="D92" s="48"/>
      <c r="E92" s="48"/>
      <c r="F92" s="48"/>
      <c r="G92" s="48"/>
      <c r="H92" s="48"/>
      <c r="I92" s="49"/>
      <c r="J92" s="49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</row>
    <row r="93" spans="3:66" s="46" customFormat="1">
      <c r="C93" s="48"/>
      <c r="D93" s="48"/>
      <c r="E93" s="48"/>
      <c r="F93" s="48"/>
      <c r="G93" s="48"/>
      <c r="H93" s="48"/>
      <c r="I93" s="49"/>
      <c r="J93" s="49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</row>
    <row r="94" spans="3:66" s="46" customFormat="1">
      <c r="C94" s="48"/>
      <c r="D94" s="48"/>
      <c r="E94" s="48"/>
      <c r="F94" s="48"/>
      <c r="G94" s="48"/>
      <c r="H94" s="48"/>
      <c r="I94" s="49"/>
      <c r="J94" s="49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</row>
    <row r="95" spans="3:66" s="46" customFormat="1">
      <c r="C95" s="48"/>
      <c r="D95" s="48"/>
      <c r="E95" s="48"/>
      <c r="F95" s="48"/>
      <c r="G95" s="48"/>
      <c r="H95" s="48"/>
      <c r="I95" s="49"/>
      <c r="J95" s="49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</row>
    <row r="96" spans="3:66" s="46" customFormat="1">
      <c r="C96" s="48"/>
      <c r="D96" s="48"/>
      <c r="E96" s="48"/>
      <c r="F96" s="48"/>
      <c r="G96" s="48"/>
      <c r="H96" s="48"/>
      <c r="I96" s="49"/>
      <c r="J96" s="49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</row>
    <row r="97" spans="3:66" s="46" customFormat="1">
      <c r="C97" s="48"/>
      <c r="D97" s="48"/>
      <c r="E97" s="48"/>
      <c r="F97" s="48"/>
      <c r="G97" s="48"/>
      <c r="H97" s="48"/>
      <c r="I97" s="49"/>
      <c r="J97" s="49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</row>
    <row r="98" spans="3:66" s="46" customFormat="1">
      <c r="C98" s="48"/>
      <c r="D98" s="48"/>
      <c r="E98" s="48"/>
      <c r="F98" s="48"/>
      <c r="G98" s="48"/>
      <c r="H98" s="48"/>
      <c r="I98" s="49"/>
      <c r="J98" s="49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</row>
    <row r="99" spans="3:66" s="46" customFormat="1">
      <c r="C99" s="48"/>
      <c r="D99" s="48"/>
      <c r="E99" s="48"/>
      <c r="F99" s="48"/>
      <c r="G99" s="48"/>
      <c r="H99" s="48"/>
      <c r="I99" s="49"/>
      <c r="J99" s="49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</row>
    <row r="100" spans="3:66" s="46" customFormat="1">
      <c r="C100" s="48"/>
      <c r="D100" s="48"/>
      <c r="E100" s="48"/>
      <c r="F100" s="48"/>
      <c r="G100" s="48"/>
      <c r="H100" s="48"/>
      <c r="I100" s="49"/>
      <c r="J100" s="49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</row>
    <row r="101" spans="3:66" s="46" customFormat="1">
      <c r="C101" s="48"/>
      <c r="D101" s="48"/>
      <c r="E101" s="48"/>
      <c r="F101" s="48"/>
      <c r="G101" s="48"/>
      <c r="H101" s="48"/>
      <c r="I101" s="49"/>
      <c r="J101" s="49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</row>
    <row r="102" spans="3:66" s="46" customFormat="1">
      <c r="C102" s="48"/>
      <c r="D102" s="48"/>
      <c r="E102" s="48"/>
      <c r="F102" s="48"/>
      <c r="G102" s="48"/>
      <c r="H102" s="48"/>
      <c r="I102" s="49"/>
      <c r="J102" s="49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</row>
    <row r="103" spans="3:66" s="46" customFormat="1">
      <c r="C103" s="48"/>
      <c r="D103" s="48"/>
      <c r="E103" s="48"/>
      <c r="F103" s="48"/>
      <c r="G103" s="48"/>
      <c r="H103" s="48"/>
      <c r="I103" s="49"/>
      <c r="J103" s="49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</row>
    <row r="104" spans="3:66" s="46" customFormat="1">
      <c r="C104" s="48"/>
      <c r="D104" s="48"/>
      <c r="E104" s="48"/>
      <c r="F104" s="48"/>
      <c r="G104" s="48"/>
      <c r="H104" s="48"/>
      <c r="I104" s="49"/>
      <c r="J104" s="49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</row>
    <row r="105" spans="3:66" s="46" customFormat="1">
      <c r="C105" s="48"/>
      <c r="D105" s="48"/>
      <c r="E105" s="48"/>
      <c r="F105" s="48"/>
      <c r="G105" s="48"/>
      <c r="H105" s="48"/>
      <c r="I105" s="49"/>
      <c r="J105" s="49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</row>
    <row r="106" spans="3:66" s="46" customFormat="1">
      <c r="C106" s="48"/>
      <c r="D106" s="48"/>
      <c r="E106" s="48"/>
      <c r="F106" s="48"/>
      <c r="G106" s="48"/>
      <c r="H106" s="48"/>
      <c r="I106" s="49"/>
      <c r="J106" s="49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</row>
    <row r="107" spans="3:66" s="46" customFormat="1">
      <c r="C107" s="48"/>
      <c r="D107" s="48"/>
      <c r="E107" s="48"/>
      <c r="F107" s="48"/>
      <c r="G107" s="48"/>
      <c r="H107" s="48"/>
      <c r="I107" s="49"/>
      <c r="J107" s="49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</row>
    <row r="108" spans="3:66" s="46" customFormat="1">
      <c r="C108" s="48"/>
      <c r="D108" s="48"/>
      <c r="E108" s="48"/>
      <c r="F108" s="48"/>
      <c r="G108" s="48"/>
      <c r="H108" s="48"/>
      <c r="I108" s="49"/>
      <c r="J108" s="49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</row>
    <row r="109" spans="3:66" s="46" customFormat="1">
      <c r="C109" s="48"/>
      <c r="D109" s="48"/>
      <c r="E109" s="48"/>
      <c r="F109" s="48"/>
      <c r="G109" s="48"/>
      <c r="H109" s="48"/>
      <c r="I109" s="49"/>
      <c r="J109" s="49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</row>
    <row r="110" spans="3:66" s="46" customFormat="1">
      <c r="C110" s="48"/>
      <c r="D110" s="48"/>
      <c r="E110" s="48"/>
      <c r="F110" s="48"/>
      <c r="G110" s="48"/>
      <c r="H110" s="48"/>
      <c r="I110" s="49"/>
      <c r="J110" s="49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</row>
    <row r="111" spans="3:66" s="46" customFormat="1">
      <c r="C111" s="48"/>
      <c r="D111" s="48"/>
      <c r="E111" s="48"/>
      <c r="F111" s="48"/>
      <c r="G111" s="48"/>
      <c r="H111" s="48"/>
      <c r="I111" s="49"/>
      <c r="J111" s="49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</row>
    <row r="112" spans="3:66" s="46" customFormat="1">
      <c r="C112" s="48"/>
      <c r="D112" s="48"/>
      <c r="E112" s="48"/>
      <c r="F112" s="48"/>
      <c r="G112" s="48"/>
      <c r="H112" s="48"/>
      <c r="I112" s="49"/>
      <c r="J112" s="49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</row>
    <row r="113" spans="3:66" s="46" customFormat="1">
      <c r="C113" s="48"/>
      <c r="D113" s="48"/>
      <c r="E113" s="48"/>
      <c r="F113" s="48"/>
      <c r="G113" s="48"/>
      <c r="H113" s="48"/>
      <c r="I113" s="49"/>
      <c r="J113" s="49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</row>
    <row r="114" spans="3:66" s="46" customFormat="1">
      <c r="C114" s="48"/>
      <c r="D114" s="48"/>
      <c r="E114" s="48"/>
      <c r="F114" s="48"/>
      <c r="G114" s="48"/>
      <c r="H114" s="48"/>
      <c r="I114" s="49"/>
      <c r="J114" s="49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</row>
    <row r="115" spans="3:66" s="46" customFormat="1">
      <c r="C115" s="48"/>
      <c r="D115" s="48"/>
      <c r="E115" s="48"/>
      <c r="F115" s="48"/>
      <c r="G115" s="48"/>
      <c r="H115" s="48"/>
      <c r="I115" s="49"/>
      <c r="J115" s="49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</row>
    <row r="116" spans="3:66" s="46" customFormat="1">
      <c r="C116" s="48"/>
      <c r="D116" s="48"/>
      <c r="E116" s="48"/>
      <c r="F116" s="48"/>
      <c r="G116" s="48"/>
      <c r="H116" s="48"/>
      <c r="I116" s="49"/>
      <c r="J116" s="49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</row>
    <row r="117" spans="3:66" s="46" customFormat="1">
      <c r="C117" s="48"/>
      <c r="D117" s="48"/>
      <c r="E117" s="48"/>
      <c r="F117" s="48"/>
      <c r="G117" s="48"/>
      <c r="H117" s="48"/>
      <c r="I117" s="49"/>
      <c r="J117" s="49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</row>
    <row r="118" spans="3:66" s="46" customFormat="1">
      <c r="C118" s="48"/>
      <c r="D118" s="48"/>
      <c r="E118" s="48"/>
      <c r="F118" s="48"/>
      <c r="G118" s="48"/>
      <c r="H118" s="48"/>
      <c r="I118" s="49"/>
      <c r="J118" s="49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</row>
    <row r="119" spans="3:66" s="46" customFormat="1">
      <c r="C119" s="48"/>
      <c r="D119" s="48"/>
      <c r="E119" s="48"/>
      <c r="F119" s="48"/>
      <c r="G119" s="48"/>
      <c r="H119" s="48"/>
      <c r="I119" s="49"/>
      <c r="J119" s="49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</row>
    <row r="120" spans="3:66" s="46" customFormat="1">
      <c r="C120" s="48"/>
      <c r="D120" s="48"/>
      <c r="E120" s="48"/>
      <c r="F120" s="48"/>
      <c r="G120" s="48"/>
      <c r="H120" s="48"/>
      <c r="I120" s="49"/>
      <c r="J120" s="49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</row>
    <row r="121" spans="3:66" s="46" customFormat="1">
      <c r="C121" s="48"/>
      <c r="D121" s="48"/>
      <c r="E121" s="48"/>
      <c r="F121" s="48"/>
      <c r="G121" s="48"/>
      <c r="H121" s="48"/>
      <c r="I121" s="49"/>
      <c r="J121" s="49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</row>
    <row r="122" spans="3:66" s="46" customFormat="1">
      <c r="C122" s="48"/>
      <c r="D122" s="48"/>
      <c r="E122" s="48"/>
      <c r="F122" s="48"/>
      <c r="G122" s="48"/>
      <c r="H122" s="48"/>
      <c r="I122" s="49"/>
      <c r="J122" s="49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</row>
    <row r="123" spans="3:66" s="46" customFormat="1">
      <c r="C123" s="48"/>
      <c r="D123" s="48"/>
      <c r="E123" s="48"/>
      <c r="F123" s="48"/>
      <c r="G123" s="48"/>
      <c r="H123" s="48"/>
      <c r="I123" s="49"/>
      <c r="J123" s="49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</row>
    <row r="124" spans="3:66" s="46" customFormat="1">
      <c r="C124" s="48"/>
      <c r="D124" s="48"/>
      <c r="E124" s="48"/>
      <c r="F124" s="48"/>
      <c r="G124" s="48"/>
      <c r="H124" s="48"/>
      <c r="I124" s="49"/>
      <c r="J124" s="49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</row>
    <row r="125" spans="3:66" s="46" customFormat="1">
      <c r="C125" s="48"/>
      <c r="D125" s="48"/>
      <c r="E125" s="48"/>
      <c r="F125" s="48"/>
      <c r="G125" s="48"/>
      <c r="H125" s="48"/>
      <c r="I125" s="49"/>
      <c r="J125" s="49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</row>
    <row r="126" spans="3:66" s="46" customFormat="1">
      <c r="C126" s="48"/>
      <c r="D126" s="48"/>
      <c r="E126" s="48"/>
      <c r="F126" s="48"/>
      <c r="G126" s="48"/>
      <c r="H126" s="48"/>
      <c r="I126" s="49"/>
      <c r="J126" s="49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</row>
    <row r="127" spans="3:66" s="46" customFormat="1">
      <c r="C127" s="48"/>
      <c r="D127" s="48"/>
      <c r="E127" s="48"/>
      <c r="F127" s="48"/>
      <c r="G127" s="48"/>
      <c r="H127" s="48"/>
      <c r="I127" s="49"/>
      <c r="J127" s="49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</row>
    <row r="128" spans="3:66" s="46" customFormat="1">
      <c r="C128" s="48"/>
      <c r="D128" s="48"/>
      <c r="E128" s="48"/>
      <c r="F128" s="48"/>
      <c r="G128" s="48"/>
      <c r="H128" s="48"/>
      <c r="I128" s="49"/>
      <c r="J128" s="49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</row>
    <row r="129" spans="3:66" s="46" customFormat="1">
      <c r="C129" s="48"/>
      <c r="D129" s="48"/>
      <c r="E129" s="48"/>
      <c r="F129" s="48"/>
      <c r="G129" s="48"/>
      <c r="H129" s="48"/>
      <c r="I129" s="49"/>
      <c r="J129" s="49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</row>
    <row r="130" spans="3:66" s="46" customFormat="1">
      <c r="C130" s="48"/>
      <c r="D130" s="48"/>
      <c r="E130" s="48"/>
      <c r="F130" s="48"/>
      <c r="G130" s="48"/>
      <c r="H130" s="48"/>
      <c r="I130" s="49"/>
      <c r="J130" s="49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</row>
    <row r="131" spans="3:66" s="46" customFormat="1">
      <c r="C131" s="48"/>
      <c r="D131" s="48"/>
      <c r="E131" s="48"/>
      <c r="F131" s="48"/>
      <c r="G131" s="48"/>
      <c r="H131" s="48"/>
      <c r="I131" s="49"/>
      <c r="J131" s="49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</row>
    <row r="132" spans="3:66" s="46" customFormat="1">
      <c r="C132" s="48"/>
      <c r="D132" s="48"/>
      <c r="E132" s="48"/>
      <c r="F132" s="48"/>
      <c r="G132" s="48"/>
      <c r="H132" s="48"/>
      <c r="I132" s="49"/>
      <c r="J132" s="49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</row>
    <row r="133" spans="3:66" s="46" customFormat="1">
      <c r="C133" s="48"/>
      <c r="D133" s="48"/>
      <c r="E133" s="48"/>
      <c r="F133" s="48"/>
      <c r="G133" s="48"/>
      <c r="H133" s="48"/>
      <c r="I133" s="49"/>
      <c r="J133" s="49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  <c r="BN133" s="48"/>
    </row>
    <row r="134" spans="3:66" s="46" customFormat="1">
      <c r="C134" s="48"/>
      <c r="D134" s="48"/>
      <c r="E134" s="48"/>
      <c r="F134" s="48"/>
      <c r="G134" s="48"/>
      <c r="H134" s="48"/>
      <c r="I134" s="49"/>
      <c r="J134" s="49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8"/>
      <c r="AY134" s="48"/>
      <c r="AZ134" s="48"/>
      <c r="BA134" s="48"/>
      <c r="BB134" s="48"/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/>
      <c r="BN134" s="48"/>
    </row>
    <row r="135" spans="3:66" s="46" customFormat="1">
      <c r="C135" s="48"/>
      <c r="D135" s="48"/>
      <c r="E135" s="48"/>
      <c r="F135" s="48"/>
      <c r="G135" s="48"/>
      <c r="H135" s="48"/>
      <c r="I135" s="49"/>
      <c r="J135" s="49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</row>
    <row r="136" spans="3:66" s="46" customFormat="1">
      <c r="C136" s="48"/>
      <c r="D136" s="48"/>
      <c r="E136" s="48"/>
      <c r="F136" s="48"/>
      <c r="G136" s="48"/>
      <c r="H136" s="48"/>
      <c r="I136" s="49"/>
      <c r="J136" s="49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  <c r="AY136" s="48"/>
      <c r="AZ136" s="48"/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/>
      <c r="BN136" s="48"/>
    </row>
    <row r="137" spans="3:66" s="46" customFormat="1">
      <c r="C137" s="48"/>
      <c r="D137" s="48"/>
      <c r="E137" s="48"/>
      <c r="F137" s="48"/>
      <c r="G137" s="48"/>
      <c r="H137" s="48"/>
      <c r="I137" s="49"/>
      <c r="J137" s="49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</row>
    <row r="138" spans="3:66" s="46" customFormat="1">
      <c r="C138" s="48"/>
      <c r="D138" s="48"/>
      <c r="E138" s="48"/>
      <c r="F138" s="48"/>
      <c r="G138" s="48"/>
      <c r="H138" s="48"/>
      <c r="I138" s="49"/>
      <c r="J138" s="49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48"/>
      <c r="AY138" s="48"/>
      <c r="AZ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</row>
    <row r="139" spans="3:66" s="46" customFormat="1">
      <c r="C139" s="48"/>
      <c r="D139" s="48"/>
      <c r="E139" s="48"/>
      <c r="F139" s="48"/>
      <c r="G139" s="48"/>
      <c r="H139" s="48"/>
      <c r="I139" s="49"/>
      <c r="J139" s="49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  <c r="AN139" s="48"/>
      <c r="AO139" s="48"/>
      <c r="AP139" s="48"/>
      <c r="AQ139" s="48"/>
      <c r="AR139" s="48"/>
      <c r="AS139" s="48"/>
      <c r="AT139" s="48"/>
      <c r="AU139" s="48"/>
      <c r="AV139" s="48"/>
      <c r="AW139" s="48"/>
      <c r="AX139" s="48"/>
      <c r="AY139" s="48"/>
      <c r="AZ139" s="48"/>
      <c r="BA139" s="48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/>
      <c r="BN139" s="48"/>
    </row>
    <row r="140" spans="3:66" s="46" customFormat="1">
      <c r="C140" s="48"/>
      <c r="D140" s="48"/>
      <c r="E140" s="48"/>
      <c r="F140" s="48"/>
      <c r="G140" s="48"/>
      <c r="H140" s="48"/>
      <c r="I140" s="49"/>
      <c r="J140" s="49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</row>
    <row r="141" spans="3:66" s="46" customFormat="1">
      <c r="C141" s="48"/>
      <c r="D141" s="48"/>
      <c r="E141" s="48"/>
      <c r="F141" s="48"/>
      <c r="G141" s="48"/>
      <c r="H141" s="48"/>
      <c r="I141" s="49"/>
      <c r="J141" s="49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/>
      <c r="BN141" s="48"/>
    </row>
    <row r="142" spans="3:66" s="46" customFormat="1">
      <c r="C142" s="48"/>
      <c r="D142" s="48"/>
      <c r="E142" s="48"/>
      <c r="F142" s="48"/>
      <c r="G142" s="48"/>
      <c r="H142" s="48"/>
      <c r="I142" s="49"/>
      <c r="J142" s="49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  <c r="AR142" s="48"/>
      <c r="AS142" s="48"/>
      <c r="AT142" s="48"/>
      <c r="AU142" s="48"/>
      <c r="AV142" s="48"/>
      <c r="AW142" s="48"/>
      <c r="AX142" s="48"/>
      <c r="AY142" s="48"/>
      <c r="AZ142" s="48"/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/>
      <c r="BN142" s="48"/>
    </row>
    <row r="143" spans="3:66" s="46" customFormat="1">
      <c r="C143" s="48"/>
      <c r="D143" s="48"/>
      <c r="E143" s="48"/>
      <c r="F143" s="48"/>
      <c r="G143" s="48"/>
      <c r="H143" s="48"/>
      <c r="I143" s="49"/>
      <c r="J143" s="49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/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/>
      <c r="BN143" s="48"/>
    </row>
    <row r="144" spans="3:66" s="46" customFormat="1">
      <c r="C144" s="48"/>
      <c r="D144" s="48"/>
      <c r="E144" s="48"/>
      <c r="F144" s="48"/>
      <c r="G144" s="48"/>
      <c r="H144" s="48"/>
      <c r="I144" s="49"/>
      <c r="J144" s="49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</row>
    <row r="145" spans="3:66" s="46" customFormat="1">
      <c r="C145" s="48"/>
      <c r="D145" s="48"/>
      <c r="E145" s="48"/>
      <c r="F145" s="48"/>
      <c r="G145" s="48"/>
      <c r="H145" s="48"/>
      <c r="I145" s="49"/>
      <c r="J145" s="49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  <c r="AO145" s="48"/>
      <c r="AP145" s="48"/>
      <c r="AQ145" s="48"/>
      <c r="AR145" s="48"/>
      <c r="AS145" s="48"/>
      <c r="AT145" s="48"/>
      <c r="AU145" s="48"/>
      <c r="AV145" s="48"/>
      <c r="AW145" s="48"/>
      <c r="AX145" s="48"/>
      <c r="AY145" s="48"/>
      <c r="AZ145" s="48"/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  <c r="BM145" s="48"/>
      <c r="BN145" s="48"/>
    </row>
    <row r="146" spans="3:66" s="46" customFormat="1">
      <c r="C146" s="48"/>
      <c r="D146" s="48"/>
      <c r="E146" s="48"/>
      <c r="F146" s="48"/>
      <c r="G146" s="48"/>
      <c r="H146" s="48"/>
      <c r="I146" s="49"/>
      <c r="J146" s="49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/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/>
      <c r="BN146" s="48"/>
    </row>
    <row r="147" spans="3:66" s="46" customFormat="1">
      <c r="C147" s="48"/>
      <c r="D147" s="48"/>
      <c r="E147" s="48"/>
      <c r="F147" s="48"/>
      <c r="G147" s="48"/>
      <c r="H147" s="48"/>
      <c r="I147" s="49"/>
      <c r="J147" s="49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/>
      <c r="AY147" s="48"/>
      <c r="AZ147" s="48"/>
      <c r="BA147" s="48"/>
      <c r="BB147" s="48"/>
      <c r="BC147" s="48"/>
      <c r="BD147" s="48"/>
      <c r="BE147" s="48"/>
      <c r="BF147" s="48"/>
      <c r="BG147" s="48"/>
      <c r="BH147" s="48"/>
      <c r="BI147" s="48"/>
      <c r="BJ147" s="48"/>
      <c r="BK147" s="48"/>
      <c r="BL147" s="48"/>
      <c r="BM147" s="48"/>
      <c r="BN147" s="48"/>
    </row>
    <row r="148" spans="3:66" s="46" customFormat="1">
      <c r="C148" s="48"/>
      <c r="D148" s="48"/>
      <c r="E148" s="48"/>
      <c r="F148" s="48"/>
      <c r="G148" s="48"/>
      <c r="H148" s="48"/>
      <c r="I148" s="49"/>
      <c r="J148" s="49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</row>
    <row r="149" spans="3:66" s="46" customFormat="1">
      <c r="C149" s="48"/>
      <c r="D149" s="48"/>
      <c r="E149" s="48"/>
      <c r="F149" s="48"/>
      <c r="G149" s="48"/>
      <c r="H149" s="48"/>
      <c r="I149" s="49"/>
      <c r="J149" s="49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  <c r="AX149" s="48"/>
      <c r="AY149" s="48"/>
      <c r="AZ149" s="48"/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/>
      <c r="BN149" s="48"/>
    </row>
    <row r="150" spans="3:66" s="46" customFormat="1">
      <c r="C150" s="48"/>
      <c r="D150" s="48"/>
      <c r="E150" s="48"/>
      <c r="F150" s="48"/>
      <c r="G150" s="48"/>
      <c r="H150" s="48"/>
      <c r="I150" s="49"/>
      <c r="J150" s="49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  <c r="AX150" s="48"/>
      <c r="AY150" s="48"/>
      <c r="AZ150" s="48"/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/>
      <c r="BN150" s="48"/>
    </row>
    <row r="151" spans="3:66" s="46" customFormat="1">
      <c r="C151" s="48"/>
      <c r="D151" s="48"/>
      <c r="E151" s="48"/>
      <c r="F151" s="48"/>
      <c r="G151" s="48"/>
      <c r="H151" s="48"/>
      <c r="I151" s="49"/>
      <c r="J151" s="49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8"/>
      <c r="AR151" s="48"/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</row>
    <row r="152" spans="3:66" s="46" customFormat="1">
      <c r="C152" s="48"/>
      <c r="D152" s="48"/>
      <c r="E152" s="48"/>
      <c r="F152" s="48"/>
      <c r="G152" s="48"/>
      <c r="H152" s="48"/>
      <c r="I152" s="49"/>
      <c r="J152" s="49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48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  <c r="BN152" s="48"/>
    </row>
    <row r="153" spans="3:66" s="46" customFormat="1">
      <c r="C153" s="48"/>
      <c r="D153" s="48"/>
      <c r="E153" s="48"/>
      <c r="F153" s="48"/>
      <c r="G153" s="48"/>
      <c r="H153" s="48"/>
      <c r="I153" s="49"/>
      <c r="J153" s="49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48"/>
      <c r="AQ153" s="48"/>
      <c r="AR153" s="48"/>
      <c r="AS153" s="48"/>
      <c r="AT153" s="48"/>
      <c r="AU153" s="48"/>
      <c r="AV153" s="48"/>
      <c r="AW153" s="48"/>
      <c r="AX153" s="48"/>
      <c r="AY153" s="48"/>
      <c r="AZ153" s="48"/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</row>
    <row r="154" spans="3:66" s="46" customFormat="1">
      <c r="C154" s="48"/>
      <c r="D154" s="48"/>
      <c r="E154" s="48"/>
      <c r="F154" s="48"/>
      <c r="G154" s="48"/>
      <c r="H154" s="48"/>
      <c r="I154" s="49"/>
      <c r="J154" s="49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48"/>
      <c r="AQ154" s="48"/>
      <c r="AR154" s="48"/>
      <c r="AS154" s="48"/>
      <c r="AT154" s="48"/>
      <c r="AU154" s="48"/>
      <c r="AV154" s="48"/>
      <c r="AW154" s="48"/>
      <c r="AX154" s="48"/>
      <c r="AY154" s="48"/>
      <c r="AZ154" s="48"/>
      <c r="BA154" s="48"/>
      <c r="BB154" s="48"/>
      <c r="BC154" s="48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  <c r="BN154" s="48"/>
    </row>
    <row r="155" spans="3:66" s="46" customFormat="1">
      <c r="C155" s="48"/>
      <c r="D155" s="48"/>
      <c r="E155" s="48"/>
      <c r="F155" s="48"/>
      <c r="G155" s="48"/>
      <c r="H155" s="48"/>
      <c r="I155" s="49"/>
      <c r="J155" s="49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48"/>
      <c r="AQ155" s="48"/>
      <c r="AR155" s="48"/>
      <c r="AS155" s="48"/>
      <c r="AT155" s="48"/>
      <c r="AU155" s="48"/>
      <c r="AV155" s="48"/>
      <c r="AW155" s="48"/>
      <c r="AX155" s="48"/>
      <c r="AY155" s="48"/>
      <c r="AZ155" s="48"/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/>
      <c r="BN155" s="48"/>
    </row>
    <row r="156" spans="3:66" s="46" customFormat="1">
      <c r="C156" s="48"/>
      <c r="D156" s="48"/>
      <c r="E156" s="48"/>
      <c r="F156" s="48"/>
      <c r="G156" s="48"/>
      <c r="H156" s="48"/>
      <c r="I156" s="49"/>
      <c r="J156" s="49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8"/>
      <c r="AO156" s="48"/>
      <c r="AP156" s="48"/>
      <c r="AQ156" s="48"/>
      <c r="AR156" s="48"/>
      <c r="AS156" s="48"/>
      <c r="AT156" s="48"/>
      <c r="AU156" s="48"/>
      <c r="AV156" s="48"/>
      <c r="AW156" s="48"/>
      <c r="AX156" s="48"/>
      <c r="AY156" s="48"/>
      <c r="AZ156" s="48"/>
      <c r="BA156" s="48"/>
      <c r="BB156" s="48"/>
      <c r="BC156" s="48"/>
      <c r="BD156" s="48"/>
      <c r="BE156" s="48"/>
      <c r="BF156" s="48"/>
      <c r="BG156" s="48"/>
      <c r="BH156" s="48"/>
      <c r="BI156" s="48"/>
      <c r="BJ156" s="48"/>
      <c r="BK156" s="48"/>
      <c r="BL156" s="48"/>
      <c r="BM156" s="48"/>
      <c r="BN156" s="48"/>
    </row>
    <row r="157" spans="3:66" s="46" customFormat="1">
      <c r="C157" s="48"/>
      <c r="D157" s="48"/>
      <c r="E157" s="48"/>
      <c r="F157" s="48"/>
      <c r="G157" s="48"/>
      <c r="H157" s="48"/>
      <c r="I157" s="49"/>
      <c r="J157" s="49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  <c r="AN157" s="48"/>
      <c r="AO157" s="48"/>
      <c r="AP157" s="48"/>
      <c r="AQ157" s="48"/>
      <c r="AR157" s="48"/>
      <c r="AS157" s="48"/>
      <c r="AT157" s="48"/>
      <c r="AU157" s="48"/>
      <c r="AV157" s="48"/>
      <c r="AW157" s="48"/>
      <c r="AX157" s="48"/>
      <c r="AY157" s="48"/>
      <c r="AZ157" s="48"/>
      <c r="BA157" s="48"/>
      <c r="BB157" s="48"/>
      <c r="BC157" s="48"/>
      <c r="BD157" s="48"/>
      <c r="BE157" s="48"/>
      <c r="BF157" s="48"/>
      <c r="BG157" s="48"/>
      <c r="BH157" s="48"/>
      <c r="BI157" s="48"/>
      <c r="BJ157" s="48"/>
      <c r="BK157" s="48"/>
      <c r="BL157" s="48"/>
      <c r="BM157" s="48"/>
      <c r="BN157" s="48"/>
    </row>
    <row r="158" spans="3:66" s="46" customFormat="1">
      <c r="C158" s="48"/>
      <c r="D158" s="48"/>
      <c r="E158" s="48"/>
      <c r="F158" s="48"/>
      <c r="G158" s="48"/>
      <c r="H158" s="48"/>
      <c r="I158" s="49"/>
      <c r="J158" s="49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8"/>
      <c r="AO158" s="48"/>
      <c r="AP158" s="48"/>
      <c r="AQ158" s="48"/>
      <c r="AR158" s="48"/>
      <c r="AS158" s="48"/>
      <c r="AT158" s="48"/>
      <c r="AU158" s="48"/>
      <c r="AV158" s="48"/>
      <c r="AW158" s="48"/>
      <c r="AX158" s="48"/>
      <c r="AY158" s="48"/>
      <c r="AZ158" s="48"/>
      <c r="BA158" s="48"/>
      <c r="BB158" s="48"/>
      <c r="BC158" s="48"/>
      <c r="BD158" s="48"/>
      <c r="BE158" s="48"/>
      <c r="BF158" s="48"/>
      <c r="BG158" s="48"/>
      <c r="BH158" s="48"/>
      <c r="BI158" s="48"/>
      <c r="BJ158" s="48"/>
      <c r="BK158" s="48"/>
      <c r="BL158" s="48"/>
      <c r="BM158" s="48"/>
      <c r="BN158" s="48"/>
    </row>
    <row r="159" spans="3:66" s="46" customFormat="1">
      <c r="C159" s="48"/>
      <c r="D159" s="48"/>
      <c r="E159" s="48"/>
      <c r="F159" s="48"/>
      <c r="G159" s="48"/>
      <c r="H159" s="48"/>
      <c r="I159" s="49"/>
      <c r="J159" s="49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  <c r="AN159" s="48"/>
      <c r="AO159" s="48"/>
      <c r="AP159" s="48"/>
      <c r="AQ159" s="48"/>
      <c r="AR159" s="48"/>
      <c r="AS159" s="48"/>
      <c r="AT159" s="48"/>
      <c r="AU159" s="48"/>
      <c r="AV159" s="48"/>
      <c r="AW159" s="48"/>
      <c r="AX159" s="48"/>
      <c r="AY159" s="48"/>
      <c r="AZ159" s="48"/>
      <c r="BA159" s="48"/>
      <c r="BB159" s="48"/>
      <c r="BC159" s="48"/>
      <c r="BD159" s="48"/>
      <c r="BE159" s="48"/>
      <c r="BF159" s="48"/>
      <c r="BG159" s="48"/>
      <c r="BH159" s="48"/>
      <c r="BI159" s="48"/>
      <c r="BJ159" s="48"/>
      <c r="BK159" s="48"/>
      <c r="BL159" s="48"/>
      <c r="BM159" s="48"/>
      <c r="BN159" s="48"/>
    </row>
    <row r="160" spans="3:66" s="46" customFormat="1">
      <c r="C160" s="48"/>
      <c r="D160" s="48"/>
      <c r="E160" s="48"/>
      <c r="F160" s="48"/>
      <c r="G160" s="48"/>
      <c r="H160" s="48"/>
      <c r="I160" s="49"/>
      <c r="J160" s="49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  <c r="AN160" s="48"/>
      <c r="AO160" s="48"/>
      <c r="AP160" s="48"/>
      <c r="AQ160" s="48"/>
      <c r="AR160" s="48"/>
      <c r="AS160" s="48"/>
      <c r="AT160" s="48"/>
      <c r="AU160" s="48"/>
      <c r="AV160" s="48"/>
      <c r="AW160" s="48"/>
      <c r="AX160" s="48"/>
      <c r="AY160" s="48"/>
      <c r="AZ160" s="48"/>
      <c r="BA160" s="48"/>
      <c r="BB160" s="48"/>
      <c r="BC160" s="48"/>
      <c r="BD160" s="48"/>
      <c r="BE160" s="48"/>
      <c r="BF160" s="48"/>
      <c r="BG160" s="48"/>
      <c r="BH160" s="48"/>
      <c r="BI160" s="48"/>
      <c r="BJ160" s="48"/>
      <c r="BK160" s="48"/>
      <c r="BL160" s="48"/>
      <c r="BM160" s="48"/>
      <c r="BN160" s="48"/>
    </row>
    <row r="161" spans="3:66" s="46" customFormat="1">
      <c r="C161" s="48"/>
      <c r="D161" s="48"/>
      <c r="E161" s="48"/>
      <c r="F161" s="48"/>
      <c r="G161" s="48"/>
      <c r="H161" s="48"/>
      <c r="I161" s="49"/>
      <c r="J161" s="49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8"/>
      <c r="AO161" s="48"/>
      <c r="AP161" s="48"/>
      <c r="AQ161" s="48"/>
      <c r="AR161" s="48"/>
      <c r="AS161" s="48"/>
      <c r="AT161" s="48"/>
      <c r="AU161" s="48"/>
      <c r="AV161" s="48"/>
      <c r="AW161" s="48"/>
      <c r="AX161" s="48"/>
      <c r="AY161" s="48"/>
      <c r="AZ161" s="48"/>
      <c r="BA161" s="48"/>
      <c r="BB161" s="48"/>
      <c r="BC161" s="48"/>
      <c r="BD161" s="48"/>
      <c r="BE161" s="48"/>
      <c r="BF161" s="48"/>
      <c r="BG161" s="48"/>
      <c r="BH161" s="48"/>
      <c r="BI161" s="48"/>
      <c r="BJ161" s="48"/>
      <c r="BK161" s="48"/>
      <c r="BL161" s="48"/>
      <c r="BM161" s="48"/>
      <c r="BN161" s="48"/>
    </row>
    <row r="162" spans="3:66" s="46" customFormat="1">
      <c r="C162" s="48"/>
      <c r="D162" s="48"/>
      <c r="E162" s="48"/>
      <c r="F162" s="48"/>
      <c r="G162" s="48"/>
      <c r="H162" s="48"/>
      <c r="I162" s="49"/>
      <c r="J162" s="49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  <c r="AN162" s="48"/>
      <c r="AO162" s="48"/>
      <c r="AP162" s="48"/>
      <c r="AQ162" s="48"/>
      <c r="AR162" s="48"/>
      <c r="AS162" s="48"/>
      <c r="AT162" s="48"/>
      <c r="AU162" s="48"/>
      <c r="AV162" s="48"/>
      <c r="AW162" s="48"/>
      <c r="AX162" s="48"/>
      <c r="AY162" s="48"/>
      <c r="AZ162" s="48"/>
      <c r="BA162" s="48"/>
      <c r="BB162" s="48"/>
      <c r="BC162" s="48"/>
      <c r="BD162" s="48"/>
      <c r="BE162" s="48"/>
      <c r="BF162" s="48"/>
      <c r="BG162" s="48"/>
      <c r="BH162" s="48"/>
      <c r="BI162" s="48"/>
      <c r="BJ162" s="48"/>
      <c r="BK162" s="48"/>
      <c r="BL162" s="48"/>
      <c r="BM162" s="48"/>
      <c r="BN162" s="48"/>
    </row>
    <row r="163" spans="3:66" s="46" customFormat="1">
      <c r="C163" s="48"/>
      <c r="D163" s="48"/>
      <c r="E163" s="48"/>
      <c r="F163" s="48"/>
      <c r="G163" s="48"/>
      <c r="H163" s="48"/>
      <c r="I163" s="49"/>
      <c r="J163" s="49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  <c r="AN163" s="48"/>
      <c r="AO163" s="48"/>
      <c r="AP163" s="48"/>
      <c r="AQ163" s="48"/>
      <c r="AR163" s="48"/>
      <c r="AS163" s="48"/>
      <c r="AT163" s="48"/>
      <c r="AU163" s="48"/>
      <c r="AV163" s="48"/>
      <c r="AW163" s="48"/>
      <c r="AX163" s="48"/>
      <c r="AY163" s="48"/>
      <c r="AZ163" s="48"/>
      <c r="BA163" s="48"/>
      <c r="BB163" s="48"/>
      <c r="BC163" s="48"/>
      <c r="BD163" s="48"/>
      <c r="BE163" s="48"/>
      <c r="BF163" s="48"/>
      <c r="BG163" s="48"/>
      <c r="BH163" s="48"/>
      <c r="BI163" s="48"/>
      <c r="BJ163" s="48"/>
      <c r="BK163" s="48"/>
      <c r="BL163" s="48"/>
      <c r="BM163" s="48"/>
      <c r="BN163" s="48"/>
    </row>
    <row r="164" spans="3:66" s="46" customFormat="1">
      <c r="C164" s="48"/>
      <c r="D164" s="48"/>
      <c r="E164" s="48"/>
      <c r="F164" s="48"/>
      <c r="G164" s="48"/>
      <c r="H164" s="48"/>
      <c r="I164" s="49"/>
      <c r="J164" s="49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8"/>
      <c r="AP164" s="48"/>
      <c r="AQ164" s="48"/>
      <c r="AR164" s="48"/>
      <c r="AS164" s="48"/>
      <c r="AT164" s="48"/>
      <c r="AU164" s="48"/>
      <c r="AV164" s="48"/>
      <c r="AW164" s="48"/>
      <c r="AX164" s="48"/>
      <c r="AY164" s="48"/>
      <c r="AZ164" s="48"/>
      <c r="BA164" s="48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L164" s="48"/>
      <c r="BM164" s="48"/>
      <c r="BN164" s="48"/>
    </row>
    <row r="165" spans="3:66" s="46" customFormat="1">
      <c r="C165" s="48"/>
      <c r="D165" s="48"/>
      <c r="E165" s="48"/>
      <c r="F165" s="48"/>
      <c r="G165" s="48"/>
      <c r="H165" s="48"/>
      <c r="I165" s="49"/>
      <c r="J165" s="49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  <c r="AN165" s="48"/>
      <c r="AO165" s="48"/>
      <c r="AP165" s="48"/>
      <c r="AQ165" s="48"/>
      <c r="AR165" s="48"/>
      <c r="AS165" s="48"/>
      <c r="AT165" s="48"/>
      <c r="AU165" s="48"/>
      <c r="AV165" s="48"/>
      <c r="AW165" s="48"/>
      <c r="AX165" s="48"/>
      <c r="AY165" s="48"/>
      <c r="AZ165" s="48"/>
      <c r="BA165" s="48"/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  <c r="BM165" s="48"/>
      <c r="BN165" s="48"/>
    </row>
    <row r="166" spans="3:66" s="46" customFormat="1">
      <c r="C166" s="48"/>
      <c r="D166" s="48"/>
      <c r="E166" s="48"/>
      <c r="F166" s="48"/>
      <c r="G166" s="48"/>
      <c r="H166" s="48"/>
      <c r="I166" s="49"/>
      <c r="J166" s="49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AO166" s="48"/>
      <c r="AP166" s="48"/>
      <c r="AQ166" s="48"/>
      <c r="AR166" s="48"/>
      <c r="AS166" s="48"/>
      <c r="AT166" s="48"/>
      <c r="AU166" s="48"/>
      <c r="AV166" s="48"/>
      <c r="AW166" s="48"/>
      <c r="AX166" s="48"/>
      <c r="AY166" s="48"/>
      <c r="AZ166" s="48"/>
      <c r="BA166" s="48"/>
      <c r="BB166" s="48"/>
      <c r="BC166" s="48"/>
      <c r="BD166" s="48"/>
      <c r="BE166" s="48"/>
      <c r="BF166" s="48"/>
      <c r="BG166" s="48"/>
      <c r="BH166" s="48"/>
      <c r="BI166" s="48"/>
      <c r="BJ166" s="48"/>
      <c r="BK166" s="48"/>
      <c r="BL166" s="48"/>
      <c r="BM166" s="48"/>
      <c r="BN166" s="48"/>
    </row>
    <row r="167" spans="3:66" s="46" customFormat="1">
      <c r="C167" s="48"/>
      <c r="D167" s="48"/>
      <c r="E167" s="48"/>
      <c r="F167" s="48"/>
      <c r="G167" s="48"/>
      <c r="H167" s="48"/>
      <c r="I167" s="49"/>
      <c r="J167" s="49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  <c r="AN167" s="48"/>
      <c r="AO167" s="48"/>
      <c r="AP167" s="48"/>
      <c r="AQ167" s="48"/>
      <c r="AR167" s="48"/>
      <c r="AS167" s="48"/>
      <c r="AT167" s="48"/>
      <c r="AU167" s="48"/>
      <c r="AV167" s="48"/>
      <c r="AW167" s="48"/>
      <c r="AX167" s="48"/>
      <c r="AY167" s="48"/>
      <c r="AZ167" s="48"/>
      <c r="BA167" s="48"/>
      <c r="BB167" s="48"/>
      <c r="BC167" s="48"/>
      <c r="BD167" s="48"/>
      <c r="BE167" s="48"/>
      <c r="BF167" s="48"/>
      <c r="BG167" s="48"/>
      <c r="BH167" s="48"/>
      <c r="BI167" s="48"/>
      <c r="BJ167" s="48"/>
      <c r="BK167" s="48"/>
      <c r="BL167" s="48"/>
      <c r="BM167" s="48"/>
      <c r="BN167" s="48"/>
    </row>
    <row r="168" spans="3:66" s="46" customFormat="1">
      <c r="C168" s="48"/>
      <c r="D168" s="48"/>
      <c r="E168" s="48"/>
      <c r="F168" s="48"/>
      <c r="G168" s="48"/>
      <c r="H168" s="48"/>
      <c r="I168" s="49"/>
      <c r="J168" s="49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8"/>
      <c r="AP168" s="48"/>
      <c r="AQ168" s="48"/>
      <c r="AR168" s="48"/>
      <c r="AS168" s="48"/>
      <c r="AT168" s="48"/>
      <c r="AU168" s="48"/>
      <c r="AV168" s="48"/>
      <c r="AW168" s="48"/>
      <c r="AX168" s="48"/>
      <c r="AY168" s="48"/>
      <c r="AZ168" s="48"/>
      <c r="BA168" s="48"/>
      <c r="BB168" s="48"/>
      <c r="BC168" s="48"/>
      <c r="BD168" s="48"/>
      <c r="BE168" s="48"/>
      <c r="BF168" s="48"/>
      <c r="BG168" s="48"/>
      <c r="BH168" s="48"/>
      <c r="BI168" s="48"/>
      <c r="BJ168" s="48"/>
      <c r="BK168" s="48"/>
      <c r="BL168" s="48"/>
      <c r="BM168" s="48"/>
      <c r="BN168" s="48"/>
    </row>
    <row r="169" spans="3:66" s="46" customFormat="1">
      <c r="C169" s="48"/>
      <c r="D169" s="48"/>
      <c r="E169" s="48"/>
      <c r="F169" s="48"/>
      <c r="G169" s="48"/>
      <c r="H169" s="48"/>
      <c r="I169" s="49"/>
      <c r="J169" s="49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  <c r="AN169" s="48"/>
      <c r="AO169" s="48"/>
      <c r="AP169" s="48"/>
      <c r="AQ169" s="48"/>
      <c r="AR169" s="48"/>
      <c r="AS169" s="48"/>
      <c r="AT169" s="48"/>
      <c r="AU169" s="48"/>
      <c r="AV169" s="48"/>
      <c r="AW169" s="48"/>
      <c r="AX169" s="48"/>
      <c r="AY169" s="48"/>
      <c r="AZ169" s="48"/>
      <c r="BA169" s="48"/>
      <c r="BB169" s="48"/>
      <c r="BC169" s="48"/>
      <c r="BD169" s="48"/>
      <c r="BE169" s="48"/>
      <c r="BF169" s="48"/>
      <c r="BG169" s="48"/>
      <c r="BH169" s="48"/>
      <c r="BI169" s="48"/>
      <c r="BJ169" s="48"/>
      <c r="BK169" s="48"/>
      <c r="BL169" s="48"/>
      <c r="BM169" s="48"/>
      <c r="BN169" s="48"/>
    </row>
    <row r="170" spans="3:66" s="46" customFormat="1">
      <c r="C170" s="48"/>
      <c r="D170" s="48"/>
      <c r="E170" s="48"/>
      <c r="F170" s="48"/>
      <c r="G170" s="48"/>
      <c r="H170" s="48"/>
      <c r="I170" s="49"/>
      <c r="J170" s="49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8"/>
      <c r="AP170" s="48"/>
      <c r="AQ170" s="48"/>
      <c r="AR170" s="48"/>
      <c r="AS170" s="48"/>
      <c r="AT170" s="48"/>
      <c r="AU170" s="48"/>
      <c r="AV170" s="48"/>
      <c r="AW170" s="48"/>
      <c r="AX170" s="48"/>
      <c r="AY170" s="48"/>
      <c r="AZ170" s="48"/>
      <c r="BA170" s="48"/>
      <c r="BB170" s="48"/>
      <c r="BC170" s="48"/>
      <c r="BD170" s="48"/>
      <c r="BE170" s="48"/>
      <c r="BF170" s="48"/>
      <c r="BG170" s="48"/>
      <c r="BH170" s="48"/>
      <c r="BI170" s="48"/>
      <c r="BJ170" s="48"/>
      <c r="BK170" s="48"/>
      <c r="BL170" s="48"/>
      <c r="BM170" s="48"/>
      <c r="BN170" s="48"/>
    </row>
    <row r="171" spans="3:66" s="46" customFormat="1">
      <c r="C171" s="48"/>
      <c r="D171" s="48"/>
      <c r="E171" s="48"/>
      <c r="F171" s="48"/>
      <c r="G171" s="48"/>
      <c r="H171" s="48"/>
      <c r="I171" s="49"/>
      <c r="J171" s="49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  <c r="AN171" s="48"/>
      <c r="AO171" s="48"/>
      <c r="AP171" s="48"/>
      <c r="AQ171" s="48"/>
      <c r="AR171" s="48"/>
      <c r="AS171" s="48"/>
      <c r="AT171" s="48"/>
      <c r="AU171" s="48"/>
      <c r="AV171" s="48"/>
      <c r="AW171" s="48"/>
      <c r="AX171" s="48"/>
      <c r="AY171" s="48"/>
      <c r="AZ171" s="48"/>
      <c r="BA171" s="48"/>
      <c r="BB171" s="48"/>
      <c r="BC171" s="48"/>
      <c r="BD171" s="48"/>
      <c r="BE171" s="48"/>
      <c r="BF171" s="48"/>
      <c r="BG171" s="48"/>
      <c r="BH171" s="48"/>
      <c r="BI171" s="48"/>
      <c r="BJ171" s="48"/>
      <c r="BK171" s="48"/>
      <c r="BL171" s="48"/>
      <c r="BM171" s="48"/>
      <c r="BN171" s="48"/>
    </row>
    <row r="172" spans="3:66" s="46" customFormat="1">
      <c r="C172" s="48"/>
      <c r="D172" s="48"/>
      <c r="E172" s="48"/>
      <c r="F172" s="48"/>
      <c r="G172" s="48"/>
      <c r="H172" s="48"/>
      <c r="I172" s="49"/>
      <c r="J172" s="49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  <c r="AO172" s="48"/>
      <c r="AP172" s="48"/>
      <c r="AQ172" s="48"/>
      <c r="AR172" s="48"/>
      <c r="AS172" s="48"/>
      <c r="AT172" s="48"/>
      <c r="AU172" s="48"/>
      <c r="AV172" s="48"/>
      <c r="AW172" s="48"/>
      <c r="AX172" s="48"/>
      <c r="AY172" s="48"/>
      <c r="AZ172" s="48"/>
      <c r="BA172" s="48"/>
      <c r="BB172" s="48"/>
      <c r="BC172" s="48"/>
      <c r="BD172" s="48"/>
      <c r="BE172" s="48"/>
      <c r="BF172" s="48"/>
      <c r="BG172" s="48"/>
      <c r="BH172" s="48"/>
      <c r="BI172" s="48"/>
      <c r="BJ172" s="48"/>
      <c r="BK172" s="48"/>
      <c r="BL172" s="48"/>
      <c r="BM172" s="48"/>
      <c r="BN172" s="48"/>
    </row>
    <row r="173" spans="3:66" s="46" customFormat="1">
      <c r="C173" s="48"/>
      <c r="D173" s="48"/>
      <c r="E173" s="48"/>
      <c r="F173" s="48"/>
      <c r="G173" s="48"/>
      <c r="H173" s="48"/>
      <c r="I173" s="49"/>
      <c r="J173" s="49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8"/>
      <c r="AY173" s="48"/>
      <c r="AZ173" s="48"/>
      <c r="BA173" s="48"/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/>
      <c r="BN173" s="48"/>
    </row>
    <row r="174" spans="3:66" s="46" customFormat="1">
      <c r="C174" s="48"/>
      <c r="D174" s="48"/>
      <c r="E174" s="48"/>
      <c r="F174" s="48"/>
      <c r="G174" s="48"/>
      <c r="H174" s="48"/>
      <c r="I174" s="49"/>
      <c r="J174" s="49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/>
      <c r="AX174" s="48"/>
      <c r="AY174" s="48"/>
      <c r="AZ174" s="48"/>
      <c r="BA174" s="48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  <c r="BM174" s="48"/>
      <c r="BN174" s="48"/>
    </row>
    <row r="175" spans="3:66" s="46" customFormat="1">
      <c r="C175" s="48"/>
      <c r="D175" s="48"/>
      <c r="E175" s="48"/>
      <c r="F175" s="48"/>
      <c r="G175" s="48"/>
      <c r="H175" s="48"/>
      <c r="I175" s="49"/>
      <c r="J175" s="49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  <c r="AN175" s="48"/>
      <c r="AO175" s="48"/>
      <c r="AP175" s="48"/>
      <c r="AQ175" s="48"/>
      <c r="AR175" s="48"/>
      <c r="AS175" s="48"/>
      <c r="AT175" s="48"/>
      <c r="AU175" s="48"/>
      <c r="AV175" s="48"/>
      <c r="AW175" s="48"/>
      <c r="AX175" s="48"/>
      <c r="AY175" s="48"/>
      <c r="AZ175" s="48"/>
      <c r="BA175" s="48"/>
      <c r="BB175" s="48"/>
      <c r="BC175" s="48"/>
      <c r="BD175" s="48"/>
      <c r="BE175" s="48"/>
      <c r="BF175" s="48"/>
      <c r="BG175" s="48"/>
      <c r="BH175" s="48"/>
      <c r="BI175" s="48"/>
      <c r="BJ175" s="48"/>
      <c r="BK175" s="48"/>
      <c r="BL175" s="48"/>
      <c r="BM175" s="48"/>
      <c r="BN175" s="48"/>
    </row>
    <row r="176" spans="3:66" s="46" customFormat="1">
      <c r="C176" s="48"/>
      <c r="D176" s="48"/>
      <c r="E176" s="48"/>
      <c r="F176" s="48"/>
      <c r="G176" s="48"/>
      <c r="H176" s="48"/>
      <c r="I176" s="49"/>
      <c r="J176" s="49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  <c r="AO176" s="48"/>
      <c r="AP176" s="48"/>
      <c r="AQ176" s="48"/>
      <c r="AR176" s="48"/>
      <c r="AS176" s="48"/>
      <c r="AT176" s="48"/>
      <c r="AU176" s="48"/>
      <c r="AV176" s="48"/>
      <c r="AW176" s="48"/>
      <c r="AX176" s="48"/>
      <c r="AY176" s="48"/>
      <c r="AZ176" s="48"/>
      <c r="BA176" s="48"/>
      <c r="BB176" s="48"/>
      <c r="BC176" s="48"/>
      <c r="BD176" s="48"/>
      <c r="BE176" s="48"/>
      <c r="BF176" s="48"/>
      <c r="BG176" s="48"/>
      <c r="BH176" s="48"/>
      <c r="BI176" s="48"/>
      <c r="BJ176" s="48"/>
      <c r="BK176" s="48"/>
      <c r="BL176" s="48"/>
      <c r="BM176" s="48"/>
      <c r="BN176" s="48"/>
    </row>
    <row r="177" spans="3:66" s="46" customFormat="1">
      <c r="C177" s="48"/>
      <c r="D177" s="48"/>
      <c r="E177" s="48"/>
      <c r="F177" s="48"/>
      <c r="G177" s="48"/>
      <c r="H177" s="48"/>
      <c r="I177" s="49"/>
      <c r="J177" s="49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  <c r="AN177" s="48"/>
      <c r="AO177" s="48"/>
      <c r="AP177" s="48"/>
      <c r="AQ177" s="48"/>
      <c r="AR177" s="48"/>
      <c r="AS177" s="48"/>
      <c r="AT177" s="48"/>
      <c r="AU177" s="48"/>
      <c r="AV177" s="48"/>
      <c r="AW177" s="48"/>
      <c r="AX177" s="48"/>
      <c r="AY177" s="48"/>
      <c r="AZ177" s="48"/>
      <c r="BA177" s="48"/>
      <c r="BB177" s="48"/>
      <c r="BC177" s="48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</row>
    <row r="178" spans="3:66" s="46" customFormat="1">
      <c r="C178" s="48"/>
      <c r="D178" s="48"/>
      <c r="E178" s="48"/>
      <c r="F178" s="48"/>
      <c r="G178" s="48"/>
      <c r="H178" s="48"/>
      <c r="I178" s="49"/>
      <c r="J178" s="49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8"/>
      <c r="AR178" s="48"/>
      <c r="AS178" s="48"/>
      <c r="AT178" s="48"/>
      <c r="AU178" s="48"/>
      <c r="AV178" s="48"/>
      <c r="AW178" s="48"/>
      <c r="AX178" s="48"/>
      <c r="AY178" s="48"/>
      <c r="AZ178" s="48"/>
      <c r="BA178" s="48"/>
      <c r="BB178" s="48"/>
      <c r="BC178" s="48"/>
      <c r="BD178" s="48"/>
      <c r="BE178" s="48"/>
      <c r="BF178" s="48"/>
      <c r="BG178" s="48"/>
      <c r="BH178" s="48"/>
      <c r="BI178" s="48"/>
      <c r="BJ178" s="48"/>
      <c r="BK178" s="48"/>
      <c r="BL178" s="48"/>
      <c r="BM178" s="48"/>
      <c r="BN178" s="48"/>
    </row>
    <row r="179" spans="3:66" s="46" customFormat="1">
      <c r="C179" s="48"/>
      <c r="D179" s="48"/>
      <c r="E179" s="48"/>
      <c r="F179" s="48"/>
      <c r="G179" s="48"/>
      <c r="H179" s="48"/>
      <c r="I179" s="49"/>
      <c r="J179" s="49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8"/>
      <c r="AR179" s="48"/>
      <c r="AS179" s="48"/>
      <c r="AT179" s="48"/>
      <c r="AU179" s="48"/>
      <c r="AV179" s="48"/>
      <c r="AW179" s="48"/>
      <c r="AX179" s="48"/>
      <c r="AY179" s="48"/>
      <c r="AZ179" s="48"/>
      <c r="BA179" s="48"/>
      <c r="BB179" s="48"/>
      <c r="BC179" s="48"/>
      <c r="BD179" s="48"/>
      <c r="BE179" s="48"/>
      <c r="BF179" s="48"/>
      <c r="BG179" s="48"/>
      <c r="BH179" s="48"/>
      <c r="BI179" s="48"/>
      <c r="BJ179" s="48"/>
      <c r="BK179" s="48"/>
      <c r="BL179" s="48"/>
      <c r="BM179" s="48"/>
      <c r="BN179" s="48"/>
    </row>
    <row r="180" spans="3:66" s="46" customFormat="1">
      <c r="C180" s="48"/>
      <c r="D180" s="48"/>
      <c r="E180" s="48"/>
      <c r="F180" s="48"/>
      <c r="G180" s="48"/>
      <c r="H180" s="48"/>
      <c r="I180" s="49"/>
      <c r="J180" s="49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/>
      <c r="AY180" s="48"/>
      <c r="AZ180" s="48"/>
      <c r="BA180" s="48"/>
      <c r="BB180" s="48"/>
      <c r="BC180" s="48"/>
      <c r="BD180" s="48"/>
      <c r="BE180" s="48"/>
      <c r="BF180" s="48"/>
      <c r="BG180" s="48"/>
      <c r="BH180" s="48"/>
      <c r="BI180" s="48"/>
      <c r="BJ180" s="48"/>
      <c r="BK180" s="48"/>
      <c r="BL180" s="48"/>
      <c r="BM180" s="48"/>
      <c r="BN180" s="48"/>
    </row>
    <row r="181" spans="3:66" s="46" customFormat="1">
      <c r="C181" s="48"/>
      <c r="D181" s="48"/>
      <c r="E181" s="48"/>
      <c r="F181" s="48"/>
      <c r="G181" s="48"/>
      <c r="H181" s="48"/>
      <c r="I181" s="49"/>
      <c r="J181" s="49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  <c r="AN181" s="48"/>
      <c r="AO181" s="48"/>
      <c r="AP181" s="48"/>
      <c r="AQ181" s="48"/>
      <c r="AR181" s="48"/>
      <c r="AS181" s="48"/>
      <c r="AT181" s="48"/>
      <c r="AU181" s="48"/>
      <c r="AV181" s="48"/>
      <c r="AW181" s="48"/>
      <c r="AX181" s="48"/>
      <c r="AY181" s="48"/>
      <c r="AZ181" s="48"/>
      <c r="BA181" s="48"/>
      <c r="BB181" s="48"/>
      <c r="BC181" s="48"/>
      <c r="BD181" s="48"/>
      <c r="BE181" s="48"/>
      <c r="BF181" s="48"/>
      <c r="BG181" s="48"/>
      <c r="BH181" s="48"/>
      <c r="BI181" s="48"/>
      <c r="BJ181" s="48"/>
      <c r="BK181" s="48"/>
      <c r="BL181" s="48"/>
      <c r="BM181" s="48"/>
      <c r="BN181" s="48"/>
    </row>
    <row r="182" spans="3:66" s="46" customFormat="1">
      <c r="C182" s="48"/>
      <c r="D182" s="48"/>
      <c r="E182" s="48"/>
      <c r="F182" s="48"/>
      <c r="G182" s="48"/>
      <c r="H182" s="48"/>
      <c r="I182" s="49"/>
      <c r="J182" s="49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8"/>
      <c r="AP182" s="48"/>
      <c r="AQ182" s="48"/>
      <c r="AR182" s="48"/>
      <c r="AS182" s="48"/>
      <c r="AT182" s="48"/>
      <c r="AU182" s="48"/>
      <c r="AV182" s="48"/>
      <c r="AW182" s="48"/>
      <c r="AX182" s="48"/>
      <c r="AY182" s="48"/>
      <c r="AZ182" s="48"/>
      <c r="BA182" s="48"/>
      <c r="BB182" s="48"/>
      <c r="BC182" s="48"/>
      <c r="BD182" s="48"/>
      <c r="BE182" s="48"/>
      <c r="BF182" s="48"/>
      <c r="BG182" s="48"/>
      <c r="BH182" s="48"/>
      <c r="BI182" s="48"/>
      <c r="BJ182" s="48"/>
      <c r="BK182" s="48"/>
      <c r="BL182" s="48"/>
      <c r="BM182" s="48"/>
      <c r="BN182" s="48"/>
    </row>
    <row r="183" spans="3:66" s="46" customFormat="1">
      <c r="C183" s="48"/>
      <c r="D183" s="48"/>
      <c r="E183" s="48"/>
      <c r="F183" s="48"/>
      <c r="G183" s="48"/>
      <c r="H183" s="48"/>
      <c r="I183" s="49"/>
      <c r="J183" s="49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  <c r="AX183" s="48"/>
      <c r="AY183" s="48"/>
      <c r="AZ183" s="48"/>
      <c r="BA183" s="48"/>
      <c r="BB183" s="48"/>
      <c r="BC183" s="48"/>
      <c r="BD183" s="48"/>
      <c r="BE183" s="48"/>
      <c r="BF183" s="48"/>
      <c r="BG183" s="48"/>
      <c r="BH183" s="48"/>
      <c r="BI183" s="48"/>
      <c r="BJ183" s="48"/>
      <c r="BK183" s="48"/>
      <c r="BL183" s="48"/>
      <c r="BM183" s="48"/>
      <c r="BN183" s="48"/>
    </row>
    <row r="184" spans="3:66" s="46" customFormat="1">
      <c r="C184" s="48"/>
      <c r="D184" s="48"/>
      <c r="E184" s="48"/>
      <c r="F184" s="48"/>
      <c r="G184" s="48"/>
      <c r="H184" s="48"/>
      <c r="I184" s="49"/>
      <c r="J184" s="49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8"/>
      <c r="AY184" s="48"/>
      <c r="AZ184" s="48"/>
      <c r="BA184" s="48"/>
      <c r="BB184" s="48"/>
      <c r="BC184" s="48"/>
      <c r="BD184" s="48"/>
      <c r="BE184" s="48"/>
      <c r="BF184" s="48"/>
      <c r="BG184" s="48"/>
      <c r="BH184" s="48"/>
      <c r="BI184" s="48"/>
      <c r="BJ184" s="48"/>
      <c r="BK184" s="48"/>
      <c r="BL184" s="48"/>
      <c r="BM184" s="48"/>
      <c r="BN184" s="48"/>
    </row>
    <row r="185" spans="3:66" s="46" customFormat="1">
      <c r="C185" s="48"/>
      <c r="D185" s="48"/>
      <c r="E185" s="48"/>
      <c r="F185" s="48"/>
      <c r="G185" s="48"/>
      <c r="H185" s="48"/>
      <c r="I185" s="49"/>
      <c r="J185" s="49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  <c r="AN185" s="48"/>
      <c r="AO185" s="48"/>
      <c r="AP185" s="48"/>
      <c r="AQ185" s="48"/>
      <c r="AR185" s="48"/>
      <c r="AS185" s="48"/>
      <c r="AT185" s="48"/>
      <c r="AU185" s="48"/>
      <c r="AV185" s="48"/>
      <c r="AW185" s="48"/>
      <c r="AX185" s="48"/>
      <c r="AY185" s="48"/>
      <c r="AZ185" s="48"/>
      <c r="BA185" s="48"/>
      <c r="BB185" s="48"/>
      <c r="BC185" s="48"/>
      <c r="BD185" s="48"/>
      <c r="BE185" s="48"/>
      <c r="BF185" s="48"/>
      <c r="BG185" s="48"/>
      <c r="BH185" s="48"/>
      <c r="BI185" s="48"/>
      <c r="BJ185" s="48"/>
      <c r="BK185" s="48"/>
      <c r="BL185" s="48"/>
      <c r="BM185" s="48"/>
      <c r="BN185" s="48"/>
    </row>
    <row r="186" spans="3:66" s="46" customFormat="1">
      <c r="C186" s="48"/>
      <c r="D186" s="48"/>
      <c r="E186" s="48"/>
      <c r="F186" s="48"/>
      <c r="G186" s="48"/>
      <c r="H186" s="48"/>
      <c r="I186" s="49"/>
      <c r="J186" s="49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  <c r="AN186" s="48"/>
      <c r="AO186" s="48"/>
      <c r="AP186" s="48"/>
      <c r="AQ186" s="48"/>
      <c r="AR186" s="48"/>
      <c r="AS186" s="48"/>
      <c r="AT186" s="48"/>
      <c r="AU186" s="48"/>
      <c r="AV186" s="48"/>
      <c r="AW186" s="48"/>
      <c r="AX186" s="48"/>
      <c r="AY186" s="48"/>
      <c r="AZ186" s="48"/>
      <c r="BA186" s="48"/>
      <c r="BB186" s="48"/>
      <c r="BC186" s="48"/>
      <c r="BD186" s="48"/>
      <c r="BE186" s="48"/>
      <c r="BF186" s="48"/>
      <c r="BG186" s="48"/>
      <c r="BH186" s="48"/>
      <c r="BI186" s="48"/>
      <c r="BJ186" s="48"/>
      <c r="BK186" s="48"/>
      <c r="BL186" s="48"/>
      <c r="BM186" s="48"/>
      <c r="BN186" s="48"/>
    </row>
    <row r="187" spans="3:66" s="46" customFormat="1">
      <c r="C187" s="48"/>
      <c r="D187" s="48"/>
      <c r="E187" s="48"/>
      <c r="F187" s="48"/>
      <c r="G187" s="48"/>
      <c r="H187" s="48"/>
      <c r="I187" s="49"/>
      <c r="J187" s="49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  <c r="AN187" s="48"/>
      <c r="AO187" s="48"/>
      <c r="AP187" s="48"/>
      <c r="AQ187" s="48"/>
      <c r="AR187" s="48"/>
      <c r="AS187" s="48"/>
      <c r="AT187" s="48"/>
      <c r="AU187" s="48"/>
      <c r="AV187" s="48"/>
      <c r="AW187" s="48"/>
      <c r="AX187" s="48"/>
      <c r="AY187" s="48"/>
      <c r="AZ187" s="48"/>
      <c r="BA187" s="48"/>
      <c r="BB187" s="48"/>
      <c r="BC187" s="48"/>
      <c r="BD187" s="48"/>
      <c r="BE187" s="48"/>
      <c r="BF187" s="48"/>
      <c r="BG187" s="48"/>
      <c r="BH187" s="48"/>
      <c r="BI187" s="48"/>
      <c r="BJ187" s="48"/>
      <c r="BK187" s="48"/>
      <c r="BL187" s="48"/>
      <c r="BM187" s="48"/>
      <c r="BN187" s="48"/>
    </row>
    <row r="188" spans="3:66" s="46" customFormat="1">
      <c r="C188" s="48"/>
      <c r="D188" s="48"/>
      <c r="E188" s="48"/>
      <c r="F188" s="48"/>
      <c r="G188" s="48"/>
      <c r="H188" s="48"/>
      <c r="I188" s="49"/>
      <c r="J188" s="49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  <c r="AN188" s="48"/>
      <c r="AO188" s="48"/>
      <c r="AP188" s="48"/>
      <c r="AQ188" s="48"/>
      <c r="AR188" s="48"/>
      <c r="AS188" s="48"/>
      <c r="AT188" s="48"/>
      <c r="AU188" s="48"/>
      <c r="AV188" s="48"/>
      <c r="AW188" s="48"/>
      <c r="AX188" s="48"/>
      <c r="AY188" s="48"/>
      <c r="AZ188" s="48"/>
      <c r="BA188" s="48"/>
      <c r="BB188" s="48"/>
      <c r="BC188" s="48"/>
      <c r="BD188" s="48"/>
      <c r="BE188" s="48"/>
      <c r="BF188" s="48"/>
      <c r="BG188" s="48"/>
      <c r="BH188" s="48"/>
      <c r="BI188" s="48"/>
      <c r="BJ188" s="48"/>
      <c r="BK188" s="48"/>
      <c r="BL188" s="48"/>
      <c r="BM188" s="48"/>
      <c r="BN188" s="48"/>
    </row>
    <row r="189" spans="3:66" s="46" customFormat="1">
      <c r="C189" s="48"/>
      <c r="D189" s="48"/>
      <c r="E189" s="48"/>
      <c r="F189" s="48"/>
      <c r="G189" s="48"/>
      <c r="H189" s="48"/>
      <c r="I189" s="49"/>
      <c r="J189" s="49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  <c r="AN189" s="48"/>
      <c r="AO189" s="48"/>
      <c r="AP189" s="48"/>
      <c r="AQ189" s="48"/>
      <c r="AR189" s="48"/>
      <c r="AS189" s="48"/>
      <c r="AT189" s="48"/>
      <c r="AU189" s="48"/>
      <c r="AV189" s="48"/>
      <c r="AW189" s="48"/>
      <c r="AX189" s="48"/>
      <c r="AY189" s="48"/>
      <c r="AZ189" s="48"/>
      <c r="BA189" s="48"/>
      <c r="BB189" s="48"/>
      <c r="BC189" s="48"/>
      <c r="BD189" s="48"/>
      <c r="BE189" s="48"/>
      <c r="BF189" s="48"/>
      <c r="BG189" s="48"/>
      <c r="BH189" s="48"/>
      <c r="BI189" s="48"/>
      <c r="BJ189" s="48"/>
      <c r="BK189" s="48"/>
      <c r="BL189" s="48"/>
      <c r="BM189" s="48"/>
      <c r="BN189" s="48"/>
    </row>
    <row r="190" spans="3:66" s="46" customFormat="1">
      <c r="C190" s="48"/>
      <c r="D190" s="48"/>
      <c r="E190" s="48"/>
      <c r="F190" s="48"/>
      <c r="G190" s="48"/>
      <c r="H190" s="48"/>
      <c r="I190" s="49"/>
      <c r="J190" s="49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  <c r="AN190" s="48"/>
      <c r="AO190" s="48"/>
      <c r="AP190" s="48"/>
      <c r="AQ190" s="48"/>
      <c r="AR190" s="48"/>
      <c r="AS190" s="48"/>
      <c r="AT190" s="48"/>
      <c r="AU190" s="48"/>
      <c r="AV190" s="48"/>
      <c r="AW190" s="48"/>
      <c r="AX190" s="48"/>
      <c r="AY190" s="48"/>
      <c r="AZ190" s="48"/>
      <c r="BA190" s="48"/>
      <c r="BB190" s="48"/>
      <c r="BC190" s="48"/>
      <c r="BD190" s="48"/>
      <c r="BE190" s="48"/>
      <c r="BF190" s="48"/>
      <c r="BG190" s="48"/>
      <c r="BH190" s="48"/>
      <c r="BI190" s="48"/>
      <c r="BJ190" s="48"/>
      <c r="BK190" s="48"/>
      <c r="BL190" s="48"/>
      <c r="BM190" s="48"/>
      <c r="BN190" s="48"/>
    </row>
    <row r="191" spans="3:66" s="46" customFormat="1">
      <c r="C191" s="48"/>
      <c r="D191" s="48"/>
      <c r="E191" s="48"/>
      <c r="F191" s="48"/>
      <c r="G191" s="48"/>
      <c r="H191" s="48"/>
      <c r="I191" s="49"/>
      <c r="J191" s="49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  <c r="AN191" s="48"/>
      <c r="AO191" s="48"/>
      <c r="AP191" s="48"/>
      <c r="AQ191" s="48"/>
      <c r="AR191" s="48"/>
      <c r="AS191" s="48"/>
      <c r="AT191" s="48"/>
      <c r="AU191" s="48"/>
      <c r="AV191" s="48"/>
      <c r="AW191" s="48"/>
      <c r="AX191" s="48"/>
      <c r="AY191" s="48"/>
      <c r="AZ191" s="48"/>
      <c r="BA191" s="48"/>
      <c r="BB191" s="48"/>
      <c r="BC191" s="48"/>
      <c r="BD191" s="48"/>
      <c r="BE191" s="48"/>
      <c r="BF191" s="48"/>
      <c r="BG191" s="48"/>
      <c r="BH191" s="48"/>
      <c r="BI191" s="48"/>
      <c r="BJ191" s="48"/>
      <c r="BK191" s="48"/>
      <c r="BL191" s="48"/>
      <c r="BM191" s="48"/>
      <c r="BN191" s="48"/>
    </row>
    <row r="192" spans="3:66" s="46" customFormat="1">
      <c r="C192" s="48"/>
      <c r="D192" s="48"/>
      <c r="E192" s="48"/>
      <c r="F192" s="48"/>
      <c r="G192" s="48"/>
      <c r="H192" s="48"/>
      <c r="I192" s="49"/>
      <c r="J192" s="49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  <c r="AN192" s="48"/>
      <c r="AO192" s="48"/>
      <c r="AP192" s="48"/>
      <c r="AQ192" s="48"/>
      <c r="AR192" s="48"/>
      <c r="AS192" s="48"/>
      <c r="AT192" s="48"/>
      <c r="AU192" s="48"/>
      <c r="AV192" s="48"/>
      <c r="AW192" s="48"/>
      <c r="AX192" s="48"/>
      <c r="AY192" s="48"/>
      <c r="AZ192" s="48"/>
      <c r="BA192" s="48"/>
      <c r="BB192" s="48"/>
      <c r="BC192" s="48"/>
      <c r="BD192" s="48"/>
      <c r="BE192" s="48"/>
      <c r="BF192" s="48"/>
      <c r="BG192" s="48"/>
      <c r="BH192" s="48"/>
      <c r="BI192" s="48"/>
      <c r="BJ192" s="48"/>
      <c r="BK192" s="48"/>
      <c r="BL192" s="48"/>
      <c r="BM192" s="48"/>
      <c r="BN192" s="48"/>
    </row>
    <row r="193" spans="3:66" s="46" customFormat="1">
      <c r="C193" s="48"/>
      <c r="D193" s="48"/>
      <c r="E193" s="48"/>
      <c r="F193" s="48"/>
      <c r="G193" s="48"/>
      <c r="H193" s="48"/>
      <c r="I193" s="49"/>
      <c r="J193" s="49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48"/>
      <c r="BA193" s="48"/>
      <c r="BB193" s="48"/>
      <c r="BC193" s="48"/>
      <c r="BD193" s="48"/>
      <c r="BE193" s="48"/>
      <c r="BF193" s="48"/>
      <c r="BG193" s="48"/>
      <c r="BH193" s="48"/>
      <c r="BI193" s="48"/>
      <c r="BJ193" s="48"/>
      <c r="BK193" s="48"/>
      <c r="BL193" s="48"/>
      <c r="BM193" s="48"/>
      <c r="BN193" s="48"/>
    </row>
    <row r="194" spans="3:66" s="46" customFormat="1">
      <c r="C194" s="48"/>
      <c r="D194" s="48"/>
      <c r="E194" s="48"/>
      <c r="F194" s="48"/>
      <c r="G194" s="48"/>
      <c r="H194" s="48"/>
      <c r="I194" s="49"/>
      <c r="J194" s="49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  <c r="AN194" s="48"/>
      <c r="AO194" s="48"/>
      <c r="AP194" s="48"/>
      <c r="AQ194" s="48"/>
      <c r="AR194" s="48"/>
      <c r="AS194" s="48"/>
      <c r="AT194" s="48"/>
      <c r="AU194" s="48"/>
      <c r="AV194" s="48"/>
      <c r="AW194" s="48"/>
      <c r="AX194" s="48"/>
      <c r="AY194" s="48"/>
      <c r="AZ194" s="48"/>
      <c r="BA194" s="48"/>
      <c r="BB194" s="48"/>
      <c r="BC194" s="48"/>
      <c r="BD194" s="48"/>
      <c r="BE194" s="48"/>
      <c r="BF194" s="48"/>
      <c r="BG194" s="48"/>
      <c r="BH194" s="48"/>
      <c r="BI194" s="48"/>
      <c r="BJ194" s="48"/>
      <c r="BK194" s="48"/>
      <c r="BL194" s="48"/>
      <c r="BM194" s="48"/>
      <c r="BN194" s="48"/>
    </row>
    <row r="195" spans="3:66" s="46" customFormat="1">
      <c r="C195" s="48"/>
      <c r="D195" s="48"/>
      <c r="E195" s="48"/>
      <c r="F195" s="48"/>
      <c r="G195" s="48"/>
      <c r="H195" s="48"/>
      <c r="I195" s="49"/>
      <c r="J195" s="49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  <c r="AN195" s="48"/>
      <c r="AO195" s="48"/>
      <c r="AP195" s="48"/>
      <c r="AQ195" s="48"/>
      <c r="AR195" s="48"/>
      <c r="AS195" s="48"/>
      <c r="AT195" s="48"/>
      <c r="AU195" s="48"/>
      <c r="AV195" s="48"/>
      <c r="AW195" s="48"/>
      <c r="AX195" s="48"/>
      <c r="AY195" s="48"/>
      <c r="AZ195" s="48"/>
      <c r="BA195" s="48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8"/>
      <c r="BM195" s="48"/>
      <c r="BN195" s="48"/>
    </row>
    <row r="196" spans="3:66" s="46" customFormat="1">
      <c r="C196" s="48"/>
      <c r="D196" s="48"/>
      <c r="E196" s="48"/>
      <c r="F196" s="48"/>
      <c r="G196" s="48"/>
      <c r="H196" s="48"/>
      <c r="I196" s="49"/>
      <c r="J196" s="49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  <c r="AN196" s="48"/>
      <c r="AO196" s="48"/>
      <c r="AP196" s="48"/>
      <c r="AQ196" s="48"/>
      <c r="AR196" s="48"/>
      <c r="AS196" s="48"/>
      <c r="AT196" s="48"/>
      <c r="AU196" s="48"/>
      <c r="AV196" s="48"/>
      <c r="AW196" s="48"/>
      <c r="AX196" s="48"/>
      <c r="AY196" s="48"/>
      <c r="AZ196" s="48"/>
      <c r="BA196" s="48"/>
      <c r="BB196" s="48"/>
      <c r="BC196" s="48"/>
      <c r="BD196" s="48"/>
      <c r="BE196" s="48"/>
      <c r="BF196" s="48"/>
      <c r="BG196" s="48"/>
      <c r="BH196" s="48"/>
      <c r="BI196" s="48"/>
      <c r="BJ196" s="48"/>
      <c r="BK196" s="48"/>
      <c r="BL196" s="48"/>
      <c r="BM196" s="48"/>
      <c r="BN196" s="48"/>
    </row>
    <row r="197" spans="3:66" s="46" customFormat="1">
      <c r="C197" s="48"/>
      <c r="D197" s="48"/>
      <c r="E197" s="48"/>
      <c r="F197" s="48"/>
      <c r="G197" s="48"/>
      <c r="H197" s="48"/>
      <c r="I197" s="49"/>
      <c r="J197" s="49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  <c r="AN197" s="48"/>
      <c r="AO197" s="48"/>
      <c r="AP197" s="48"/>
      <c r="AQ197" s="48"/>
      <c r="AR197" s="48"/>
      <c r="AS197" s="48"/>
      <c r="AT197" s="48"/>
      <c r="AU197" s="48"/>
      <c r="AV197" s="48"/>
      <c r="AW197" s="48"/>
      <c r="AX197" s="48"/>
      <c r="AY197" s="48"/>
      <c r="AZ197" s="48"/>
      <c r="BA197" s="48"/>
      <c r="BB197" s="48"/>
      <c r="BC197" s="48"/>
      <c r="BD197" s="48"/>
      <c r="BE197" s="48"/>
      <c r="BF197" s="48"/>
      <c r="BG197" s="48"/>
      <c r="BH197" s="48"/>
      <c r="BI197" s="48"/>
      <c r="BJ197" s="48"/>
      <c r="BK197" s="48"/>
      <c r="BL197" s="48"/>
      <c r="BM197" s="48"/>
      <c r="BN197" s="48"/>
    </row>
    <row r="198" spans="3:66" s="46" customFormat="1">
      <c r="C198" s="48"/>
      <c r="D198" s="48"/>
      <c r="E198" s="48"/>
      <c r="F198" s="48"/>
      <c r="G198" s="48"/>
      <c r="H198" s="48"/>
      <c r="I198" s="49"/>
      <c r="J198" s="49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  <c r="AR198" s="48"/>
      <c r="AS198" s="48"/>
      <c r="AT198" s="48"/>
      <c r="AU198" s="48"/>
      <c r="AV198" s="48"/>
      <c r="AW198" s="48"/>
      <c r="AX198" s="48"/>
      <c r="AY198" s="48"/>
      <c r="AZ198" s="48"/>
      <c r="BA198" s="48"/>
      <c r="BB198" s="48"/>
      <c r="BC198" s="48"/>
      <c r="BD198" s="48"/>
      <c r="BE198" s="48"/>
      <c r="BF198" s="48"/>
      <c r="BG198" s="48"/>
      <c r="BH198" s="48"/>
      <c r="BI198" s="48"/>
      <c r="BJ198" s="48"/>
      <c r="BK198" s="48"/>
      <c r="BL198" s="48"/>
      <c r="BM198" s="48"/>
      <c r="BN198" s="48"/>
    </row>
    <row r="199" spans="3:66" s="46" customFormat="1">
      <c r="C199" s="48"/>
      <c r="D199" s="48"/>
      <c r="E199" s="48"/>
      <c r="F199" s="48"/>
      <c r="G199" s="48"/>
      <c r="H199" s="48"/>
      <c r="I199" s="49"/>
      <c r="J199" s="49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  <c r="AM199" s="48"/>
      <c r="AN199" s="48"/>
      <c r="AO199" s="48"/>
      <c r="AP199" s="48"/>
      <c r="AQ199" s="48"/>
      <c r="AR199" s="48"/>
      <c r="AS199" s="48"/>
      <c r="AT199" s="48"/>
      <c r="AU199" s="48"/>
      <c r="AV199" s="48"/>
      <c r="AW199" s="48"/>
      <c r="AX199" s="48"/>
      <c r="AY199" s="48"/>
      <c r="AZ199" s="48"/>
      <c r="BA199" s="48"/>
      <c r="BB199" s="48"/>
      <c r="BC199" s="48"/>
      <c r="BD199" s="48"/>
      <c r="BE199" s="48"/>
      <c r="BF199" s="48"/>
      <c r="BG199" s="48"/>
      <c r="BH199" s="48"/>
      <c r="BI199" s="48"/>
      <c r="BJ199" s="48"/>
      <c r="BK199" s="48"/>
      <c r="BL199" s="48"/>
      <c r="BM199" s="48"/>
      <c r="BN199" s="48"/>
    </row>
    <row r="200" spans="3:66" s="46" customFormat="1">
      <c r="C200" s="48"/>
      <c r="D200" s="48"/>
      <c r="E200" s="48"/>
      <c r="F200" s="48"/>
      <c r="G200" s="48"/>
      <c r="H200" s="48"/>
      <c r="I200" s="49"/>
      <c r="J200" s="49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  <c r="AN200" s="48"/>
      <c r="AO200" s="48"/>
      <c r="AP200" s="48"/>
      <c r="AQ200" s="48"/>
      <c r="AR200" s="48"/>
      <c r="AS200" s="48"/>
      <c r="AT200" s="48"/>
      <c r="AU200" s="48"/>
      <c r="AV200" s="48"/>
      <c r="AW200" s="48"/>
      <c r="AX200" s="48"/>
      <c r="AY200" s="48"/>
      <c r="AZ200" s="48"/>
      <c r="BA200" s="48"/>
      <c r="BB200" s="48"/>
      <c r="BC200" s="48"/>
      <c r="BD200" s="48"/>
      <c r="BE200" s="48"/>
      <c r="BF200" s="48"/>
      <c r="BG200" s="48"/>
      <c r="BH200" s="48"/>
      <c r="BI200" s="48"/>
      <c r="BJ200" s="48"/>
      <c r="BK200" s="48"/>
      <c r="BL200" s="48"/>
      <c r="BM200" s="48"/>
      <c r="BN200" s="48"/>
    </row>
    <row r="201" spans="3:66" s="46" customFormat="1">
      <c r="C201" s="48"/>
      <c r="D201" s="48"/>
      <c r="E201" s="48"/>
      <c r="F201" s="48"/>
      <c r="G201" s="48"/>
      <c r="H201" s="48"/>
      <c r="I201" s="49"/>
      <c r="J201" s="49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  <c r="AN201" s="48"/>
      <c r="AO201" s="48"/>
      <c r="AP201" s="48"/>
      <c r="AQ201" s="48"/>
      <c r="AR201" s="48"/>
      <c r="AS201" s="48"/>
      <c r="AT201" s="48"/>
      <c r="AU201" s="48"/>
      <c r="AV201" s="48"/>
      <c r="AW201" s="48"/>
      <c r="AX201" s="48"/>
      <c r="AY201" s="48"/>
      <c r="AZ201" s="48"/>
      <c r="BA201" s="48"/>
      <c r="BB201" s="48"/>
      <c r="BC201" s="48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/>
      <c r="BN201" s="48"/>
    </row>
    <row r="202" spans="3:66" s="46" customFormat="1">
      <c r="C202" s="48"/>
      <c r="D202" s="48"/>
      <c r="E202" s="48"/>
      <c r="F202" s="48"/>
      <c r="G202" s="48"/>
      <c r="H202" s="48"/>
      <c r="I202" s="49"/>
      <c r="J202" s="49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  <c r="AQ202" s="48"/>
      <c r="AR202" s="48"/>
      <c r="AS202" s="48"/>
      <c r="AT202" s="48"/>
      <c r="AU202" s="48"/>
      <c r="AV202" s="48"/>
      <c r="AW202" s="48"/>
      <c r="AX202" s="48"/>
      <c r="AY202" s="48"/>
      <c r="AZ202" s="48"/>
      <c r="BA202" s="48"/>
      <c r="BB202" s="48"/>
      <c r="BC202" s="48"/>
      <c r="BD202" s="48"/>
      <c r="BE202" s="48"/>
      <c r="BF202" s="48"/>
      <c r="BG202" s="48"/>
      <c r="BH202" s="48"/>
      <c r="BI202" s="48"/>
      <c r="BJ202" s="48"/>
      <c r="BK202" s="48"/>
      <c r="BL202" s="48"/>
      <c r="BM202" s="48"/>
      <c r="BN202" s="48"/>
    </row>
    <row r="203" spans="3:66" s="46" customFormat="1">
      <c r="C203" s="48"/>
      <c r="D203" s="48"/>
      <c r="E203" s="48"/>
      <c r="F203" s="48"/>
      <c r="G203" s="48"/>
      <c r="H203" s="48"/>
      <c r="I203" s="49"/>
      <c r="J203" s="49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  <c r="AN203" s="48"/>
      <c r="AO203" s="48"/>
      <c r="AP203" s="48"/>
      <c r="AQ203" s="48"/>
      <c r="AR203" s="48"/>
      <c r="AS203" s="48"/>
      <c r="AT203" s="48"/>
      <c r="AU203" s="48"/>
      <c r="AV203" s="48"/>
      <c r="AW203" s="48"/>
      <c r="AX203" s="48"/>
      <c r="AY203" s="48"/>
      <c r="AZ203" s="48"/>
      <c r="BA203" s="48"/>
      <c r="BB203" s="48"/>
      <c r="BC203" s="48"/>
      <c r="BD203" s="48"/>
      <c r="BE203" s="48"/>
      <c r="BF203" s="48"/>
      <c r="BG203" s="48"/>
      <c r="BH203" s="48"/>
      <c r="BI203" s="48"/>
      <c r="BJ203" s="48"/>
      <c r="BK203" s="48"/>
      <c r="BL203" s="48"/>
      <c r="BM203" s="48"/>
      <c r="BN203" s="48"/>
    </row>
    <row r="204" spans="3:66" s="46" customFormat="1">
      <c r="C204" s="48"/>
      <c r="D204" s="48"/>
      <c r="E204" s="48"/>
      <c r="F204" s="48"/>
      <c r="G204" s="48"/>
      <c r="H204" s="48"/>
      <c r="I204" s="49"/>
      <c r="J204" s="49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  <c r="AN204" s="48"/>
      <c r="AO204" s="48"/>
      <c r="AP204" s="48"/>
      <c r="AQ204" s="48"/>
      <c r="AR204" s="48"/>
      <c r="AS204" s="48"/>
      <c r="AT204" s="48"/>
      <c r="AU204" s="48"/>
      <c r="AV204" s="48"/>
      <c r="AW204" s="48"/>
      <c r="AX204" s="48"/>
      <c r="AY204" s="48"/>
      <c r="AZ204" s="48"/>
      <c r="BA204" s="48"/>
      <c r="BB204" s="48"/>
      <c r="BC204" s="48"/>
      <c r="BD204" s="48"/>
      <c r="BE204" s="48"/>
      <c r="BF204" s="48"/>
      <c r="BG204" s="48"/>
      <c r="BH204" s="48"/>
      <c r="BI204" s="48"/>
      <c r="BJ204" s="48"/>
      <c r="BK204" s="48"/>
      <c r="BL204" s="48"/>
      <c r="BM204" s="48"/>
      <c r="BN204" s="48"/>
    </row>
    <row r="205" spans="3:66" s="46" customFormat="1">
      <c r="C205" s="48"/>
      <c r="D205" s="48"/>
      <c r="E205" s="48"/>
      <c r="F205" s="48"/>
      <c r="G205" s="48"/>
      <c r="H205" s="48"/>
      <c r="I205" s="49"/>
      <c r="J205" s="49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  <c r="AR205" s="48"/>
      <c r="AS205" s="48"/>
      <c r="AT205" s="48"/>
      <c r="AU205" s="48"/>
      <c r="AV205" s="48"/>
      <c r="AW205" s="48"/>
      <c r="AX205" s="48"/>
      <c r="AY205" s="48"/>
      <c r="AZ205" s="48"/>
      <c r="BA205" s="48"/>
      <c r="BB205" s="48"/>
      <c r="BC205" s="48"/>
      <c r="BD205" s="48"/>
      <c r="BE205" s="48"/>
      <c r="BF205" s="48"/>
      <c r="BG205" s="48"/>
      <c r="BH205" s="48"/>
      <c r="BI205" s="48"/>
      <c r="BJ205" s="48"/>
      <c r="BK205" s="48"/>
      <c r="BL205" s="48"/>
      <c r="BM205" s="48"/>
      <c r="BN205" s="48"/>
    </row>
    <row r="206" spans="3:66" s="46" customFormat="1">
      <c r="C206" s="48"/>
      <c r="D206" s="48"/>
      <c r="E206" s="48"/>
      <c r="F206" s="48"/>
      <c r="G206" s="48"/>
      <c r="H206" s="48"/>
      <c r="I206" s="49"/>
      <c r="J206" s="49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  <c r="AN206" s="48"/>
      <c r="AO206" s="48"/>
      <c r="AP206" s="48"/>
      <c r="AQ206" s="48"/>
      <c r="AR206" s="48"/>
      <c r="AS206" s="48"/>
      <c r="AT206" s="48"/>
      <c r="AU206" s="48"/>
      <c r="AV206" s="48"/>
      <c r="AW206" s="48"/>
      <c r="AX206" s="48"/>
      <c r="AY206" s="48"/>
      <c r="AZ206" s="48"/>
      <c r="BA206" s="48"/>
      <c r="BB206" s="48"/>
      <c r="BC206" s="48"/>
      <c r="BD206" s="48"/>
      <c r="BE206" s="48"/>
      <c r="BF206" s="48"/>
      <c r="BG206" s="48"/>
      <c r="BH206" s="48"/>
      <c r="BI206" s="48"/>
      <c r="BJ206" s="48"/>
      <c r="BK206" s="48"/>
      <c r="BL206" s="48"/>
      <c r="BM206" s="48"/>
      <c r="BN206" s="48"/>
    </row>
    <row r="207" spans="3:66" s="46" customFormat="1">
      <c r="C207" s="48"/>
      <c r="D207" s="48"/>
      <c r="E207" s="48"/>
      <c r="F207" s="48"/>
      <c r="G207" s="48"/>
      <c r="H207" s="48"/>
      <c r="I207" s="49"/>
      <c r="J207" s="49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  <c r="AN207" s="48"/>
      <c r="AO207" s="48"/>
      <c r="AP207" s="48"/>
      <c r="AQ207" s="48"/>
      <c r="AR207" s="48"/>
      <c r="AS207" s="48"/>
      <c r="AT207" s="48"/>
      <c r="AU207" s="48"/>
      <c r="AV207" s="48"/>
      <c r="AW207" s="48"/>
      <c r="AX207" s="48"/>
      <c r="AY207" s="48"/>
      <c r="AZ207" s="48"/>
      <c r="BA207" s="48"/>
      <c r="BB207" s="48"/>
      <c r="BC207" s="48"/>
      <c r="BD207" s="48"/>
      <c r="BE207" s="48"/>
      <c r="BF207" s="48"/>
      <c r="BG207" s="48"/>
      <c r="BH207" s="48"/>
      <c r="BI207" s="48"/>
      <c r="BJ207" s="48"/>
      <c r="BK207" s="48"/>
      <c r="BL207" s="48"/>
      <c r="BM207" s="48"/>
      <c r="BN207" s="48"/>
    </row>
    <row r="208" spans="3:66" s="46" customFormat="1">
      <c r="C208" s="48"/>
      <c r="D208" s="48"/>
      <c r="E208" s="48"/>
      <c r="F208" s="48"/>
      <c r="G208" s="48"/>
      <c r="H208" s="48"/>
      <c r="I208" s="49"/>
      <c r="J208" s="49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  <c r="AM208" s="48"/>
      <c r="AN208" s="48"/>
      <c r="AO208" s="48"/>
      <c r="AP208" s="48"/>
      <c r="AQ208" s="48"/>
      <c r="AR208" s="48"/>
      <c r="AS208" s="48"/>
      <c r="AT208" s="48"/>
      <c r="AU208" s="48"/>
      <c r="AV208" s="48"/>
      <c r="AW208" s="48"/>
      <c r="AX208" s="48"/>
      <c r="AY208" s="48"/>
      <c r="AZ208" s="48"/>
      <c r="BA208" s="48"/>
      <c r="BB208" s="48"/>
      <c r="BC208" s="48"/>
      <c r="BD208" s="48"/>
      <c r="BE208" s="48"/>
      <c r="BF208" s="48"/>
      <c r="BG208" s="48"/>
      <c r="BH208" s="48"/>
      <c r="BI208" s="48"/>
      <c r="BJ208" s="48"/>
      <c r="BK208" s="48"/>
      <c r="BL208" s="48"/>
      <c r="BM208" s="48"/>
      <c r="BN208" s="48"/>
    </row>
    <row r="209" spans="3:66" s="46" customFormat="1">
      <c r="C209" s="48"/>
      <c r="D209" s="48"/>
      <c r="E209" s="48"/>
      <c r="F209" s="48"/>
      <c r="G209" s="48"/>
      <c r="H209" s="48"/>
      <c r="I209" s="49"/>
      <c r="J209" s="49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  <c r="AN209" s="48"/>
      <c r="AO209" s="48"/>
      <c r="AP209" s="48"/>
      <c r="AQ209" s="48"/>
      <c r="AR209" s="48"/>
      <c r="AS209" s="48"/>
      <c r="AT209" s="48"/>
      <c r="AU209" s="48"/>
      <c r="AV209" s="48"/>
      <c r="AW209" s="48"/>
      <c r="AX209" s="48"/>
      <c r="AY209" s="48"/>
      <c r="AZ209" s="48"/>
      <c r="BA209" s="48"/>
      <c r="BB209" s="48"/>
      <c r="BC209" s="48"/>
      <c r="BD209" s="48"/>
      <c r="BE209" s="48"/>
      <c r="BF209" s="48"/>
      <c r="BG209" s="48"/>
      <c r="BH209" s="48"/>
      <c r="BI209" s="48"/>
      <c r="BJ209" s="48"/>
      <c r="BK209" s="48"/>
      <c r="BL209" s="48"/>
      <c r="BM209" s="48"/>
      <c r="BN209" s="48"/>
    </row>
    <row r="210" spans="3:66" s="46" customFormat="1">
      <c r="C210" s="48"/>
      <c r="D210" s="48"/>
      <c r="E210" s="48"/>
      <c r="F210" s="48"/>
      <c r="G210" s="48"/>
      <c r="H210" s="48"/>
      <c r="I210" s="49"/>
      <c r="J210" s="49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  <c r="AN210" s="48"/>
      <c r="AO210" s="48"/>
      <c r="AP210" s="48"/>
      <c r="AQ210" s="48"/>
      <c r="AR210" s="48"/>
      <c r="AS210" s="48"/>
      <c r="AT210" s="48"/>
      <c r="AU210" s="48"/>
      <c r="AV210" s="48"/>
      <c r="AW210" s="48"/>
      <c r="AX210" s="48"/>
      <c r="AY210" s="48"/>
      <c r="AZ210" s="48"/>
      <c r="BA210" s="48"/>
      <c r="BB210" s="48"/>
      <c r="BC210" s="48"/>
      <c r="BD210" s="48"/>
      <c r="BE210" s="48"/>
      <c r="BF210" s="48"/>
      <c r="BG210" s="48"/>
      <c r="BH210" s="48"/>
      <c r="BI210" s="48"/>
      <c r="BJ210" s="48"/>
      <c r="BK210" s="48"/>
      <c r="BL210" s="48"/>
      <c r="BM210" s="48"/>
      <c r="BN210" s="48"/>
    </row>
    <row r="211" spans="3:66" s="46" customFormat="1">
      <c r="C211" s="48"/>
      <c r="D211" s="48"/>
      <c r="E211" s="48"/>
      <c r="F211" s="48"/>
      <c r="G211" s="48"/>
      <c r="H211" s="48"/>
      <c r="I211" s="49"/>
      <c r="J211" s="49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  <c r="AM211" s="48"/>
      <c r="AN211" s="48"/>
      <c r="AO211" s="48"/>
      <c r="AP211" s="48"/>
      <c r="AQ211" s="48"/>
      <c r="AR211" s="48"/>
      <c r="AS211" s="48"/>
      <c r="AT211" s="48"/>
      <c r="AU211" s="48"/>
      <c r="AV211" s="48"/>
      <c r="AW211" s="48"/>
      <c r="AX211" s="48"/>
      <c r="AY211" s="48"/>
      <c r="AZ211" s="48"/>
      <c r="BA211" s="48"/>
      <c r="BB211" s="48"/>
      <c r="BC211" s="48"/>
      <c r="BD211" s="48"/>
      <c r="BE211" s="48"/>
      <c r="BF211" s="48"/>
      <c r="BG211" s="48"/>
      <c r="BH211" s="48"/>
      <c r="BI211" s="48"/>
      <c r="BJ211" s="48"/>
      <c r="BK211" s="48"/>
      <c r="BL211" s="48"/>
      <c r="BM211" s="48"/>
      <c r="BN211" s="48"/>
    </row>
    <row r="212" spans="3:66" s="46" customFormat="1">
      <c r="C212" s="48"/>
      <c r="D212" s="48"/>
      <c r="E212" s="48"/>
      <c r="F212" s="48"/>
      <c r="G212" s="48"/>
      <c r="H212" s="48"/>
      <c r="I212" s="49"/>
      <c r="J212" s="49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  <c r="AM212" s="48"/>
      <c r="AN212" s="48"/>
      <c r="AO212" s="48"/>
      <c r="AP212" s="48"/>
      <c r="AQ212" s="48"/>
      <c r="AR212" s="48"/>
      <c r="AS212" s="48"/>
      <c r="AT212" s="48"/>
      <c r="AU212" s="48"/>
      <c r="AV212" s="48"/>
      <c r="AW212" s="48"/>
      <c r="AX212" s="48"/>
      <c r="AY212" s="48"/>
      <c r="AZ212" s="48"/>
      <c r="BA212" s="48"/>
      <c r="BB212" s="48"/>
      <c r="BC212" s="48"/>
      <c r="BD212" s="48"/>
      <c r="BE212" s="48"/>
      <c r="BF212" s="48"/>
      <c r="BG212" s="48"/>
      <c r="BH212" s="48"/>
      <c r="BI212" s="48"/>
      <c r="BJ212" s="48"/>
      <c r="BK212" s="48"/>
      <c r="BL212" s="48"/>
      <c r="BM212" s="48"/>
      <c r="BN212" s="48"/>
    </row>
    <row r="213" spans="3:66" s="46" customFormat="1">
      <c r="C213" s="48"/>
      <c r="D213" s="48"/>
      <c r="E213" s="48"/>
      <c r="F213" s="48"/>
      <c r="G213" s="48"/>
      <c r="H213" s="48"/>
      <c r="I213" s="49"/>
      <c r="J213" s="49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  <c r="AO213" s="48"/>
      <c r="AP213" s="48"/>
      <c r="AQ213" s="48"/>
      <c r="AR213" s="48"/>
      <c r="AS213" s="48"/>
      <c r="AT213" s="48"/>
      <c r="AU213" s="48"/>
      <c r="AV213" s="48"/>
      <c r="AW213" s="48"/>
      <c r="AX213" s="48"/>
      <c r="AY213" s="48"/>
      <c r="AZ213" s="48"/>
      <c r="BA213" s="48"/>
      <c r="BB213" s="48"/>
      <c r="BC213" s="48"/>
      <c r="BD213" s="48"/>
      <c r="BE213" s="48"/>
      <c r="BF213" s="48"/>
      <c r="BG213" s="48"/>
      <c r="BH213" s="48"/>
      <c r="BI213" s="48"/>
      <c r="BJ213" s="48"/>
      <c r="BK213" s="48"/>
      <c r="BL213" s="48"/>
      <c r="BM213" s="48"/>
      <c r="BN213" s="48"/>
    </row>
    <row r="214" spans="3:66" s="46" customFormat="1">
      <c r="C214" s="48"/>
      <c r="D214" s="48"/>
      <c r="E214" s="48"/>
      <c r="F214" s="48"/>
      <c r="G214" s="48"/>
      <c r="H214" s="48"/>
      <c r="I214" s="49"/>
      <c r="J214" s="49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  <c r="AN214" s="48"/>
      <c r="AO214" s="48"/>
      <c r="AP214" s="48"/>
      <c r="AQ214" s="48"/>
      <c r="AR214" s="48"/>
      <c r="AS214" s="48"/>
      <c r="AT214" s="48"/>
      <c r="AU214" s="48"/>
      <c r="AV214" s="48"/>
      <c r="AW214" s="48"/>
      <c r="AX214" s="48"/>
      <c r="AY214" s="48"/>
      <c r="AZ214" s="48"/>
      <c r="BA214" s="48"/>
      <c r="BB214" s="48"/>
      <c r="BC214" s="48"/>
      <c r="BD214" s="48"/>
      <c r="BE214" s="48"/>
      <c r="BF214" s="48"/>
      <c r="BG214" s="48"/>
      <c r="BH214" s="48"/>
      <c r="BI214" s="48"/>
      <c r="BJ214" s="48"/>
      <c r="BK214" s="48"/>
      <c r="BL214" s="48"/>
      <c r="BM214" s="48"/>
      <c r="BN214" s="48"/>
    </row>
    <row r="215" spans="3:66" s="46" customFormat="1">
      <c r="C215" s="48"/>
      <c r="D215" s="48"/>
      <c r="E215" s="48"/>
      <c r="F215" s="48"/>
      <c r="G215" s="48"/>
      <c r="H215" s="48"/>
      <c r="I215" s="49"/>
      <c r="J215" s="49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  <c r="AN215" s="48"/>
      <c r="AO215" s="48"/>
      <c r="AP215" s="48"/>
      <c r="AQ215" s="48"/>
      <c r="AR215" s="48"/>
      <c r="AS215" s="48"/>
      <c r="AT215" s="48"/>
      <c r="AU215" s="48"/>
      <c r="AV215" s="48"/>
      <c r="AW215" s="48"/>
      <c r="AX215" s="48"/>
      <c r="AY215" s="48"/>
      <c r="AZ215" s="48"/>
      <c r="BA215" s="48"/>
      <c r="BB215" s="48"/>
      <c r="BC215" s="48"/>
      <c r="BD215" s="48"/>
      <c r="BE215" s="48"/>
      <c r="BF215" s="48"/>
      <c r="BG215" s="48"/>
      <c r="BH215" s="48"/>
      <c r="BI215" s="48"/>
      <c r="BJ215" s="48"/>
      <c r="BK215" s="48"/>
      <c r="BL215" s="48"/>
      <c r="BM215" s="48"/>
      <c r="BN215" s="48"/>
    </row>
    <row r="216" spans="3:66" s="46" customFormat="1">
      <c r="C216" s="48"/>
      <c r="D216" s="48"/>
      <c r="E216" s="48"/>
      <c r="F216" s="48"/>
      <c r="G216" s="48"/>
      <c r="H216" s="48"/>
      <c r="I216" s="49"/>
      <c r="J216" s="49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  <c r="AN216" s="48"/>
      <c r="AO216" s="48"/>
      <c r="AP216" s="48"/>
      <c r="AQ216" s="48"/>
      <c r="AR216" s="48"/>
      <c r="AS216" s="48"/>
      <c r="AT216" s="48"/>
      <c r="AU216" s="48"/>
      <c r="AV216" s="48"/>
      <c r="AW216" s="48"/>
      <c r="AX216" s="48"/>
      <c r="AY216" s="48"/>
      <c r="AZ216" s="48"/>
      <c r="BA216" s="48"/>
      <c r="BB216" s="48"/>
      <c r="BC216" s="48"/>
      <c r="BD216" s="48"/>
      <c r="BE216" s="48"/>
      <c r="BF216" s="48"/>
      <c r="BG216" s="48"/>
      <c r="BH216" s="48"/>
      <c r="BI216" s="48"/>
      <c r="BJ216" s="48"/>
      <c r="BK216" s="48"/>
      <c r="BL216" s="48"/>
      <c r="BM216" s="48"/>
      <c r="BN216" s="48"/>
    </row>
    <row r="217" spans="3:66" s="46" customFormat="1">
      <c r="C217" s="48"/>
      <c r="D217" s="48"/>
      <c r="E217" s="48"/>
      <c r="F217" s="48"/>
      <c r="G217" s="48"/>
      <c r="H217" s="48"/>
      <c r="I217" s="49"/>
      <c r="J217" s="49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  <c r="AN217" s="48"/>
      <c r="AO217" s="48"/>
      <c r="AP217" s="48"/>
      <c r="AQ217" s="48"/>
      <c r="AR217" s="48"/>
      <c r="AS217" s="48"/>
      <c r="AT217" s="48"/>
      <c r="AU217" s="48"/>
      <c r="AV217" s="48"/>
      <c r="AW217" s="48"/>
      <c r="AX217" s="48"/>
      <c r="AY217" s="48"/>
      <c r="AZ217" s="48"/>
      <c r="BA217" s="48"/>
      <c r="BB217" s="48"/>
      <c r="BC217" s="48"/>
      <c r="BD217" s="48"/>
      <c r="BE217" s="48"/>
      <c r="BF217" s="48"/>
      <c r="BG217" s="48"/>
      <c r="BH217" s="48"/>
      <c r="BI217" s="48"/>
      <c r="BJ217" s="48"/>
      <c r="BK217" s="48"/>
      <c r="BL217" s="48"/>
      <c r="BM217" s="48"/>
      <c r="BN217" s="48"/>
    </row>
    <row r="218" spans="3:66" s="46" customFormat="1">
      <c r="C218" s="48"/>
      <c r="D218" s="48"/>
      <c r="E218" s="48"/>
      <c r="F218" s="48"/>
      <c r="G218" s="48"/>
      <c r="H218" s="48"/>
      <c r="I218" s="49"/>
      <c r="J218" s="49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  <c r="AN218" s="48"/>
      <c r="AO218" s="48"/>
      <c r="AP218" s="48"/>
      <c r="AQ218" s="48"/>
      <c r="AR218" s="48"/>
      <c r="AS218" s="48"/>
      <c r="AT218" s="48"/>
      <c r="AU218" s="48"/>
      <c r="AV218" s="48"/>
      <c r="AW218" s="48"/>
      <c r="AX218" s="48"/>
      <c r="AY218" s="48"/>
      <c r="AZ218" s="48"/>
      <c r="BA218" s="48"/>
      <c r="BB218" s="48"/>
      <c r="BC218" s="48"/>
      <c r="BD218" s="48"/>
      <c r="BE218" s="48"/>
      <c r="BF218" s="48"/>
      <c r="BG218" s="48"/>
      <c r="BH218" s="48"/>
      <c r="BI218" s="48"/>
      <c r="BJ218" s="48"/>
      <c r="BK218" s="48"/>
      <c r="BL218" s="48"/>
      <c r="BM218" s="48"/>
      <c r="BN218" s="48"/>
    </row>
    <row r="219" spans="3:66" s="46" customFormat="1">
      <c r="C219" s="48"/>
      <c r="D219" s="48"/>
      <c r="E219" s="48"/>
      <c r="F219" s="48"/>
      <c r="G219" s="48"/>
      <c r="H219" s="48"/>
      <c r="I219" s="49"/>
      <c r="J219" s="49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  <c r="AN219" s="48"/>
      <c r="AO219" s="48"/>
      <c r="AP219" s="48"/>
      <c r="AQ219" s="48"/>
      <c r="AR219" s="48"/>
      <c r="AS219" s="48"/>
      <c r="AT219" s="48"/>
      <c r="AU219" s="48"/>
      <c r="AV219" s="48"/>
      <c r="AW219" s="48"/>
      <c r="AX219" s="48"/>
      <c r="AY219" s="48"/>
      <c r="AZ219" s="48"/>
      <c r="BA219" s="48"/>
      <c r="BB219" s="48"/>
      <c r="BC219" s="48"/>
      <c r="BD219" s="48"/>
      <c r="BE219" s="48"/>
      <c r="BF219" s="48"/>
      <c r="BG219" s="48"/>
      <c r="BH219" s="48"/>
      <c r="BI219" s="48"/>
      <c r="BJ219" s="48"/>
      <c r="BK219" s="48"/>
      <c r="BL219" s="48"/>
      <c r="BM219" s="48"/>
      <c r="BN219" s="48"/>
    </row>
    <row r="220" spans="3:66" s="46" customFormat="1">
      <c r="C220" s="48"/>
      <c r="D220" s="48"/>
      <c r="E220" s="48"/>
      <c r="F220" s="48"/>
      <c r="G220" s="48"/>
      <c r="H220" s="48"/>
      <c r="I220" s="49"/>
      <c r="J220" s="49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  <c r="AN220" s="48"/>
      <c r="AO220" s="48"/>
      <c r="AP220" s="48"/>
      <c r="AQ220" s="48"/>
      <c r="AR220" s="48"/>
      <c r="AS220" s="48"/>
      <c r="AT220" s="48"/>
      <c r="AU220" s="48"/>
      <c r="AV220" s="48"/>
      <c r="AW220" s="48"/>
      <c r="AX220" s="48"/>
      <c r="AY220" s="48"/>
      <c r="AZ220" s="48"/>
      <c r="BA220" s="48"/>
      <c r="BB220" s="48"/>
      <c r="BC220" s="48"/>
      <c r="BD220" s="48"/>
      <c r="BE220" s="48"/>
      <c r="BF220" s="48"/>
      <c r="BG220" s="48"/>
      <c r="BH220" s="48"/>
      <c r="BI220" s="48"/>
      <c r="BJ220" s="48"/>
      <c r="BK220" s="48"/>
      <c r="BL220" s="48"/>
      <c r="BM220" s="48"/>
      <c r="BN220" s="48"/>
    </row>
    <row r="221" spans="3:66" s="46" customFormat="1">
      <c r="C221" s="48"/>
      <c r="D221" s="48"/>
      <c r="E221" s="48"/>
      <c r="F221" s="48"/>
      <c r="G221" s="48"/>
      <c r="H221" s="48"/>
      <c r="I221" s="49"/>
      <c r="J221" s="49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  <c r="AN221" s="48"/>
      <c r="AO221" s="48"/>
      <c r="AP221" s="48"/>
      <c r="AQ221" s="48"/>
      <c r="AR221" s="48"/>
      <c r="AS221" s="48"/>
      <c r="AT221" s="48"/>
      <c r="AU221" s="48"/>
      <c r="AV221" s="48"/>
      <c r="AW221" s="48"/>
      <c r="AX221" s="48"/>
      <c r="AY221" s="48"/>
      <c r="AZ221" s="48"/>
      <c r="BA221" s="48"/>
      <c r="BB221" s="48"/>
      <c r="BC221" s="48"/>
      <c r="BD221" s="48"/>
      <c r="BE221" s="48"/>
      <c r="BF221" s="48"/>
      <c r="BG221" s="48"/>
      <c r="BH221" s="48"/>
      <c r="BI221" s="48"/>
      <c r="BJ221" s="48"/>
      <c r="BK221" s="48"/>
      <c r="BL221" s="48"/>
      <c r="BM221" s="48"/>
      <c r="BN221" s="48"/>
    </row>
    <row r="222" spans="3:66" s="46" customFormat="1">
      <c r="C222" s="48"/>
      <c r="D222" s="48"/>
      <c r="E222" s="48"/>
      <c r="F222" s="48"/>
      <c r="G222" s="48"/>
      <c r="H222" s="48"/>
      <c r="I222" s="49"/>
      <c r="J222" s="49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  <c r="AN222" s="48"/>
      <c r="AO222" s="48"/>
      <c r="AP222" s="48"/>
      <c r="AQ222" s="48"/>
      <c r="AR222" s="48"/>
      <c r="AS222" s="48"/>
      <c r="AT222" s="48"/>
      <c r="AU222" s="48"/>
      <c r="AV222" s="48"/>
      <c r="AW222" s="48"/>
      <c r="AX222" s="48"/>
      <c r="AY222" s="48"/>
      <c r="AZ222" s="48"/>
      <c r="BA222" s="48"/>
      <c r="BB222" s="48"/>
      <c r="BC222" s="48"/>
      <c r="BD222" s="48"/>
      <c r="BE222" s="48"/>
      <c r="BF222" s="48"/>
      <c r="BG222" s="48"/>
      <c r="BH222" s="48"/>
      <c r="BI222" s="48"/>
      <c r="BJ222" s="48"/>
      <c r="BK222" s="48"/>
      <c r="BL222" s="48"/>
      <c r="BM222" s="48"/>
      <c r="BN222" s="48"/>
    </row>
    <row r="223" spans="3:66" s="46" customFormat="1">
      <c r="C223" s="48"/>
      <c r="D223" s="48"/>
      <c r="E223" s="48"/>
      <c r="F223" s="48"/>
      <c r="G223" s="48"/>
      <c r="H223" s="48"/>
      <c r="I223" s="49"/>
      <c r="J223" s="49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  <c r="AN223" s="48"/>
      <c r="AO223" s="48"/>
      <c r="AP223" s="48"/>
      <c r="AQ223" s="48"/>
      <c r="AR223" s="48"/>
      <c r="AS223" s="48"/>
      <c r="AT223" s="48"/>
      <c r="AU223" s="48"/>
      <c r="AV223" s="48"/>
      <c r="AW223" s="48"/>
      <c r="AX223" s="48"/>
      <c r="AY223" s="48"/>
      <c r="AZ223" s="48"/>
      <c r="BA223" s="48"/>
      <c r="BB223" s="48"/>
      <c r="BC223" s="48"/>
      <c r="BD223" s="48"/>
      <c r="BE223" s="48"/>
      <c r="BF223" s="48"/>
      <c r="BG223" s="48"/>
      <c r="BH223" s="48"/>
      <c r="BI223" s="48"/>
      <c r="BJ223" s="48"/>
      <c r="BK223" s="48"/>
      <c r="BL223" s="48"/>
      <c r="BM223" s="48"/>
      <c r="BN223" s="48"/>
    </row>
    <row r="224" spans="3:66" s="46" customFormat="1">
      <c r="C224" s="48"/>
      <c r="D224" s="48"/>
      <c r="E224" s="48"/>
      <c r="F224" s="48"/>
      <c r="G224" s="48"/>
      <c r="H224" s="48"/>
      <c r="I224" s="49"/>
      <c r="J224" s="49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  <c r="AN224" s="48"/>
      <c r="AO224" s="48"/>
      <c r="AP224" s="48"/>
      <c r="AQ224" s="48"/>
      <c r="AR224" s="48"/>
      <c r="AS224" s="48"/>
      <c r="AT224" s="48"/>
      <c r="AU224" s="48"/>
      <c r="AV224" s="48"/>
      <c r="AW224" s="48"/>
      <c r="AX224" s="48"/>
      <c r="AY224" s="48"/>
      <c r="AZ224" s="48"/>
      <c r="BA224" s="48"/>
      <c r="BB224" s="48"/>
      <c r="BC224" s="48"/>
      <c r="BD224" s="48"/>
      <c r="BE224" s="48"/>
      <c r="BF224" s="48"/>
      <c r="BG224" s="48"/>
      <c r="BH224" s="48"/>
      <c r="BI224" s="48"/>
      <c r="BJ224" s="48"/>
      <c r="BK224" s="48"/>
      <c r="BL224" s="48"/>
      <c r="BM224" s="48"/>
      <c r="BN224" s="48"/>
    </row>
    <row r="225" spans="3:66" s="46" customFormat="1">
      <c r="C225" s="48"/>
      <c r="D225" s="48"/>
      <c r="E225" s="48"/>
      <c r="F225" s="48"/>
      <c r="G225" s="48"/>
      <c r="H225" s="48"/>
      <c r="I225" s="49"/>
      <c r="J225" s="49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48"/>
      <c r="AQ225" s="48"/>
      <c r="AR225" s="48"/>
      <c r="AS225" s="48"/>
      <c r="AT225" s="48"/>
      <c r="AU225" s="48"/>
      <c r="AV225" s="48"/>
      <c r="AW225" s="48"/>
      <c r="AX225" s="48"/>
      <c r="AY225" s="48"/>
      <c r="AZ225" s="48"/>
      <c r="BA225" s="48"/>
      <c r="BB225" s="48"/>
      <c r="BC225" s="48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/>
      <c r="BN225" s="48"/>
    </row>
    <row r="226" spans="3:66" s="46" customFormat="1">
      <c r="C226" s="48"/>
      <c r="D226" s="48"/>
      <c r="E226" s="48"/>
      <c r="F226" s="48"/>
      <c r="G226" s="48"/>
      <c r="H226" s="48"/>
      <c r="I226" s="49"/>
      <c r="J226" s="49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  <c r="AN226" s="48"/>
      <c r="AO226" s="48"/>
      <c r="AP226" s="48"/>
      <c r="AQ226" s="48"/>
      <c r="AR226" s="48"/>
      <c r="AS226" s="48"/>
      <c r="AT226" s="48"/>
      <c r="AU226" s="48"/>
      <c r="AV226" s="48"/>
      <c r="AW226" s="48"/>
      <c r="AX226" s="48"/>
      <c r="AY226" s="48"/>
      <c r="AZ226" s="48"/>
      <c r="BA226" s="48"/>
      <c r="BB226" s="48"/>
      <c r="BC226" s="48"/>
      <c r="BD226" s="48"/>
      <c r="BE226" s="48"/>
      <c r="BF226" s="48"/>
      <c r="BG226" s="48"/>
      <c r="BH226" s="48"/>
      <c r="BI226" s="48"/>
      <c r="BJ226" s="48"/>
      <c r="BK226" s="48"/>
      <c r="BL226" s="48"/>
      <c r="BM226" s="48"/>
      <c r="BN226" s="48"/>
    </row>
    <row r="227" spans="3:66" s="46" customFormat="1">
      <c r="C227" s="48"/>
      <c r="D227" s="48"/>
      <c r="E227" s="48"/>
      <c r="F227" s="48"/>
      <c r="G227" s="48"/>
      <c r="H227" s="48"/>
      <c r="I227" s="49"/>
      <c r="J227" s="49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48"/>
      <c r="AL227" s="48"/>
      <c r="AM227" s="48"/>
      <c r="AN227" s="48"/>
      <c r="AO227" s="48"/>
      <c r="AP227" s="48"/>
      <c r="AQ227" s="48"/>
      <c r="AR227" s="48"/>
      <c r="AS227" s="48"/>
      <c r="AT227" s="48"/>
      <c r="AU227" s="48"/>
      <c r="AV227" s="48"/>
      <c r="AW227" s="48"/>
      <c r="AX227" s="48"/>
      <c r="AY227" s="48"/>
      <c r="AZ227" s="48"/>
      <c r="BA227" s="48"/>
      <c r="BB227" s="48"/>
      <c r="BC227" s="48"/>
      <c r="BD227" s="48"/>
      <c r="BE227" s="48"/>
      <c r="BF227" s="48"/>
      <c r="BG227" s="48"/>
      <c r="BH227" s="48"/>
      <c r="BI227" s="48"/>
      <c r="BJ227" s="48"/>
      <c r="BK227" s="48"/>
      <c r="BL227" s="48"/>
      <c r="BM227" s="48"/>
      <c r="BN227" s="48"/>
    </row>
    <row r="228" spans="3:66" s="46" customFormat="1">
      <c r="C228" s="48"/>
      <c r="D228" s="48"/>
      <c r="E228" s="48"/>
      <c r="F228" s="48"/>
      <c r="G228" s="48"/>
      <c r="H228" s="48"/>
      <c r="I228" s="49"/>
      <c r="J228" s="49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  <c r="AN228" s="48"/>
      <c r="AO228" s="48"/>
      <c r="AP228" s="48"/>
      <c r="AQ228" s="48"/>
      <c r="AR228" s="48"/>
      <c r="AS228" s="48"/>
      <c r="AT228" s="48"/>
      <c r="AU228" s="48"/>
      <c r="AV228" s="48"/>
      <c r="AW228" s="48"/>
      <c r="AX228" s="48"/>
      <c r="AY228" s="48"/>
      <c r="AZ228" s="48"/>
      <c r="BA228" s="48"/>
      <c r="BB228" s="48"/>
      <c r="BC228" s="48"/>
      <c r="BD228" s="48"/>
      <c r="BE228" s="48"/>
      <c r="BF228" s="48"/>
      <c r="BG228" s="48"/>
      <c r="BH228" s="48"/>
      <c r="BI228" s="48"/>
      <c r="BJ228" s="48"/>
      <c r="BK228" s="48"/>
      <c r="BL228" s="48"/>
      <c r="BM228" s="48"/>
      <c r="BN228" s="48"/>
    </row>
    <row r="229" spans="3:66" s="46" customFormat="1">
      <c r="C229" s="48"/>
      <c r="D229" s="48"/>
      <c r="E229" s="48"/>
      <c r="F229" s="48"/>
      <c r="G229" s="48"/>
      <c r="H229" s="48"/>
      <c r="I229" s="49"/>
      <c r="J229" s="49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  <c r="AM229" s="48"/>
      <c r="AN229" s="48"/>
      <c r="AO229" s="48"/>
      <c r="AP229" s="48"/>
      <c r="AQ229" s="48"/>
      <c r="AR229" s="48"/>
      <c r="AS229" s="48"/>
      <c r="AT229" s="48"/>
      <c r="AU229" s="48"/>
      <c r="AV229" s="48"/>
      <c r="AW229" s="48"/>
      <c r="AX229" s="48"/>
      <c r="AY229" s="48"/>
      <c r="AZ229" s="48"/>
      <c r="BA229" s="48"/>
      <c r="BB229" s="48"/>
      <c r="BC229" s="48"/>
      <c r="BD229" s="48"/>
      <c r="BE229" s="48"/>
      <c r="BF229" s="48"/>
      <c r="BG229" s="48"/>
      <c r="BH229" s="48"/>
      <c r="BI229" s="48"/>
      <c r="BJ229" s="48"/>
      <c r="BK229" s="48"/>
      <c r="BL229" s="48"/>
      <c r="BM229" s="48"/>
      <c r="BN229" s="48"/>
    </row>
    <row r="230" spans="3:66" s="46" customFormat="1">
      <c r="C230" s="48"/>
      <c r="D230" s="48"/>
      <c r="E230" s="48"/>
      <c r="F230" s="48"/>
      <c r="G230" s="48"/>
      <c r="H230" s="48"/>
      <c r="I230" s="49"/>
      <c r="J230" s="49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48"/>
      <c r="AL230" s="48"/>
      <c r="AM230" s="48"/>
      <c r="AN230" s="48"/>
      <c r="AO230" s="48"/>
      <c r="AP230" s="48"/>
      <c r="AQ230" s="48"/>
      <c r="AR230" s="48"/>
      <c r="AS230" s="48"/>
      <c r="AT230" s="48"/>
      <c r="AU230" s="48"/>
      <c r="AV230" s="48"/>
      <c r="AW230" s="48"/>
      <c r="AX230" s="48"/>
      <c r="AY230" s="48"/>
      <c r="AZ230" s="48"/>
      <c r="BA230" s="48"/>
      <c r="BB230" s="48"/>
      <c r="BC230" s="48"/>
      <c r="BD230" s="48"/>
      <c r="BE230" s="48"/>
      <c r="BF230" s="48"/>
      <c r="BG230" s="48"/>
      <c r="BH230" s="48"/>
      <c r="BI230" s="48"/>
      <c r="BJ230" s="48"/>
      <c r="BK230" s="48"/>
      <c r="BL230" s="48"/>
      <c r="BM230" s="48"/>
      <c r="BN230" s="48"/>
    </row>
    <row r="231" spans="3:66" s="46" customFormat="1">
      <c r="C231" s="48"/>
      <c r="D231" s="48"/>
      <c r="E231" s="48"/>
      <c r="F231" s="48"/>
      <c r="G231" s="48"/>
      <c r="H231" s="48"/>
      <c r="I231" s="49"/>
      <c r="J231" s="49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  <c r="AN231" s="48"/>
      <c r="AO231" s="48"/>
      <c r="AP231" s="48"/>
      <c r="AQ231" s="48"/>
      <c r="AR231" s="48"/>
      <c r="AS231" s="48"/>
      <c r="AT231" s="48"/>
      <c r="AU231" s="48"/>
      <c r="AV231" s="48"/>
      <c r="AW231" s="48"/>
      <c r="AX231" s="48"/>
      <c r="AY231" s="48"/>
      <c r="AZ231" s="48"/>
      <c r="BA231" s="48"/>
      <c r="BB231" s="48"/>
      <c r="BC231" s="48"/>
      <c r="BD231" s="48"/>
      <c r="BE231" s="48"/>
      <c r="BF231" s="48"/>
      <c r="BG231" s="48"/>
      <c r="BH231" s="48"/>
      <c r="BI231" s="48"/>
      <c r="BJ231" s="48"/>
      <c r="BK231" s="48"/>
      <c r="BL231" s="48"/>
      <c r="BM231" s="48"/>
      <c r="BN231" s="48"/>
    </row>
    <row r="232" spans="3:66" s="46" customFormat="1">
      <c r="C232" s="48"/>
      <c r="D232" s="48"/>
      <c r="E232" s="48"/>
      <c r="F232" s="48"/>
      <c r="G232" s="48"/>
      <c r="H232" s="48"/>
      <c r="I232" s="49"/>
      <c r="J232" s="49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48"/>
      <c r="AM232" s="48"/>
      <c r="AN232" s="48"/>
      <c r="AO232" s="48"/>
      <c r="AP232" s="48"/>
      <c r="AQ232" s="48"/>
      <c r="AR232" s="48"/>
      <c r="AS232" s="48"/>
      <c r="AT232" s="48"/>
      <c r="AU232" s="48"/>
      <c r="AV232" s="48"/>
      <c r="AW232" s="48"/>
      <c r="AX232" s="48"/>
      <c r="AY232" s="48"/>
      <c r="AZ232" s="48"/>
      <c r="BA232" s="48"/>
      <c r="BB232" s="48"/>
      <c r="BC232" s="48"/>
      <c r="BD232" s="48"/>
      <c r="BE232" s="48"/>
      <c r="BF232" s="48"/>
      <c r="BG232" s="48"/>
      <c r="BH232" s="48"/>
      <c r="BI232" s="48"/>
      <c r="BJ232" s="48"/>
      <c r="BK232" s="48"/>
      <c r="BL232" s="48"/>
      <c r="BM232" s="48"/>
      <c r="BN232" s="48"/>
    </row>
    <row r="233" spans="3:66" s="46" customFormat="1">
      <c r="C233" s="48"/>
      <c r="D233" s="48"/>
      <c r="E233" s="48"/>
      <c r="F233" s="48"/>
      <c r="G233" s="48"/>
      <c r="H233" s="48"/>
      <c r="I233" s="49"/>
      <c r="J233" s="49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/>
      <c r="AL233" s="48"/>
      <c r="AM233" s="48"/>
      <c r="AN233" s="48"/>
      <c r="AO233" s="48"/>
      <c r="AP233" s="48"/>
      <c r="AQ233" s="48"/>
      <c r="AR233" s="48"/>
      <c r="AS233" s="48"/>
      <c r="AT233" s="48"/>
      <c r="AU233" s="48"/>
      <c r="AV233" s="48"/>
      <c r="AW233" s="48"/>
      <c r="AX233" s="48"/>
      <c r="AY233" s="48"/>
      <c r="AZ233" s="48"/>
      <c r="BA233" s="48"/>
      <c r="BB233" s="48"/>
      <c r="BC233" s="48"/>
      <c r="BD233" s="48"/>
      <c r="BE233" s="48"/>
      <c r="BF233" s="48"/>
      <c r="BG233" s="48"/>
      <c r="BH233" s="48"/>
      <c r="BI233" s="48"/>
      <c r="BJ233" s="48"/>
      <c r="BK233" s="48"/>
      <c r="BL233" s="48"/>
      <c r="BM233" s="48"/>
      <c r="BN233" s="48"/>
    </row>
    <row r="234" spans="3:66" s="46" customFormat="1">
      <c r="C234" s="48"/>
      <c r="D234" s="48"/>
      <c r="E234" s="48"/>
      <c r="F234" s="48"/>
      <c r="G234" s="48"/>
      <c r="H234" s="48"/>
      <c r="I234" s="49"/>
      <c r="J234" s="49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8"/>
      <c r="AN234" s="48"/>
      <c r="AO234" s="48"/>
      <c r="AP234" s="48"/>
      <c r="AQ234" s="48"/>
      <c r="AR234" s="48"/>
      <c r="AS234" s="48"/>
      <c r="AT234" s="48"/>
      <c r="AU234" s="48"/>
      <c r="AV234" s="48"/>
      <c r="AW234" s="48"/>
      <c r="AX234" s="48"/>
      <c r="AY234" s="48"/>
      <c r="AZ234" s="48"/>
      <c r="BA234" s="48"/>
      <c r="BB234" s="48"/>
      <c r="BC234" s="48"/>
      <c r="BD234" s="48"/>
      <c r="BE234" s="48"/>
      <c r="BF234" s="48"/>
      <c r="BG234" s="48"/>
      <c r="BH234" s="48"/>
      <c r="BI234" s="48"/>
      <c r="BJ234" s="48"/>
      <c r="BK234" s="48"/>
      <c r="BL234" s="48"/>
      <c r="BM234" s="48"/>
      <c r="BN234" s="48"/>
    </row>
    <row r="235" spans="3:66" s="46" customFormat="1">
      <c r="C235" s="48"/>
      <c r="D235" s="48"/>
      <c r="E235" s="48"/>
      <c r="F235" s="48"/>
      <c r="G235" s="48"/>
      <c r="H235" s="48"/>
      <c r="I235" s="49"/>
      <c r="J235" s="49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  <c r="AN235" s="48"/>
      <c r="AO235" s="48"/>
      <c r="AP235" s="48"/>
      <c r="AQ235" s="48"/>
      <c r="AR235" s="48"/>
      <c r="AS235" s="48"/>
      <c r="AT235" s="48"/>
      <c r="AU235" s="48"/>
      <c r="AV235" s="48"/>
      <c r="AW235" s="48"/>
      <c r="AX235" s="48"/>
      <c r="AY235" s="48"/>
      <c r="AZ235" s="48"/>
      <c r="BA235" s="48"/>
      <c r="BB235" s="48"/>
      <c r="BC235" s="48"/>
      <c r="BD235" s="48"/>
      <c r="BE235" s="48"/>
      <c r="BF235" s="48"/>
      <c r="BG235" s="48"/>
      <c r="BH235" s="48"/>
      <c r="BI235" s="48"/>
      <c r="BJ235" s="48"/>
      <c r="BK235" s="48"/>
      <c r="BL235" s="48"/>
      <c r="BM235" s="48"/>
      <c r="BN235" s="48"/>
    </row>
    <row r="236" spans="3:66" s="46" customFormat="1">
      <c r="C236" s="48"/>
      <c r="D236" s="48"/>
      <c r="E236" s="48"/>
      <c r="F236" s="48"/>
      <c r="G236" s="48"/>
      <c r="H236" s="48"/>
      <c r="I236" s="49"/>
      <c r="J236" s="49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  <c r="AN236" s="48"/>
      <c r="AO236" s="48"/>
      <c r="AP236" s="48"/>
      <c r="AQ236" s="48"/>
      <c r="AR236" s="48"/>
      <c r="AS236" s="48"/>
      <c r="AT236" s="48"/>
      <c r="AU236" s="48"/>
      <c r="AV236" s="48"/>
      <c r="AW236" s="48"/>
      <c r="AX236" s="48"/>
      <c r="AY236" s="48"/>
      <c r="AZ236" s="48"/>
      <c r="BA236" s="48"/>
      <c r="BB236" s="48"/>
      <c r="BC236" s="48"/>
      <c r="BD236" s="48"/>
      <c r="BE236" s="48"/>
      <c r="BF236" s="48"/>
      <c r="BG236" s="48"/>
      <c r="BH236" s="48"/>
      <c r="BI236" s="48"/>
      <c r="BJ236" s="48"/>
      <c r="BK236" s="48"/>
      <c r="BL236" s="48"/>
      <c r="BM236" s="48"/>
      <c r="BN236" s="48"/>
    </row>
    <row r="237" spans="3:66" s="46" customFormat="1">
      <c r="C237" s="48"/>
      <c r="D237" s="48"/>
      <c r="E237" s="48"/>
      <c r="F237" s="48"/>
      <c r="G237" s="48"/>
      <c r="H237" s="48"/>
      <c r="I237" s="49"/>
      <c r="J237" s="49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  <c r="AM237" s="48"/>
      <c r="AN237" s="48"/>
      <c r="AO237" s="48"/>
      <c r="AP237" s="48"/>
      <c r="AQ237" s="48"/>
      <c r="AR237" s="48"/>
      <c r="AS237" s="48"/>
      <c r="AT237" s="48"/>
      <c r="AU237" s="48"/>
      <c r="AV237" s="48"/>
      <c r="AW237" s="48"/>
      <c r="AX237" s="48"/>
      <c r="AY237" s="48"/>
      <c r="AZ237" s="48"/>
      <c r="BA237" s="48"/>
      <c r="BB237" s="48"/>
      <c r="BC237" s="48"/>
      <c r="BD237" s="48"/>
      <c r="BE237" s="48"/>
      <c r="BF237" s="48"/>
      <c r="BG237" s="48"/>
      <c r="BH237" s="48"/>
      <c r="BI237" s="48"/>
      <c r="BJ237" s="48"/>
      <c r="BK237" s="48"/>
      <c r="BL237" s="48"/>
      <c r="BM237" s="48"/>
      <c r="BN237" s="48"/>
    </row>
    <row r="238" spans="3:66" s="46" customFormat="1">
      <c r="C238" s="48"/>
      <c r="D238" s="48"/>
      <c r="E238" s="48"/>
      <c r="F238" s="48"/>
      <c r="G238" s="48"/>
      <c r="H238" s="48"/>
      <c r="I238" s="49"/>
      <c r="J238" s="49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  <c r="AN238" s="48"/>
      <c r="AO238" s="48"/>
      <c r="AP238" s="48"/>
      <c r="AQ238" s="48"/>
      <c r="AR238" s="48"/>
      <c r="AS238" s="48"/>
      <c r="AT238" s="48"/>
      <c r="AU238" s="48"/>
      <c r="AV238" s="48"/>
      <c r="AW238" s="48"/>
      <c r="AX238" s="48"/>
      <c r="AY238" s="48"/>
      <c r="AZ238" s="48"/>
      <c r="BA238" s="48"/>
      <c r="BB238" s="48"/>
      <c r="BC238" s="48"/>
      <c r="BD238" s="48"/>
      <c r="BE238" s="48"/>
      <c r="BF238" s="48"/>
      <c r="BG238" s="48"/>
      <c r="BH238" s="48"/>
      <c r="BI238" s="48"/>
      <c r="BJ238" s="48"/>
      <c r="BK238" s="48"/>
      <c r="BL238" s="48"/>
      <c r="BM238" s="48"/>
      <c r="BN238" s="48"/>
    </row>
    <row r="239" spans="3:66" s="46" customFormat="1">
      <c r="C239" s="48"/>
      <c r="D239" s="48"/>
      <c r="E239" s="48"/>
      <c r="F239" s="48"/>
      <c r="G239" s="48"/>
      <c r="H239" s="48"/>
      <c r="I239" s="49"/>
      <c r="J239" s="49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  <c r="AM239" s="48"/>
      <c r="AN239" s="48"/>
      <c r="AO239" s="48"/>
      <c r="AP239" s="48"/>
      <c r="AQ239" s="48"/>
      <c r="AR239" s="48"/>
      <c r="AS239" s="48"/>
      <c r="AT239" s="48"/>
      <c r="AU239" s="48"/>
      <c r="AV239" s="48"/>
      <c r="AW239" s="48"/>
      <c r="AX239" s="48"/>
      <c r="AY239" s="48"/>
      <c r="AZ239" s="48"/>
      <c r="BA239" s="48"/>
      <c r="BB239" s="48"/>
      <c r="BC239" s="48"/>
      <c r="BD239" s="48"/>
      <c r="BE239" s="48"/>
      <c r="BF239" s="48"/>
      <c r="BG239" s="48"/>
      <c r="BH239" s="48"/>
      <c r="BI239" s="48"/>
      <c r="BJ239" s="48"/>
      <c r="BK239" s="48"/>
      <c r="BL239" s="48"/>
      <c r="BM239" s="48"/>
      <c r="BN239" s="48"/>
    </row>
    <row r="240" spans="3:66" s="46" customFormat="1">
      <c r="C240" s="48"/>
      <c r="D240" s="48"/>
      <c r="E240" s="48"/>
      <c r="F240" s="48"/>
      <c r="G240" s="48"/>
      <c r="H240" s="48"/>
      <c r="I240" s="49"/>
      <c r="J240" s="49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  <c r="AN240" s="48"/>
      <c r="AO240" s="48"/>
      <c r="AP240" s="48"/>
      <c r="AQ240" s="48"/>
      <c r="AR240" s="48"/>
      <c r="AS240" s="48"/>
      <c r="AT240" s="48"/>
      <c r="AU240" s="48"/>
      <c r="AV240" s="48"/>
      <c r="AW240" s="48"/>
      <c r="AX240" s="48"/>
      <c r="AY240" s="48"/>
      <c r="AZ240" s="48"/>
      <c r="BA240" s="48"/>
      <c r="BB240" s="48"/>
      <c r="BC240" s="48"/>
      <c r="BD240" s="48"/>
      <c r="BE240" s="48"/>
      <c r="BF240" s="48"/>
      <c r="BG240" s="48"/>
      <c r="BH240" s="48"/>
      <c r="BI240" s="48"/>
      <c r="BJ240" s="48"/>
      <c r="BK240" s="48"/>
      <c r="BL240" s="48"/>
      <c r="BM240" s="48"/>
      <c r="BN240" s="48"/>
    </row>
    <row r="241" spans="3:66" s="46" customFormat="1">
      <c r="C241" s="48"/>
      <c r="D241" s="48"/>
      <c r="E241" s="48"/>
      <c r="F241" s="48"/>
      <c r="G241" s="48"/>
      <c r="H241" s="48"/>
      <c r="I241" s="49"/>
      <c r="J241" s="49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  <c r="AN241" s="48"/>
      <c r="AO241" s="48"/>
      <c r="AP241" s="48"/>
      <c r="AQ241" s="48"/>
      <c r="AR241" s="48"/>
      <c r="AS241" s="48"/>
      <c r="AT241" s="48"/>
      <c r="AU241" s="48"/>
      <c r="AV241" s="48"/>
      <c r="AW241" s="48"/>
      <c r="AX241" s="48"/>
      <c r="AY241" s="48"/>
      <c r="AZ241" s="48"/>
      <c r="BA241" s="48"/>
      <c r="BB241" s="48"/>
      <c r="BC241" s="48"/>
      <c r="BD241" s="48"/>
      <c r="BE241" s="48"/>
      <c r="BF241" s="48"/>
      <c r="BG241" s="48"/>
      <c r="BH241" s="48"/>
      <c r="BI241" s="48"/>
      <c r="BJ241" s="48"/>
      <c r="BK241" s="48"/>
      <c r="BL241" s="48"/>
      <c r="BM241" s="48"/>
      <c r="BN241" s="48"/>
    </row>
    <row r="242" spans="3:66" s="46" customFormat="1">
      <c r="C242" s="48"/>
      <c r="D242" s="48"/>
      <c r="E242" s="48"/>
      <c r="F242" s="48"/>
      <c r="G242" s="48"/>
      <c r="H242" s="48"/>
      <c r="I242" s="49"/>
      <c r="J242" s="49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  <c r="AN242" s="48"/>
      <c r="AO242" s="48"/>
      <c r="AP242" s="48"/>
      <c r="AQ242" s="48"/>
      <c r="AR242" s="48"/>
      <c r="AS242" s="48"/>
      <c r="AT242" s="48"/>
      <c r="AU242" s="48"/>
      <c r="AV242" s="48"/>
      <c r="AW242" s="48"/>
      <c r="AX242" s="48"/>
      <c r="AY242" s="48"/>
      <c r="AZ242" s="48"/>
      <c r="BA242" s="48"/>
      <c r="BB242" s="48"/>
      <c r="BC242" s="48"/>
      <c r="BD242" s="48"/>
      <c r="BE242" s="48"/>
      <c r="BF242" s="48"/>
      <c r="BG242" s="48"/>
      <c r="BH242" s="48"/>
      <c r="BI242" s="48"/>
      <c r="BJ242" s="48"/>
      <c r="BK242" s="48"/>
      <c r="BL242" s="48"/>
      <c r="BM242" s="48"/>
      <c r="BN242" s="48"/>
    </row>
    <row r="243" spans="3:66" s="46" customFormat="1">
      <c r="C243" s="48"/>
      <c r="D243" s="48"/>
      <c r="E243" s="48"/>
      <c r="F243" s="48"/>
      <c r="G243" s="48"/>
      <c r="H243" s="48"/>
      <c r="I243" s="49"/>
      <c r="J243" s="49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8"/>
      <c r="AO243" s="48"/>
      <c r="AP243" s="48"/>
      <c r="AQ243" s="48"/>
      <c r="AR243" s="48"/>
      <c r="AS243" s="48"/>
      <c r="AT243" s="48"/>
      <c r="AU243" s="48"/>
      <c r="AV243" s="48"/>
      <c r="AW243" s="48"/>
      <c r="AX243" s="48"/>
      <c r="AY243" s="48"/>
      <c r="AZ243" s="48"/>
      <c r="BA243" s="48"/>
      <c r="BB243" s="48"/>
      <c r="BC243" s="48"/>
      <c r="BD243" s="48"/>
      <c r="BE243" s="48"/>
      <c r="BF243" s="48"/>
      <c r="BG243" s="48"/>
      <c r="BH243" s="48"/>
      <c r="BI243" s="48"/>
      <c r="BJ243" s="48"/>
      <c r="BK243" s="48"/>
      <c r="BL243" s="48"/>
      <c r="BM243" s="48"/>
      <c r="BN243" s="48"/>
    </row>
    <row r="244" spans="3:66" s="46" customFormat="1">
      <c r="C244" s="48"/>
      <c r="D244" s="48"/>
      <c r="E244" s="48"/>
      <c r="F244" s="48"/>
      <c r="G244" s="48"/>
      <c r="H244" s="48"/>
      <c r="I244" s="49"/>
      <c r="J244" s="49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  <c r="AQ244" s="48"/>
      <c r="AR244" s="48"/>
      <c r="AS244" s="48"/>
      <c r="AT244" s="48"/>
      <c r="AU244" s="48"/>
      <c r="AV244" s="48"/>
      <c r="AW244" s="48"/>
      <c r="AX244" s="48"/>
      <c r="AY244" s="48"/>
      <c r="AZ244" s="48"/>
      <c r="BA244" s="48"/>
      <c r="BB244" s="48"/>
      <c r="BC244" s="48"/>
      <c r="BD244" s="48"/>
      <c r="BE244" s="48"/>
      <c r="BF244" s="48"/>
      <c r="BG244" s="48"/>
      <c r="BH244" s="48"/>
      <c r="BI244" s="48"/>
      <c r="BJ244" s="48"/>
      <c r="BK244" s="48"/>
      <c r="BL244" s="48"/>
      <c r="BM244" s="48"/>
      <c r="BN244" s="48"/>
    </row>
    <row r="245" spans="3:66" s="46" customFormat="1">
      <c r="C245" s="48"/>
      <c r="D245" s="48"/>
      <c r="E245" s="48"/>
      <c r="F245" s="48"/>
      <c r="G245" s="48"/>
      <c r="H245" s="48"/>
      <c r="I245" s="49"/>
      <c r="J245" s="49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  <c r="AN245" s="48"/>
      <c r="AO245" s="48"/>
      <c r="AP245" s="48"/>
      <c r="AQ245" s="48"/>
      <c r="AR245" s="48"/>
      <c r="AS245" s="48"/>
      <c r="AT245" s="48"/>
      <c r="AU245" s="48"/>
      <c r="AV245" s="48"/>
      <c r="AW245" s="48"/>
      <c r="AX245" s="48"/>
      <c r="AY245" s="48"/>
      <c r="AZ245" s="48"/>
      <c r="BA245" s="48"/>
      <c r="BB245" s="48"/>
      <c r="BC245" s="48"/>
      <c r="BD245" s="48"/>
      <c r="BE245" s="48"/>
      <c r="BF245" s="48"/>
      <c r="BG245" s="48"/>
      <c r="BH245" s="48"/>
      <c r="BI245" s="48"/>
      <c r="BJ245" s="48"/>
      <c r="BK245" s="48"/>
      <c r="BL245" s="48"/>
      <c r="BM245" s="48"/>
      <c r="BN245" s="48"/>
    </row>
    <row r="246" spans="3:66" s="46" customFormat="1">
      <c r="C246" s="48"/>
      <c r="D246" s="48"/>
      <c r="E246" s="48"/>
      <c r="F246" s="48"/>
      <c r="G246" s="48"/>
      <c r="H246" s="48"/>
      <c r="I246" s="49"/>
      <c r="J246" s="49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  <c r="AN246" s="48"/>
      <c r="AO246" s="48"/>
      <c r="AP246" s="48"/>
      <c r="AQ246" s="48"/>
      <c r="AR246" s="48"/>
      <c r="AS246" s="48"/>
      <c r="AT246" s="48"/>
      <c r="AU246" s="48"/>
      <c r="AV246" s="48"/>
      <c r="AW246" s="48"/>
      <c r="AX246" s="48"/>
      <c r="AY246" s="48"/>
      <c r="AZ246" s="48"/>
      <c r="BA246" s="48"/>
      <c r="BB246" s="48"/>
      <c r="BC246" s="48"/>
      <c r="BD246" s="48"/>
      <c r="BE246" s="48"/>
      <c r="BF246" s="48"/>
      <c r="BG246" s="48"/>
      <c r="BH246" s="48"/>
      <c r="BI246" s="48"/>
      <c r="BJ246" s="48"/>
      <c r="BK246" s="48"/>
      <c r="BL246" s="48"/>
      <c r="BM246" s="48"/>
      <c r="BN246" s="48"/>
    </row>
    <row r="247" spans="3:66" s="46" customFormat="1">
      <c r="C247" s="48"/>
      <c r="D247" s="48"/>
      <c r="E247" s="48"/>
      <c r="F247" s="48"/>
      <c r="G247" s="48"/>
      <c r="H247" s="48"/>
      <c r="I247" s="49"/>
      <c r="J247" s="49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  <c r="AN247" s="48"/>
      <c r="AO247" s="48"/>
      <c r="AP247" s="48"/>
      <c r="AQ247" s="48"/>
      <c r="AR247" s="48"/>
      <c r="AS247" s="48"/>
      <c r="AT247" s="48"/>
      <c r="AU247" s="48"/>
      <c r="AV247" s="48"/>
      <c r="AW247" s="48"/>
      <c r="AX247" s="48"/>
      <c r="AY247" s="48"/>
      <c r="AZ247" s="48"/>
      <c r="BA247" s="48"/>
      <c r="BB247" s="48"/>
      <c r="BC247" s="48"/>
      <c r="BD247" s="48"/>
      <c r="BE247" s="48"/>
      <c r="BF247" s="48"/>
      <c r="BG247" s="48"/>
      <c r="BH247" s="48"/>
      <c r="BI247" s="48"/>
      <c r="BJ247" s="48"/>
      <c r="BK247" s="48"/>
      <c r="BL247" s="48"/>
      <c r="BM247" s="48"/>
      <c r="BN247" s="48"/>
    </row>
    <row r="248" spans="3:66" s="46" customFormat="1">
      <c r="C248" s="48"/>
      <c r="D248" s="48"/>
      <c r="E248" s="48"/>
      <c r="F248" s="48"/>
      <c r="G248" s="48"/>
      <c r="H248" s="48"/>
      <c r="I248" s="49"/>
      <c r="J248" s="49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  <c r="AN248" s="48"/>
      <c r="AO248" s="48"/>
      <c r="AP248" s="48"/>
      <c r="AQ248" s="48"/>
      <c r="AR248" s="48"/>
      <c r="AS248" s="48"/>
      <c r="AT248" s="48"/>
      <c r="AU248" s="48"/>
      <c r="AV248" s="48"/>
      <c r="AW248" s="48"/>
      <c r="AX248" s="48"/>
      <c r="AY248" s="48"/>
      <c r="AZ248" s="48"/>
      <c r="BA248" s="48"/>
      <c r="BB248" s="48"/>
      <c r="BC248" s="48"/>
      <c r="BD248" s="48"/>
      <c r="BE248" s="48"/>
      <c r="BF248" s="48"/>
      <c r="BG248" s="48"/>
      <c r="BH248" s="48"/>
      <c r="BI248" s="48"/>
      <c r="BJ248" s="48"/>
      <c r="BK248" s="48"/>
      <c r="BL248" s="48"/>
      <c r="BM248" s="48"/>
      <c r="BN248" s="48"/>
    </row>
    <row r="249" spans="3:66" s="46" customFormat="1">
      <c r="C249" s="48"/>
      <c r="D249" s="48"/>
      <c r="E249" s="48"/>
      <c r="F249" s="48"/>
      <c r="G249" s="48"/>
      <c r="H249" s="48"/>
      <c r="I249" s="49"/>
      <c r="J249" s="49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  <c r="AO249" s="48"/>
      <c r="AP249" s="48"/>
      <c r="AQ249" s="48"/>
      <c r="AR249" s="48"/>
      <c r="AS249" s="48"/>
      <c r="AT249" s="48"/>
      <c r="AU249" s="48"/>
      <c r="AV249" s="48"/>
      <c r="AW249" s="48"/>
      <c r="AX249" s="48"/>
      <c r="AY249" s="48"/>
      <c r="AZ249" s="48"/>
      <c r="BA249" s="48"/>
      <c r="BB249" s="48"/>
      <c r="BC249" s="48"/>
      <c r="BD249" s="48"/>
      <c r="BE249" s="48"/>
      <c r="BF249" s="48"/>
      <c r="BG249" s="48"/>
      <c r="BH249" s="48"/>
      <c r="BI249" s="48"/>
      <c r="BJ249" s="48"/>
      <c r="BK249" s="48"/>
      <c r="BL249" s="48"/>
      <c r="BM249" s="48"/>
      <c r="BN249" s="48"/>
    </row>
    <row r="250" spans="3:66" s="46" customFormat="1">
      <c r="C250" s="48"/>
      <c r="D250" s="48"/>
      <c r="E250" s="48"/>
      <c r="F250" s="48"/>
      <c r="G250" s="48"/>
      <c r="H250" s="48"/>
      <c r="I250" s="49"/>
      <c r="J250" s="49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  <c r="AN250" s="48"/>
      <c r="AO250" s="48"/>
      <c r="AP250" s="48"/>
      <c r="AQ250" s="48"/>
      <c r="AR250" s="48"/>
      <c r="AS250" s="48"/>
      <c r="AT250" s="48"/>
      <c r="AU250" s="48"/>
      <c r="AV250" s="48"/>
      <c r="AW250" s="48"/>
      <c r="AX250" s="48"/>
      <c r="AY250" s="48"/>
      <c r="AZ250" s="48"/>
      <c r="BA250" s="48"/>
      <c r="BB250" s="48"/>
      <c r="BC250" s="48"/>
      <c r="BD250" s="48"/>
      <c r="BE250" s="48"/>
      <c r="BF250" s="48"/>
      <c r="BG250" s="48"/>
      <c r="BH250" s="48"/>
      <c r="BI250" s="48"/>
      <c r="BJ250" s="48"/>
      <c r="BK250" s="48"/>
      <c r="BL250" s="48"/>
      <c r="BM250" s="48"/>
      <c r="BN250" s="48"/>
    </row>
    <row r="251" spans="3:66" s="46" customFormat="1">
      <c r="C251" s="48"/>
      <c r="D251" s="48"/>
      <c r="E251" s="48"/>
      <c r="F251" s="48"/>
      <c r="G251" s="48"/>
      <c r="H251" s="48"/>
      <c r="I251" s="49"/>
      <c r="J251" s="49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  <c r="AX251" s="48"/>
      <c r="AY251" s="48"/>
      <c r="AZ251" s="48"/>
      <c r="BA251" s="48"/>
      <c r="BB251" s="48"/>
      <c r="BC251" s="48"/>
      <c r="BD251" s="48"/>
      <c r="BE251" s="48"/>
      <c r="BF251" s="48"/>
      <c r="BG251" s="48"/>
      <c r="BH251" s="48"/>
      <c r="BI251" s="48"/>
      <c r="BJ251" s="48"/>
      <c r="BK251" s="48"/>
      <c r="BL251" s="48"/>
      <c r="BM251" s="48"/>
      <c r="BN251" s="48"/>
    </row>
    <row r="252" spans="3:66" s="46" customFormat="1">
      <c r="C252" s="48"/>
      <c r="D252" s="48"/>
      <c r="E252" s="48"/>
      <c r="F252" s="48"/>
      <c r="G252" s="48"/>
      <c r="H252" s="48"/>
      <c r="I252" s="49"/>
      <c r="J252" s="49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  <c r="AR252" s="48"/>
      <c r="AS252" s="48"/>
      <c r="AT252" s="48"/>
      <c r="AU252" s="48"/>
      <c r="AV252" s="48"/>
      <c r="AW252" s="48"/>
      <c r="AX252" s="48"/>
      <c r="AY252" s="48"/>
      <c r="AZ252" s="48"/>
      <c r="BA252" s="48"/>
      <c r="BB252" s="48"/>
      <c r="BC252" s="48"/>
      <c r="BD252" s="48"/>
      <c r="BE252" s="48"/>
      <c r="BF252" s="48"/>
      <c r="BG252" s="48"/>
      <c r="BH252" s="48"/>
      <c r="BI252" s="48"/>
      <c r="BJ252" s="48"/>
      <c r="BK252" s="48"/>
      <c r="BL252" s="48"/>
      <c r="BM252" s="48"/>
      <c r="BN252" s="48"/>
    </row>
    <row r="253" spans="3:66" s="46" customFormat="1">
      <c r="C253" s="48"/>
      <c r="D253" s="48"/>
      <c r="E253" s="48"/>
      <c r="F253" s="48"/>
      <c r="G253" s="48"/>
      <c r="H253" s="48"/>
      <c r="I253" s="49"/>
      <c r="J253" s="49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  <c r="AR253" s="48"/>
      <c r="AS253" s="48"/>
      <c r="AT253" s="48"/>
      <c r="AU253" s="48"/>
      <c r="AV253" s="48"/>
      <c r="AW253" s="48"/>
      <c r="AX253" s="48"/>
      <c r="AY253" s="48"/>
      <c r="AZ253" s="48"/>
      <c r="BA253" s="48"/>
      <c r="BB253" s="48"/>
      <c r="BC253" s="48"/>
      <c r="BD253" s="48"/>
      <c r="BE253" s="48"/>
      <c r="BF253" s="48"/>
      <c r="BG253" s="48"/>
      <c r="BH253" s="48"/>
      <c r="BI253" s="48"/>
      <c r="BJ253" s="48"/>
      <c r="BK253" s="48"/>
      <c r="BL253" s="48"/>
      <c r="BM253" s="48"/>
      <c r="BN253" s="48"/>
    </row>
    <row r="254" spans="3:66" s="46" customFormat="1">
      <c r="C254" s="48"/>
      <c r="D254" s="48"/>
      <c r="E254" s="48"/>
      <c r="F254" s="48"/>
      <c r="G254" s="48"/>
      <c r="H254" s="48"/>
      <c r="I254" s="49"/>
      <c r="J254" s="49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8"/>
      <c r="AR254" s="48"/>
      <c r="AS254" s="48"/>
      <c r="AT254" s="48"/>
      <c r="AU254" s="48"/>
      <c r="AV254" s="48"/>
      <c r="AW254" s="48"/>
      <c r="AX254" s="48"/>
      <c r="AY254" s="48"/>
      <c r="AZ254" s="48"/>
      <c r="BA254" s="48"/>
      <c r="BB254" s="48"/>
      <c r="BC254" s="48"/>
      <c r="BD254" s="48"/>
      <c r="BE254" s="48"/>
      <c r="BF254" s="48"/>
      <c r="BG254" s="48"/>
      <c r="BH254" s="48"/>
      <c r="BI254" s="48"/>
      <c r="BJ254" s="48"/>
      <c r="BK254" s="48"/>
      <c r="BL254" s="48"/>
      <c r="BM254" s="48"/>
      <c r="BN254" s="48"/>
    </row>
    <row r="255" spans="3:66" s="46" customFormat="1">
      <c r="C255" s="48"/>
      <c r="D255" s="48"/>
      <c r="E255" s="48"/>
      <c r="F255" s="48"/>
      <c r="G255" s="48"/>
      <c r="H255" s="48"/>
      <c r="I255" s="49"/>
      <c r="J255" s="49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  <c r="AR255" s="48"/>
      <c r="AS255" s="48"/>
      <c r="AT255" s="48"/>
      <c r="AU255" s="48"/>
      <c r="AV255" s="48"/>
      <c r="AW255" s="48"/>
      <c r="AX255" s="48"/>
      <c r="AY255" s="48"/>
      <c r="AZ255" s="48"/>
      <c r="BA255" s="48"/>
      <c r="BB255" s="48"/>
      <c r="BC255" s="48"/>
      <c r="BD255" s="48"/>
      <c r="BE255" s="48"/>
      <c r="BF255" s="48"/>
      <c r="BG255" s="48"/>
      <c r="BH255" s="48"/>
      <c r="BI255" s="48"/>
      <c r="BJ255" s="48"/>
      <c r="BK255" s="48"/>
      <c r="BL255" s="48"/>
      <c r="BM255" s="48"/>
      <c r="BN255" s="48"/>
    </row>
    <row r="256" spans="3:66" s="46" customFormat="1">
      <c r="C256" s="48"/>
      <c r="D256" s="48"/>
      <c r="E256" s="48"/>
      <c r="F256" s="48"/>
      <c r="G256" s="48"/>
      <c r="H256" s="48"/>
      <c r="I256" s="49"/>
      <c r="J256" s="49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  <c r="AO256" s="48"/>
      <c r="AP256" s="48"/>
      <c r="AQ256" s="48"/>
      <c r="AR256" s="48"/>
      <c r="AS256" s="48"/>
      <c r="AT256" s="48"/>
      <c r="AU256" s="48"/>
      <c r="AV256" s="48"/>
      <c r="AW256" s="48"/>
      <c r="AX256" s="48"/>
      <c r="AY256" s="48"/>
      <c r="AZ256" s="48"/>
      <c r="BA256" s="48"/>
      <c r="BB256" s="48"/>
      <c r="BC256" s="48"/>
      <c r="BD256" s="48"/>
      <c r="BE256" s="48"/>
      <c r="BF256" s="48"/>
      <c r="BG256" s="48"/>
      <c r="BH256" s="48"/>
      <c r="BI256" s="48"/>
      <c r="BJ256" s="48"/>
      <c r="BK256" s="48"/>
      <c r="BL256" s="48"/>
      <c r="BM256" s="48"/>
      <c r="BN256" s="48"/>
    </row>
    <row r="257" spans="3:66" s="46" customFormat="1">
      <c r="C257" s="48"/>
      <c r="D257" s="48"/>
      <c r="E257" s="48"/>
      <c r="F257" s="48"/>
      <c r="G257" s="48"/>
      <c r="H257" s="48"/>
      <c r="I257" s="49"/>
      <c r="J257" s="49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  <c r="AO257" s="48"/>
      <c r="AP257" s="48"/>
      <c r="AQ257" s="48"/>
      <c r="AR257" s="48"/>
      <c r="AS257" s="48"/>
      <c r="AT257" s="48"/>
      <c r="AU257" s="48"/>
      <c r="AV257" s="48"/>
      <c r="AW257" s="48"/>
      <c r="AX257" s="48"/>
      <c r="AY257" s="48"/>
      <c r="AZ257" s="48"/>
      <c r="BA257" s="48"/>
      <c r="BB257" s="48"/>
      <c r="BC257" s="48"/>
      <c r="BD257" s="48"/>
      <c r="BE257" s="48"/>
      <c r="BF257" s="48"/>
      <c r="BG257" s="48"/>
      <c r="BH257" s="48"/>
      <c r="BI257" s="48"/>
      <c r="BJ257" s="48"/>
      <c r="BK257" s="48"/>
      <c r="BL257" s="48"/>
      <c r="BM257" s="48"/>
      <c r="BN257" s="48"/>
    </row>
    <row r="258" spans="3:66" s="46" customFormat="1">
      <c r="C258" s="48"/>
      <c r="D258" s="48"/>
      <c r="E258" s="48"/>
      <c r="F258" s="48"/>
      <c r="G258" s="48"/>
      <c r="H258" s="48"/>
      <c r="I258" s="49"/>
      <c r="J258" s="49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  <c r="AO258" s="48"/>
      <c r="AP258" s="48"/>
      <c r="AQ258" s="48"/>
      <c r="AR258" s="48"/>
      <c r="AS258" s="48"/>
      <c r="AT258" s="48"/>
      <c r="AU258" s="48"/>
      <c r="AV258" s="48"/>
      <c r="AW258" s="48"/>
      <c r="AX258" s="48"/>
      <c r="AY258" s="48"/>
      <c r="AZ258" s="48"/>
      <c r="BA258" s="48"/>
      <c r="BB258" s="48"/>
      <c r="BC258" s="48"/>
      <c r="BD258" s="48"/>
      <c r="BE258" s="48"/>
      <c r="BF258" s="48"/>
      <c r="BG258" s="48"/>
      <c r="BH258" s="48"/>
      <c r="BI258" s="48"/>
      <c r="BJ258" s="48"/>
      <c r="BK258" s="48"/>
      <c r="BL258" s="48"/>
      <c r="BM258" s="48"/>
      <c r="BN258" s="48"/>
    </row>
    <row r="259" spans="3:66" s="46" customFormat="1">
      <c r="C259" s="48"/>
      <c r="D259" s="48"/>
      <c r="E259" s="48"/>
      <c r="F259" s="48"/>
      <c r="G259" s="48"/>
      <c r="H259" s="48"/>
      <c r="I259" s="49"/>
      <c r="J259" s="49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  <c r="AO259" s="48"/>
      <c r="AP259" s="48"/>
      <c r="AQ259" s="48"/>
      <c r="AR259" s="48"/>
      <c r="AS259" s="48"/>
      <c r="AT259" s="48"/>
      <c r="AU259" s="48"/>
      <c r="AV259" s="48"/>
      <c r="AW259" s="48"/>
      <c r="AX259" s="48"/>
      <c r="AY259" s="48"/>
      <c r="AZ259" s="48"/>
      <c r="BA259" s="48"/>
      <c r="BB259" s="48"/>
      <c r="BC259" s="48"/>
      <c r="BD259" s="48"/>
      <c r="BE259" s="48"/>
      <c r="BF259" s="48"/>
      <c r="BG259" s="48"/>
      <c r="BH259" s="48"/>
      <c r="BI259" s="48"/>
      <c r="BJ259" s="48"/>
      <c r="BK259" s="48"/>
      <c r="BL259" s="48"/>
      <c r="BM259" s="48"/>
      <c r="BN259" s="48"/>
    </row>
    <row r="260" spans="3:66" s="46" customFormat="1">
      <c r="C260" s="48"/>
      <c r="D260" s="48"/>
      <c r="E260" s="48"/>
      <c r="F260" s="48"/>
      <c r="G260" s="48"/>
      <c r="H260" s="48"/>
      <c r="I260" s="49"/>
      <c r="J260" s="49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  <c r="AN260" s="48"/>
      <c r="AO260" s="48"/>
      <c r="AP260" s="48"/>
      <c r="AQ260" s="48"/>
      <c r="AR260" s="48"/>
      <c r="AS260" s="48"/>
      <c r="AT260" s="48"/>
      <c r="AU260" s="48"/>
      <c r="AV260" s="48"/>
      <c r="AW260" s="48"/>
      <c r="AX260" s="48"/>
      <c r="AY260" s="48"/>
      <c r="AZ260" s="48"/>
      <c r="BA260" s="48"/>
      <c r="BB260" s="48"/>
      <c r="BC260" s="48"/>
      <c r="BD260" s="48"/>
      <c r="BE260" s="48"/>
      <c r="BF260" s="48"/>
      <c r="BG260" s="48"/>
      <c r="BH260" s="48"/>
      <c r="BI260" s="48"/>
      <c r="BJ260" s="48"/>
      <c r="BK260" s="48"/>
      <c r="BL260" s="48"/>
      <c r="BM260" s="48"/>
      <c r="BN260" s="48"/>
    </row>
    <row r="261" spans="3:66" s="46" customFormat="1">
      <c r="C261" s="48"/>
      <c r="D261" s="48"/>
      <c r="E261" s="48"/>
      <c r="F261" s="48"/>
      <c r="G261" s="48"/>
      <c r="H261" s="48"/>
      <c r="I261" s="49"/>
      <c r="J261" s="49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  <c r="AN261" s="48"/>
      <c r="AO261" s="48"/>
      <c r="AP261" s="48"/>
      <c r="AQ261" s="48"/>
      <c r="AR261" s="48"/>
      <c r="AS261" s="48"/>
      <c r="AT261" s="48"/>
      <c r="AU261" s="48"/>
      <c r="AV261" s="48"/>
      <c r="AW261" s="48"/>
      <c r="AX261" s="48"/>
      <c r="AY261" s="48"/>
      <c r="AZ261" s="48"/>
      <c r="BA261" s="48"/>
      <c r="BB261" s="48"/>
      <c r="BC261" s="48"/>
      <c r="BD261" s="48"/>
      <c r="BE261" s="48"/>
      <c r="BF261" s="48"/>
      <c r="BG261" s="48"/>
      <c r="BH261" s="48"/>
      <c r="BI261" s="48"/>
      <c r="BJ261" s="48"/>
      <c r="BK261" s="48"/>
      <c r="BL261" s="48"/>
      <c r="BM261" s="48"/>
      <c r="BN261" s="48"/>
    </row>
    <row r="262" spans="3:66" s="46" customFormat="1">
      <c r="C262" s="48"/>
      <c r="D262" s="48"/>
      <c r="E262" s="48"/>
      <c r="F262" s="48"/>
      <c r="G262" s="48"/>
      <c r="H262" s="48"/>
      <c r="I262" s="49"/>
      <c r="J262" s="49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  <c r="AR262" s="48"/>
      <c r="AS262" s="48"/>
      <c r="AT262" s="48"/>
      <c r="AU262" s="48"/>
      <c r="AV262" s="48"/>
      <c r="AW262" s="48"/>
      <c r="AX262" s="48"/>
      <c r="AY262" s="48"/>
      <c r="AZ262" s="48"/>
      <c r="BA262" s="48"/>
      <c r="BB262" s="48"/>
      <c r="BC262" s="48"/>
      <c r="BD262" s="48"/>
      <c r="BE262" s="48"/>
      <c r="BF262" s="48"/>
      <c r="BG262" s="48"/>
      <c r="BH262" s="48"/>
      <c r="BI262" s="48"/>
      <c r="BJ262" s="48"/>
      <c r="BK262" s="48"/>
      <c r="BL262" s="48"/>
      <c r="BM262" s="48"/>
      <c r="BN262" s="48"/>
    </row>
    <row r="263" spans="3:66" s="46" customFormat="1">
      <c r="C263" s="48"/>
      <c r="D263" s="48"/>
      <c r="E263" s="48"/>
      <c r="F263" s="48"/>
      <c r="G263" s="48"/>
      <c r="H263" s="48"/>
      <c r="I263" s="49"/>
      <c r="J263" s="49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  <c r="AN263" s="48"/>
      <c r="AO263" s="48"/>
      <c r="AP263" s="48"/>
      <c r="AQ263" s="48"/>
      <c r="AR263" s="48"/>
      <c r="AS263" s="48"/>
      <c r="AT263" s="48"/>
      <c r="AU263" s="48"/>
      <c r="AV263" s="48"/>
      <c r="AW263" s="48"/>
      <c r="AX263" s="48"/>
      <c r="AY263" s="48"/>
      <c r="AZ263" s="48"/>
      <c r="BA263" s="48"/>
      <c r="BB263" s="48"/>
      <c r="BC263" s="48"/>
      <c r="BD263" s="48"/>
      <c r="BE263" s="48"/>
      <c r="BF263" s="48"/>
      <c r="BG263" s="48"/>
      <c r="BH263" s="48"/>
      <c r="BI263" s="48"/>
      <c r="BJ263" s="48"/>
      <c r="BK263" s="48"/>
      <c r="BL263" s="48"/>
      <c r="BM263" s="48"/>
      <c r="BN263" s="48"/>
    </row>
    <row r="264" spans="3:66" s="46" customFormat="1">
      <c r="C264" s="48"/>
      <c r="D264" s="48"/>
      <c r="E264" s="48"/>
      <c r="F264" s="48"/>
      <c r="G264" s="48"/>
      <c r="H264" s="48"/>
      <c r="I264" s="49"/>
      <c r="J264" s="49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  <c r="AN264" s="48"/>
      <c r="AO264" s="48"/>
      <c r="AP264" s="48"/>
      <c r="AQ264" s="48"/>
      <c r="AR264" s="48"/>
      <c r="AS264" s="48"/>
      <c r="AT264" s="48"/>
      <c r="AU264" s="48"/>
      <c r="AV264" s="48"/>
      <c r="AW264" s="48"/>
      <c r="AX264" s="48"/>
      <c r="AY264" s="48"/>
      <c r="AZ264" s="48"/>
      <c r="BA264" s="48"/>
      <c r="BB264" s="48"/>
      <c r="BC264" s="48"/>
      <c r="BD264" s="48"/>
      <c r="BE264" s="48"/>
      <c r="BF264" s="48"/>
      <c r="BG264" s="48"/>
      <c r="BH264" s="48"/>
      <c r="BI264" s="48"/>
      <c r="BJ264" s="48"/>
      <c r="BK264" s="48"/>
      <c r="BL264" s="48"/>
      <c r="BM264" s="48"/>
      <c r="BN264" s="48"/>
    </row>
    <row r="265" spans="3:66" s="46" customFormat="1">
      <c r="C265" s="48"/>
      <c r="D265" s="48"/>
      <c r="E265" s="48"/>
      <c r="F265" s="48"/>
      <c r="G265" s="48"/>
      <c r="H265" s="48"/>
      <c r="I265" s="49"/>
      <c r="J265" s="49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  <c r="AN265" s="48"/>
      <c r="AO265" s="48"/>
      <c r="AP265" s="48"/>
      <c r="AQ265" s="48"/>
      <c r="AR265" s="48"/>
      <c r="AS265" s="48"/>
      <c r="AT265" s="48"/>
      <c r="AU265" s="48"/>
      <c r="AV265" s="48"/>
      <c r="AW265" s="48"/>
      <c r="AX265" s="48"/>
      <c r="AY265" s="48"/>
      <c r="AZ265" s="48"/>
      <c r="BA265" s="48"/>
      <c r="BB265" s="48"/>
      <c r="BC265" s="48"/>
      <c r="BD265" s="48"/>
      <c r="BE265" s="48"/>
      <c r="BF265" s="48"/>
      <c r="BG265" s="48"/>
      <c r="BH265" s="48"/>
      <c r="BI265" s="48"/>
      <c r="BJ265" s="48"/>
      <c r="BK265" s="48"/>
      <c r="BL265" s="48"/>
      <c r="BM265" s="48"/>
      <c r="BN265" s="48"/>
    </row>
    <row r="266" spans="3:66" s="46" customFormat="1">
      <c r="C266" s="48"/>
      <c r="D266" s="48"/>
      <c r="E266" s="48"/>
      <c r="F266" s="48"/>
      <c r="G266" s="48"/>
      <c r="H266" s="48"/>
      <c r="I266" s="49"/>
      <c r="J266" s="49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  <c r="AR266" s="48"/>
      <c r="AS266" s="48"/>
      <c r="AT266" s="48"/>
      <c r="AU266" s="48"/>
      <c r="AV266" s="48"/>
      <c r="AW266" s="48"/>
      <c r="AX266" s="48"/>
      <c r="AY266" s="48"/>
      <c r="AZ266" s="48"/>
      <c r="BA266" s="48"/>
      <c r="BB266" s="48"/>
      <c r="BC266" s="48"/>
      <c r="BD266" s="48"/>
      <c r="BE266" s="48"/>
      <c r="BF266" s="48"/>
      <c r="BG266" s="48"/>
      <c r="BH266" s="48"/>
      <c r="BI266" s="48"/>
      <c r="BJ266" s="48"/>
      <c r="BK266" s="48"/>
      <c r="BL266" s="48"/>
      <c r="BM266" s="48"/>
      <c r="BN266" s="48"/>
    </row>
    <row r="267" spans="3:66" s="46" customFormat="1">
      <c r="C267" s="48"/>
      <c r="D267" s="48"/>
      <c r="E267" s="48"/>
      <c r="F267" s="48"/>
      <c r="G267" s="48"/>
      <c r="H267" s="48"/>
      <c r="I267" s="49"/>
      <c r="J267" s="49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  <c r="AR267" s="48"/>
      <c r="AS267" s="48"/>
      <c r="AT267" s="48"/>
      <c r="AU267" s="48"/>
      <c r="AV267" s="48"/>
      <c r="AW267" s="48"/>
      <c r="AX267" s="48"/>
      <c r="AY267" s="48"/>
      <c r="AZ267" s="48"/>
      <c r="BA267" s="48"/>
      <c r="BB267" s="48"/>
      <c r="BC267" s="48"/>
      <c r="BD267" s="48"/>
      <c r="BE267" s="48"/>
      <c r="BF267" s="48"/>
      <c r="BG267" s="48"/>
      <c r="BH267" s="48"/>
      <c r="BI267" s="48"/>
      <c r="BJ267" s="48"/>
      <c r="BK267" s="48"/>
      <c r="BL267" s="48"/>
      <c r="BM267" s="48"/>
      <c r="BN267" s="48"/>
    </row>
    <row r="268" spans="3:66" s="46" customFormat="1">
      <c r="C268" s="48"/>
      <c r="D268" s="48"/>
      <c r="E268" s="48"/>
      <c r="F268" s="48"/>
      <c r="G268" s="48"/>
      <c r="H268" s="48"/>
      <c r="I268" s="49"/>
      <c r="J268" s="49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  <c r="AN268" s="48"/>
      <c r="AO268" s="48"/>
      <c r="AP268" s="48"/>
      <c r="AQ268" s="48"/>
      <c r="AR268" s="48"/>
      <c r="AS268" s="48"/>
      <c r="AT268" s="48"/>
      <c r="AU268" s="48"/>
      <c r="AV268" s="48"/>
      <c r="AW268" s="48"/>
      <c r="AX268" s="48"/>
      <c r="AY268" s="48"/>
      <c r="AZ268" s="48"/>
      <c r="BA268" s="48"/>
      <c r="BB268" s="48"/>
      <c r="BC268" s="48"/>
      <c r="BD268" s="48"/>
      <c r="BE268" s="48"/>
      <c r="BF268" s="48"/>
      <c r="BG268" s="48"/>
      <c r="BH268" s="48"/>
      <c r="BI268" s="48"/>
      <c r="BJ268" s="48"/>
      <c r="BK268" s="48"/>
      <c r="BL268" s="48"/>
      <c r="BM268" s="48"/>
      <c r="BN268" s="48"/>
    </row>
    <row r="269" spans="3:66" s="46" customFormat="1">
      <c r="C269" s="48"/>
      <c r="D269" s="48"/>
      <c r="E269" s="48"/>
      <c r="F269" s="48"/>
      <c r="G269" s="48"/>
      <c r="H269" s="48"/>
      <c r="I269" s="49"/>
      <c r="J269" s="49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  <c r="AN269" s="48"/>
      <c r="AO269" s="48"/>
      <c r="AP269" s="48"/>
      <c r="AQ269" s="48"/>
      <c r="AR269" s="48"/>
      <c r="AS269" s="48"/>
      <c r="AT269" s="48"/>
      <c r="AU269" s="48"/>
      <c r="AV269" s="48"/>
      <c r="AW269" s="48"/>
      <c r="AX269" s="48"/>
      <c r="AY269" s="48"/>
      <c r="AZ269" s="48"/>
      <c r="BA269" s="48"/>
      <c r="BB269" s="48"/>
      <c r="BC269" s="48"/>
      <c r="BD269" s="48"/>
      <c r="BE269" s="48"/>
      <c r="BF269" s="48"/>
      <c r="BG269" s="48"/>
      <c r="BH269" s="48"/>
      <c r="BI269" s="48"/>
      <c r="BJ269" s="48"/>
      <c r="BK269" s="48"/>
      <c r="BL269" s="48"/>
      <c r="BM269" s="48"/>
      <c r="BN269" s="48"/>
    </row>
    <row r="270" spans="3:66" s="46" customFormat="1">
      <c r="C270" s="48"/>
      <c r="D270" s="48"/>
      <c r="E270" s="48"/>
      <c r="F270" s="48"/>
      <c r="G270" s="48"/>
      <c r="H270" s="48"/>
      <c r="I270" s="49"/>
      <c r="J270" s="49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  <c r="AN270" s="48"/>
      <c r="AO270" s="48"/>
      <c r="AP270" s="48"/>
      <c r="AQ270" s="48"/>
      <c r="AR270" s="48"/>
      <c r="AS270" s="48"/>
      <c r="AT270" s="48"/>
      <c r="AU270" s="48"/>
      <c r="AV270" s="48"/>
      <c r="AW270" s="48"/>
      <c r="AX270" s="48"/>
      <c r="AY270" s="48"/>
      <c r="AZ270" s="48"/>
      <c r="BA270" s="48"/>
      <c r="BB270" s="48"/>
      <c r="BC270" s="48"/>
      <c r="BD270" s="48"/>
      <c r="BE270" s="48"/>
      <c r="BF270" s="48"/>
      <c r="BG270" s="48"/>
      <c r="BH270" s="48"/>
      <c r="BI270" s="48"/>
      <c r="BJ270" s="48"/>
      <c r="BK270" s="48"/>
      <c r="BL270" s="48"/>
      <c r="BM270" s="48"/>
      <c r="BN270" s="48"/>
    </row>
    <row r="271" spans="3:66" s="46" customFormat="1">
      <c r="C271" s="48"/>
      <c r="D271" s="48"/>
      <c r="E271" s="48"/>
      <c r="F271" s="48"/>
      <c r="G271" s="48"/>
      <c r="H271" s="48"/>
      <c r="I271" s="49"/>
      <c r="J271" s="49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  <c r="AN271" s="48"/>
      <c r="AO271" s="48"/>
      <c r="AP271" s="48"/>
      <c r="AQ271" s="48"/>
      <c r="AR271" s="48"/>
      <c r="AS271" s="48"/>
      <c r="AT271" s="48"/>
      <c r="AU271" s="48"/>
      <c r="AV271" s="48"/>
      <c r="AW271" s="48"/>
      <c r="AX271" s="48"/>
      <c r="AY271" s="48"/>
      <c r="AZ271" s="48"/>
      <c r="BA271" s="48"/>
      <c r="BB271" s="48"/>
      <c r="BC271" s="48"/>
      <c r="BD271" s="48"/>
      <c r="BE271" s="48"/>
      <c r="BF271" s="48"/>
      <c r="BG271" s="48"/>
      <c r="BH271" s="48"/>
      <c r="BI271" s="48"/>
      <c r="BJ271" s="48"/>
      <c r="BK271" s="48"/>
      <c r="BL271" s="48"/>
      <c r="BM271" s="48"/>
      <c r="BN271" s="48"/>
    </row>
    <row r="272" spans="3:66" s="46" customFormat="1">
      <c r="C272" s="48"/>
      <c r="D272" s="48"/>
      <c r="E272" s="48"/>
      <c r="F272" s="48"/>
      <c r="G272" s="48"/>
      <c r="H272" s="48"/>
      <c r="I272" s="49"/>
      <c r="J272" s="49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  <c r="AN272" s="48"/>
      <c r="AO272" s="48"/>
      <c r="AP272" s="48"/>
      <c r="AQ272" s="48"/>
      <c r="AR272" s="48"/>
      <c r="AS272" s="48"/>
      <c r="AT272" s="48"/>
      <c r="AU272" s="48"/>
      <c r="AV272" s="48"/>
      <c r="AW272" s="48"/>
      <c r="AX272" s="48"/>
      <c r="AY272" s="48"/>
      <c r="AZ272" s="48"/>
      <c r="BA272" s="48"/>
      <c r="BB272" s="48"/>
      <c r="BC272" s="48"/>
      <c r="BD272" s="48"/>
      <c r="BE272" s="48"/>
      <c r="BF272" s="48"/>
      <c r="BG272" s="48"/>
      <c r="BH272" s="48"/>
      <c r="BI272" s="48"/>
      <c r="BJ272" s="48"/>
      <c r="BK272" s="48"/>
      <c r="BL272" s="48"/>
      <c r="BM272" s="48"/>
      <c r="BN272" s="48"/>
    </row>
    <row r="273" spans="3:66" s="46" customFormat="1">
      <c r="C273" s="48"/>
      <c r="D273" s="48"/>
      <c r="E273" s="48"/>
      <c r="F273" s="48"/>
      <c r="G273" s="48"/>
      <c r="H273" s="48"/>
      <c r="I273" s="49"/>
      <c r="J273" s="49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  <c r="AN273" s="48"/>
      <c r="AO273" s="48"/>
      <c r="AP273" s="48"/>
      <c r="AQ273" s="48"/>
      <c r="AR273" s="48"/>
      <c r="AS273" s="48"/>
      <c r="AT273" s="48"/>
      <c r="AU273" s="48"/>
      <c r="AV273" s="48"/>
      <c r="AW273" s="48"/>
      <c r="AX273" s="48"/>
      <c r="AY273" s="48"/>
      <c r="AZ273" s="48"/>
      <c r="BA273" s="48"/>
      <c r="BB273" s="48"/>
      <c r="BC273" s="48"/>
      <c r="BD273" s="48"/>
      <c r="BE273" s="48"/>
      <c r="BF273" s="48"/>
      <c r="BG273" s="48"/>
      <c r="BH273" s="48"/>
      <c r="BI273" s="48"/>
      <c r="BJ273" s="48"/>
      <c r="BK273" s="48"/>
      <c r="BL273" s="48"/>
      <c r="BM273" s="48"/>
      <c r="BN273" s="48"/>
    </row>
    <row r="274" spans="3:66" s="46" customFormat="1">
      <c r="C274" s="48"/>
      <c r="D274" s="48"/>
      <c r="E274" s="48"/>
      <c r="F274" s="48"/>
      <c r="G274" s="48"/>
      <c r="H274" s="48"/>
      <c r="I274" s="49"/>
      <c r="J274" s="49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/>
      <c r="AL274" s="48"/>
      <c r="AM274" s="48"/>
      <c r="AN274" s="48"/>
      <c r="AO274" s="48"/>
      <c r="AP274" s="48"/>
      <c r="AQ274" s="48"/>
      <c r="AR274" s="48"/>
      <c r="AS274" s="48"/>
      <c r="AT274" s="48"/>
      <c r="AU274" s="48"/>
      <c r="AV274" s="48"/>
      <c r="AW274" s="48"/>
      <c r="AX274" s="48"/>
      <c r="AY274" s="48"/>
      <c r="AZ274" s="48"/>
      <c r="BA274" s="48"/>
      <c r="BB274" s="48"/>
      <c r="BC274" s="48"/>
      <c r="BD274" s="48"/>
      <c r="BE274" s="48"/>
      <c r="BF274" s="48"/>
      <c r="BG274" s="48"/>
      <c r="BH274" s="48"/>
      <c r="BI274" s="48"/>
      <c r="BJ274" s="48"/>
      <c r="BK274" s="48"/>
      <c r="BL274" s="48"/>
      <c r="BM274" s="48"/>
      <c r="BN274" s="48"/>
    </row>
    <row r="275" spans="3:66" s="46" customFormat="1">
      <c r="C275" s="48"/>
      <c r="D275" s="48"/>
      <c r="E275" s="48"/>
      <c r="F275" s="48"/>
      <c r="G275" s="48"/>
      <c r="H275" s="48"/>
      <c r="I275" s="49"/>
      <c r="J275" s="49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  <c r="AN275" s="48"/>
      <c r="AO275" s="48"/>
      <c r="AP275" s="48"/>
      <c r="AQ275" s="48"/>
      <c r="AR275" s="48"/>
      <c r="AS275" s="48"/>
      <c r="AT275" s="48"/>
      <c r="AU275" s="48"/>
      <c r="AV275" s="48"/>
      <c r="AW275" s="48"/>
      <c r="AX275" s="48"/>
      <c r="AY275" s="48"/>
      <c r="AZ275" s="48"/>
      <c r="BA275" s="48"/>
      <c r="BB275" s="48"/>
      <c r="BC275" s="48"/>
      <c r="BD275" s="48"/>
      <c r="BE275" s="48"/>
      <c r="BF275" s="48"/>
      <c r="BG275" s="48"/>
      <c r="BH275" s="48"/>
      <c r="BI275" s="48"/>
      <c r="BJ275" s="48"/>
      <c r="BK275" s="48"/>
      <c r="BL275" s="48"/>
      <c r="BM275" s="48"/>
      <c r="BN275" s="48"/>
    </row>
    <row r="276" spans="3:66" s="46" customFormat="1">
      <c r="C276" s="48"/>
      <c r="D276" s="48"/>
      <c r="E276" s="48"/>
      <c r="F276" s="48"/>
      <c r="G276" s="48"/>
      <c r="H276" s="48"/>
      <c r="I276" s="49"/>
      <c r="J276" s="49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  <c r="AN276" s="48"/>
      <c r="AO276" s="48"/>
      <c r="AP276" s="48"/>
      <c r="AQ276" s="48"/>
      <c r="AR276" s="48"/>
      <c r="AS276" s="48"/>
      <c r="AT276" s="48"/>
      <c r="AU276" s="48"/>
      <c r="AV276" s="48"/>
      <c r="AW276" s="48"/>
      <c r="AX276" s="48"/>
      <c r="AY276" s="48"/>
      <c r="AZ276" s="48"/>
      <c r="BA276" s="48"/>
      <c r="BB276" s="48"/>
      <c r="BC276" s="48"/>
      <c r="BD276" s="48"/>
      <c r="BE276" s="48"/>
      <c r="BF276" s="48"/>
      <c r="BG276" s="48"/>
      <c r="BH276" s="48"/>
      <c r="BI276" s="48"/>
      <c r="BJ276" s="48"/>
      <c r="BK276" s="48"/>
      <c r="BL276" s="48"/>
      <c r="BM276" s="48"/>
      <c r="BN276" s="48"/>
    </row>
    <row r="277" spans="3:66" s="46" customFormat="1">
      <c r="C277" s="48"/>
      <c r="D277" s="48"/>
      <c r="E277" s="48"/>
      <c r="F277" s="48"/>
      <c r="G277" s="48"/>
      <c r="H277" s="48"/>
      <c r="I277" s="49"/>
      <c r="J277" s="49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K277" s="48"/>
      <c r="AL277" s="48"/>
      <c r="AM277" s="48"/>
      <c r="AN277" s="48"/>
      <c r="AO277" s="48"/>
      <c r="AP277" s="48"/>
      <c r="AQ277" s="48"/>
      <c r="AR277" s="48"/>
      <c r="AS277" s="48"/>
      <c r="AT277" s="48"/>
      <c r="AU277" s="48"/>
      <c r="AV277" s="48"/>
      <c r="AW277" s="48"/>
      <c r="AX277" s="48"/>
      <c r="AY277" s="48"/>
      <c r="AZ277" s="48"/>
      <c r="BA277" s="48"/>
      <c r="BB277" s="48"/>
      <c r="BC277" s="48"/>
      <c r="BD277" s="48"/>
      <c r="BE277" s="48"/>
      <c r="BF277" s="48"/>
      <c r="BG277" s="48"/>
      <c r="BH277" s="48"/>
      <c r="BI277" s="48"/>
      <c r="BJ277" s="48"/>
      <c r="BK277" s="48"/>
      <c r="BL277" s="48"/>
      <c r="BM277" s="48"/>
      <c r="BN277" s="48"/>
    </row>
    <row r="278" spans="3:66" s="46" customFormat="1">
      <c r="C278" s="48"/>
      <c r="D278" s="48"/>
      <c r="E278" s="48"/>
      <c r="F278" s="48"/>
      <c r="G278" s="48"/>
      <c r="H278" s="48"/>
      <c r="I278" s="49"/>
      <c r="J278" s="49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  <c r="AM278" s="48"/>
      <c r="AN278" s="48"/>
      <c r="AO278" s="48"/>
      <c r="AP278" s="48"/>
      <c r="AQ278" s="48"/>
      <c r="AR278" s="48"/>
      <c r="AS278" s="48"/>
      <c r="AT278" s="48"/>
      <c r="AU278" s="48"/>
      <c r="AV278" s="48"/>
      <c r="AW278" s="48"/>
      <c r="AX278" s="48"/>
      <c r="AY278" s="48"/>
      <c r="AZ278" s="48"/>
      <c r="BA278" s="48"/>
      <c r="BB278" s="48"/>
      <c r="BC278" s="48"/>
      <c r="BD278" s="48"/>
      <c r="BE278" s="48"/>
      <c r="BF278" s="48"/>
      <c r="BG278" s="48"/>
      <c r="BH278" s="48"/>
      <c r="BI278" s="48"/>
      <c r="BJ278" s="48"/>
      <c r="BK278" s="48"/>
      <c r="BL278" s="48"/>
      <c r="BM278" s="48"/>
      <c r="BN278" s="48"/>
    </row>
    <row r="279" spans="3:66" s="46" customFormat="1">
      <c r="C279" s="48"/>
      <c r="D279" s="48"/>
      <c r="E279" s="48"/>
      <c r="F279" s="48"/>
      <c r="G279" s="48"/>
      <c r="H279" s="48"/>
      <c r="I279" s="49"/>
      <c r="J279" s="49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48"/>
      <c r="AL279" s="48"/>
      <c r="AM279" s="48"/>
      <c r="AN279" s="48"/>
      <c r="AO279" s="48"/>
      <c r="AP279" s="48"/>
      <c r="AQ279" s="48"/>
      <c r="AR279" s="48"/>
      <c r="AS279" s="48"/>
      <c r="AT279" s="48"/>
      <c r="AU279" s="48"/>
      <c r="AV279" s="48"/>
      <c r="AW279" s="48"/>
      <c r="AX279" s="48"/>
      <c r="AY279" s="48"/>
      <c r="AZ279" s="48"/>
      <c r="BA279" s="48"/>
      <c r="BB279" s="48"/>
      <c r="BC279" s="48"/>
      <c r="BD279" s="48"/>
      <c r="BE279" s="48"/>
      <c r="BF279" s="48"/>
      <c r="BG279" s="48"/>
      <c r="BH279" s="48"/>
      <c r="BI279" s="48"/>
      <c r="BJ279" s="48"/>
      <c r="BK279" s="48"/>
      <c r="BL279" s="48"/>
      <c r="BM279" s="48"/>
      <c r="BN279" s="48"/>
    </row>
    <row r="280" spans="3:66" s="46" customFormat="1">
      <c r="C280" s="48"/>
      <c r="D280" s="48"/>
      <c r="E280" s="48"/>
      <c r="F280" s="48"/>
      <c r="G280" s="48"/>
      <c r="H280" s="48"/>
      <c r="I280" s="49"/>
      <c r="J280" s="49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48"/>
      <c r="AL280" s="48"/>
      <c r="AM280" s="48"/>
      <c r="AN280" s="48"/>
      <c r="AO280" s="48"/>
      <c r="AP280" s="48"/>
      <c r="AQ280" s="48"/>
      <c r="AR280" s="48"/>
      <c r="AS280" s="48"/>
      <c r="AT280" s="48"/>
      <c r="AU280" s="48"/>
      <c r="AV280" s="48"/>
      <c r="AW280" s="48"/>
      <c r="AX280" s="48"/>
      <c r="AY280" s="48"/>
      <c r="AZ280" s="48"/>
      <c r="BA280" s="48"/>
      <c r="BB280" s="48"/>
      <c r="BC280" s="48"/>
      <c r="BD280" s="48"/>
      <c r="BE280" s="48"/>
      <c r="BF280" s="48"/>
      <c r="BG280" s="48"/>
      <c r="BH280" s="48"/>
      <c r="BI280" s="48"/>
      <c r="BJ280" s="48"/>
      <c r="BK280" s="48"/>
      <c r="BL280" s="48"/>
      <c r="BM280" s="48"/>
      <c r="BN280" s="48"/>
    </row>
    <row r="281" spans="3:66" s="46" customFormat="1">
      <c r="C281" s="48"/>
      <c r="D281" s="48"/>
      <c r="E281" s="48"/>
      <c r="F281" s="48"/>
      <c r="G281" s="48"/>
      <c r="H281" s="48"/>
      <c r="I281" s="49"/>
      <c r="J281" s="49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48"/>
      <c r="AL281" s="48"/>
      <c r="AM281" s="48"/>
      <c r="AN281" s="48"/>
      <c r="AO281" s="48"/>
      <c r="AP281" s="48"/>
      <c r="AQ281" s="48"/>
      <c r="AR281" s="48"/>
      <c r="AS281" s="48"/>
      <c r="AT281" s="48"/>
      <c r="AU281" s="48"/>
      <c r="AV281" s="48"/>
      <c r="AW281" s="48"/>
      <c r="AX281" s="48"/>
      <c r="AY281" s="48"/>
      <c r="AZ281" s="48"/>
      <c r="BA281" s="48"/>
      <c r="BB281" s="48"/>
      <c r="BC281" s="48"/>
      <c r="BD281" s="48"/>
      <c r="BE281" s="48"/>
      <c r="BF281" s="48"/>
      <c r="BG281" s="48"/>
      <c r="BH281" s="48"/>
      <c r="BI281" s="48"/>
      <c r="BJ281" s="48"/>
      <c r="BK281" s="48"/>
      <c r="BL281" s="48"/>
      <c r="BM281" s="48"/>
      <c r="BN281" s="48"/>
    </row>
    <row r="282" spans="3:66" s="46" customFormat="1">
      <c r="C282" s="48"/>
      <c r="D282" s="48"/>
      <c r="E282" s="48"/>
      <c r="F282" s="48"/>
      <c r="G282" s="48"/>
      <c r="H282" s="48"/>
      <c r="I282" s="49"/>
      <c r="J282" s="49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48"/>
      <c r="AL282" s="48"/>
      <c r="AM282" s="48"/>
      <c r="AN282" s="48"/>
      <c r="AO282" s="48"/>
      <c r="AP282" s="48"/>
      <c r="AQ282" s="48"/>
      <c r="AR282" s="48"/>
      <c r="AS282" s="48"/>
      <c r="AT282" s="48"/>
      <c r="AU282" s="48"/>
      <c r="AV282" s="48"/>
      <c r="AW282" s="48"/>
      <c r="AX282" s="48"/>
      <c r="AY282" s="48"/>
      <c r="AZ282" s="48"/>
      <c r="BA282" s="48"/>
      <c r="BB282" s="48"/>
      <c r="BC282" s="48"/>
      <c r="BD282" s="48"/>
      <c r="BE282" s="48"/>
      <c r="BF282" s="48"/>
      <c r="BG282" s="48"/>
      <c r="BH282" s="48"/>
      <c r="BI282" s="48"/>
      <c r="BJ282" s="48"/>
      <c r="BK282" s="48"/>
      <c r="BL282" s="48"/>
      <c r="BM282" s="48"/>
      <c r="BN282" s="48"/>
    </row>
    <row r="283" spans="3:66" s="46" customFormat="1">
      <c r="C283" s="48"/>
      <c r="D283" s="48"/>
      <c r="E283" s="48"/>
      <c r="F283" s="48"/>
      <c r="G283" s="48"/>
      <c r="H283" s="48"/>
      <c r="I283" s="49"/>
      <c r="J283" s="49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48"/>
      <c r="AL283" s="48"/>
      <c r="AM283" s="48"/>
      <c r="AN283" s="48"/>
      <c r="AO283" s="48"/>
      <c r="AP283" s="48"/>
      <c r="AQ283" s="48"/>
      <c r="AR283" s="48"/>
      <c r="AS283" s="48"/>
      <c r="AT283" s="48"/>
      <c r="AU283" s="48"/>
      <c r="AV283" s="48"/>
      <c r="AW283" s="48"/>
      <c r="AX283" s="48"/>
      <c r="AY283" s="48"/>
      <c r="AZ283" s="48"/>
      <c r="BA283" s="48"/>
      <c r="BB283" s="48"/>
      <c r="BC283" s="48"/>
      <c r="BD283" s="48"/>
      <c r="BE283" s="48"/>
      <c r="BF283" s="48"/>
      <c r="BG283" s="48"/>
      <c r="BH283" s="48"/>
      <c r="BI283" s="48"/>
      <c r="BJ283" s="48"/>
      <c r="BK283" s="48"/>
      <c r="BL283" s="48"/>
      <c r="BM283" s="48"/>
      <c r="BN283" s="48"/>
    </row>
    <row r="284" spans="3:66" s="46" customFormat="1">
      <c r="C284" s="48"/>
      <c r="D284" s="48"/>
      <c r="E284" s="48"/>
      <c r="F284" s="48"/>
      <c r="G284" s="48"/>
      <c r="H284" s="48"/>
      <c r="I284" s="49"/>
      <c r="J284" s="49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48"/>
      <c r="AL284" s="48"/>
      <c r="AM284" s="48"/>
      <c r="AN284" s="48"/>
      <c r="AO284" s="48"/>
      <c r="AP284" s="48"/>
      <c r="AQ284" s="48"/>
      <c r="AR284" s="48"/>
      <c r="AS284" s="48"/>
      <c r="AT284" s="48"/>
      <c r="AU284" s="48"/>
      <c r="AV284" s="48"/>
      <c r="AW284" s="48"/>
      <c r="AX284" s="48"/>
      <c r="AY284" s="48"/>
      <c r="AZ284" s="48"/>
      <c r="BA284" s="48"/>
      <c r="BB284" s="48"/>
      <c r="BC284" s="48"/>
      <c r="BD284" s="48"/>
      <c r="BE284" s="48"/>
      <c r="BF284" s="48"/>
      <c r="BG284" s="48"/>
      <c r="BH284" s="48"/>
      <c r="BI284" s="48"/>
      <c r="BJ284" s="48"/>
      <c r="BK284" s="48"/>
      <c r="BL284" s="48"/>
      <c r="BM284" s="48"/>
      <c r="BN284" s="48"/>
    </row>
    <row r="285" spans="3:66" s="46" customFormat="1">
      <c r="C285" s="48"/>
      <c r="D285" s="48"/>
      <c r="E285" s="48"/>
      <c r="F285" s="48"/>
      <c r="G285" s="48"/>
      <c r="H285" s="48"/>
      <c r="I285" s="49"/>
      <c r="J285" s="49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48"/>
      <c r="AL285" s="48"/>
      <c r="AM285" s="48"/>
      <c r="AN285" s="48"/>
      <c r="AO285" s="48"/>
      <c r="AP285" s="48"/>
      <c r="AQ285" s="48"/>
      <c r="AR285" s="48"/>
      <c r="AS285" s="48"/>
      <c r="AT285" s="48"/>
      <c r="AU285" s="48"/>
      <c r="AV285" s="48"/>
      <c r="AW285" s="48"/>
      <c r="AX285" s="48"/>
      <c r="AY285" s="48"/>
      <c r="AZ285" s="48"/>
      <c r="BA285" s="48"/>
      <c r="BB285" s="48"/>
      <c r="BC285" s="48"/>
      <c r="BD285" s="48"/>
      <c r="BE285" s="48"/>
      <c r="BF285" s="48"/>
      <c r="BG285" s="48"/>
      <c r="BH285" s="48"/>
      <c r="BI285" s="48"/>
      <c r="BJ285" s="48"/>
      <c r="BK285" s="48"/>
      <c r="BL285" s="48"/>
      <c r="BM285" s="48"/>
      <c r="BN285" s="48"/>
    </row>
    <row r="286" spans="3:66" s="46" customFormat="1">
      <c r="C286" s="48"/>
      <c r="D286" s="48"/>
      <c r="E286" s="48"/>
      <c r="F286" s="48"/>
      <c r="G286" s="48"/>
      <c r="H286" s="48"/>
      <c r="I286" s="49"/>
      <c r="J286" s="49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48"/>
      <c r="AL286" s="48"/>
      <c r="AM286" s="48"/>
      <c r="AN286" s="48"/>
      <c r="AO286" s="48"/>
      <c r="AP286" s="48"/>
      <c r="AQ286" s="48"/>
      <c r="AR286" s="48"/>
      <c r="AS286" s="48"/>
      <c r="AT286" s="48"/>
      <c r="AU286" s="48"/>
      <c r="AV286" s="48"/>
      <c r="AW286" s="48"/>
      <c r="AX286" s="48"/>
      <c r="AY286" s="48"/>
      <c r="AZ286" s="48"/>
      <c r="BA286" s="48"/>
      <c r="BB286" s="48"/>
      <c r="BC286" s="48"/>
      <c r="BD286" s="48"/>
      <c r="BE286" s="48"/>
      <c r="BF286" s="48"/>
      <c r="BG286" s="48"/>
      <c r="BH286" s="48"/>
      <c r="BI286" s="48"/>
      <c r="BJ286" s="48"/>
      <c r="BK286" s="48"/>
      <c r="BL286" s="48"/>
      <c r="BM286" s="48"/>
      <c r="BN286" s="48"/>
    </row>
    <row r="287" spans="3:66" s="46" customFormat="1">
      <c r="C287" s="48"/>
      <c r="D287" s="48"/>
      <c r="E287" s="48"/>
      <c r="F287" s="48"/>
      <c r="G287" s="48"/>
      <c r="H287" s="48"/>
      <c r="I287" s="49"/>
      <c r="J287" s="49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48"/>
      <c r="AL287" s="48"/>
      <c r="AM287" s="48"/>
      <c r="AN287" s="48"/>
      <c r="AO287" s="48"/>
      <c r="AP287" s="48"/>
      <c r="AQ287" s="48"/>
      <c r="AR287" s="48"/>
      <c r="AS287" s="48"/>
      <c r="AT287" s="48"/>
      <c r="AU287" s="48"/>
      <c r="AV287" s="48"/>
      <c r="AW287" s="48"/>
      <c r="AX287" s="48"/>
      <c r="AY287" s="48"/>
      <c r="AZ287" s="48"/>
      <c r="BA287" s="48"/>
      <c r="BB287" s="48"/>
      <c r="BC287" s="48"/>
      <c r="BD287" s="48"/>
      <c r="BE287" s="48"/>
      <c r="BF287" s="48"/>
      <c r="BG287" s="48"/>
      <c r="BH287" s="48"/>
      <c r="BI287" s="48"/>
      <c r="BJ287" s="48"/>
      <c r="BK287" s="48"/>
      <c r="BL287" s="48"/>
      <c r="BM287" s="48"/>
      <c r="BN287" s="48"/>
    </row>
    <row r="288" spans="3:66" s="46" customFormat="1">
      <c r="C288" s="48"/>
      <c r="D288" s="48"/>
      <c r="E288" s="48"/>
      <c r="F288" s="48"/>
      <c r="G288" s="48"/>
      <c r="H288" s="48"/>
      <c r="I288" s="49"/>
      <c r="J288" s="49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48"/>
      <c r="AL288" s="48"/>
      <c r="AM288" s="48"/>
      <c r="AN288" s="48"/>
      <c r="AO288" s="48"/>
      <c r="AP288" s="48"/>
      <c r="AQ288" s="48"/>
      <c r="AR288" s="48"/>
      <c r="AS288" s="48"/>
      <c r="AT288" s="48"/>
      <c r="AU288" s="48"/>
      <c r="AV288" s="48"/>
      <c r="AW288" s="48"/>
      <c r="AX288" s="48"/>
      <c r="AY288" s="48"/>
      <c r="AZ288" s="48"/>
      <c r="BA288" s="48"/>
      <c r="BB288" s="48"/>
      <c r="BC288" s="48"/>
      <c r="BD288" s="48"/>
      <c r="BE288" s="48"/>
      <c r="BF288" s="48"/>
      <c r="BG288" s="48"/>
      <c r="BH288" s="48"/>
      <c r="BI288" s="48"/>
      <c r="BJ288" s="48"/>
      <c r="BK288" s="48"/>
      <c r="BL288" s="48"/>
      <c r="BM288" s="48"/>
      <c r="BN288" s="48"/>
    </row>
    <row r="289" spans="3:66" s="46" customFormat="1">
      <c r="C289" s="48"/>
      <c r="D289" s="48"/>
      <c r="E289" s="48"/>
      <c r="F289" s="48"/>
      <c r="G289" s="48"/>
      <c r="H289" s="48"/>
      <c r="I289" s="49"/>
      <c r="J289" s="49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8"/>
      <c r="AK289" s="48"/>
      <c r="AL289" s="48"/>
      <c r="AM289" s="48"/>
      <c r="AN289" s="48"/>
      <c r="AO289" s="48"/>
      <c r="AP289" s="48"/>
      <c r="AQ289" s="48"/>
      <c r="AR289" s="48"/>
      <c r="AS289" s="48"/>
      <c r="AT289" s="48"/>
      <c r="AU289" s="48"/>
      <c r="AV289" s="48"/>
      <c r="AW289" s="48"/>
      <c r="AX289" s="48"/>
      <c r="AY289" s="48"/>
      <c r="AZ289" s="48"/>
      <c r="BA289" s="48"/>
      <c r="BB289" s="48"/>
      <c r="BC289" s="48"/>
      <c r="BD289" s="48"/>
      <c r="BE289" s="48"/>
      <c r="BF289" s="48"/>
      <c r="BG289" s="48"/>
      <c r="BH289" s="48"/>
      <c r="BI289" s="48"/>
      <c r="BJ289" s="48"/>
      <c r="BK289" s="48"/>
      <c r="BL289" s="48"/>
      <c r="BM289" s="48"/>
      <c r="BN289" s="48"/>
    </row>
    <row r="290" spans="3:66" s="46" customFormat="1">
      <c r="C290" s="48"/>
      <c r="D290" s="48"/>
      <c r="E290" s="48"/>
      <c r="F290" s="48"/>
      <c r="G290" s="48"/>
      <c r="H290" s="48"/>
      <c r="I290" s="49"/>
      <c r="J290" s="49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48"/>
      <c r="AL290" s="48"/>
      <c r="AM290" s="48"/>
      <c r="AN290" s="48"/>
      <c r="AO290" s="48"/>
      <c r="AP290" s="48"/>
      <c r="AQ290" s="48"/>
      <c r="AR290" s="48"/>
      <c r="AS290" s="48"/>
      <c r="AT290" s="48"/>
      <c r="AU290" s="48"/>
      <c r="AV290" s="48"/>
      <c r="AW290" s="48"/>
      <c r="AX290" s="48"/>
      <c r="AY290" s="48"/>
      <c r="AZ290" s="48"/>
      <c r="BA290" s="48"/>
      <c r="BB290" s="48"/>
      <c r="BC290" s="48"/>
      <c r="BD290" s="48"/>
      <c r="BE290" s="48"/>
      <c r="BF290" s="48"/>
      <c r="BG290" s="48"/>
      <c r="BH290" s="48"/>
      <c r="BI290" s="48"/>
      <c r="BJ290" s="48"/>
      <c r="BK290" s="48"/>
      <c r="BL290" s="48"/>
      <c r="BM290" s="48"/>
      <c r="BN290" s="48"/>
    </row>
    <row r="291" spans="3:66" s="46" customFormat="1">
      <c r="C291" s="48"/>
      <c r="D291" s="48"/>
      <c r="E291" s="48"/>
      <c r="F291" s="48"/>
      <c r="G291" s="48"/>
      <c r="H291" s="48"/>
      <c r="I291" s="49"/>
      <c r="J291" s="49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  <c r="AK291" s="48"/>
      <c r="AL291" s="48"/>
      <c r="AM291" s="48"/>
      <c r="AN291" s="48"/>
      <c r="AO291" s="48"/>
      <c r="AP291" s="48"/>
      <c r="AQ291" s="48"/>
      <c r="AR291" s="48"/>
      <c r="AS291" s="48"/>
      <c r="AT291" s="48"/>
      <c r="AU291" s="48"/>
      <c r="AV291" s="48"/>
      <c r="AW291" s="48"/>
      <c r="AX291" s="48"/>
      <c r="AY291" s="48"/>
      <c r="AZ291" s="48"/>
      <c r="BA291" s="48"/>
      <c r="BB291" s="48"/>
      <c r="BC291" s="48"/>
      <c r="BD291" s="48"/>
      <c r="BE291" s="48"/>
      <c r="BF291" s="48"/>
      <c r="BG291" s="48"/>
      <c r="BH291" s="48"/>
      <c r="BI291" s="48"/>
      <c r="BJ291" s="48"/>
      <c r="BK291" s="48"/>
      <c r="BL291" s="48"/>
      <c r="BM291" s="48"/>
      <c r="BN291" s="48"/>
    </row>
    <row r="292" spans="3:66" s="46" customFormat="1">
      <c r="C292" s="48"/>
      <c r="D292" s="48"/>
      <c r="E292" s="48"/>
      <c r="F292" s="48"/>
      <c r="G292" s="48"/>
      <c r="H292" s="48"/>
      <c r="I292" s="49"/>
      <c r="J292" s="49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48"/>
      <c r="AL292" s="48"/>
      <c r="AM292" s="48"/>
      <c r="AN292" s="48"/>
      <c r="AO292" s="48"/>
      <c r="AP292" s="48"/>
      <c r="AQ292" s="48"/>
      <c r="AR292" s="48"/>
      <c r="AS292" s="48"/>
      <c r="AT292" s="48"/>
      <c r="AU292" s="48"/>
      <c r="AV292" s="48"/>
      <c r="AW292" s="48"/>
      <c r="AX292" s="48"/>
      <c r="AY292" s="48"/>
      <c r="AZ292" s="48"/>
      <c r="BA292" s="48"/>
      <c r="BB292" s="48"/>
      <c r="BC292" s="48"/>
      <c r="BD292" s="48"/>
      <c r="BE292" s="48"/>
      <c r="BF292" s="48"/>
      <c r="BG292" s="48"/>
      <c r="BH292" s="48"/>
      <c r="BI292" s="48"/>
      <c r="BJ292" s="48"/>
      <c r="BK292" s="48"/>
      <c r="BL292" s="48"/>
      <c r="BM292" s="48"/>
      <c r="BN292" s="48"/>
    </row>
    <row r="293" spans="3:66" s="46" customFormat="1">
      <c r="C293" s="48"/>
      <c r="D293" s="48"/>
      <c r="E293" s="48"/>
      <c r="F293" s="48"/>
      <c r="G293" s="48"/>
      <c r="H293" s="48"/>
      <c r="I293" s="49"/>
      <c r="J293" s="49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48"/>
      <c r="AL293" s="48"/>
      <c r="AM293" s="48"/>
      <c r="AN293" s="48"/>
      <c r="AO293" s="48"/>
      <c r="AP293" s="48"/>
      <c r="AQ293" s="48"/>
      <c r="AR293" s="48"/>
      <c r="AS293" s="48"/>
      <c r="AT293" s="48"/>
      <c r="AU293" s="48"/>
      <c r="AV293" s="48"/>
      <c r="AW293" s="48"/>
      <c r="AX293" s="48"/>
      <c r="AY293" s="48"/>
      <c r="AZ293" s="48"/>
      <c r="BA293" s="48"/>
      <c r="BB293" s="48"/>
      <c r="BC293" s="48"/>
      <c r="BD293" s="48"/>
      <c r="BE293" s="48"/>
      <c r="BF293" s="48"/>
      <c r="BG293" s="48"/>
      <c r="BH293" s="48"/>
      <c r="BI293" s="48"/>
      <c r="BJ293" s="48"/>
      <c r="BK293" s="48"/>
      <c r="BL293" s="48"/>
      <c r="BM293" s="48"/>
      <c r="BN293" s="48"/>
    </row>
    <row r="294" spans="3:66" s="46" customFormat="1">
      <c r="C294" s="48"/>
      <c r="D294" s="48"/>
      <c r="E294" s="48"/>
      <c r="F294" s="48"/>
      <c r="G294" s="48"/>
      <c r="H294" s="48"/>
      <c r="I294" s="49"/>
      <c r="J294" s="49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48"/>
      <c r="AL294" s="48"/>
      <c r="AM294" s="48"/>
      <c r="AN294" s="48"/>
      <c r="AO294" s="48"/>
      <c r="AP294" s="48"/>
      <c r="AQ294" s="48"/>
      <c r="AR294" s="48"/>
      <c r="AS294" s="48"/>
      <c r="AT294" s="48"/>
      <c r="AU294" s="48"/>
      <c r="AV294" s="48"/>
      <c r="AW294" s="48"/>
      <c r="AX294" s="48"/>
      <c r="AY294" s="48"/>
      <c r="AZ294" s="48"/>
      <c r="BA294" s="48"/>
      <c r="BB294" s="48"/>
      <c r="BC294" s="48"/>
      <c r="BD294" s="48"/>
      <c r="BE294" s="48"/>
      <c r="BF294" s="48"/>
      <c r="BG294" s="48"/>
      <c r="BH294" s="48"/>
      <c r="BI294" s="48"/>
      <c r="BJ294" s="48"/>
      <c r="BK294" s="48"/>
      <c r="BL294" s="48"/>
      <c r="BM294" s="48"/>
      <c r="BN294" s="48"/>
    </row>
    <row r="295" spans="3:66" s="46" customFormat="1">
      <c r="C295" s="48"/>
      <c r="D295" s="48"/>
      <c r="E295" s="48"/>
      <c r="F295" s="48"/>
      <c r="G295" s="48"/>
      <c r="H295" s="48"/>
      <c r="I295" s="49"/>
      <c r="J295" s="49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48"/>
      <c r="AL295" s="48"/>
      <c r="AM295" s="48"/>
      <c r="AN295" s="48"/>
      <c r="AO295" s="48"/>
      <c r="AP295" s="48"/>
      <c r="AQ295" s="48"/>
      <c r="AR295" s="48"/>
      <c r="AS295" s="48"/>
      <c r="AT295" s="48"/>
      <c r="AU295" s="48"/>
      <c r="AV295" s="48"/>
      <c r="AW295" s="48"/>
      <c r="AX295" s="48"/>
      <c r="AY295" s="48"/>
      <c r="AZ295" s="48"/>
      <c r="BA295" s="48"/>
      <c r="BB295" s="48"/>
      <c r="BC295" s="48"/>
      <c r="BD295" s="48"/>
      <c r="BE295" s="48"/>
      <c r="BF295" s="48"/>
      <c r="BG295" s="48"/>
      <c r="BH295" s="48"/>
      <c r="BI295" s="48"/>
      <c r="BJ295" s="48"/>
      <c r="BK295" s="48"/>
      <c r="BL295" s="48"/>
      <c r="BM295" s="48"/>
      <c r="BN295" s="48"/>
    </row>
    <row r="296" spans="3:66" s="46" customFormat="1">
      <c r="C296" s="48"/>
      <c r="D296" s="48"/>
      <c r="E296" s="48"/>
      <c r="F296" s="48"/>
      <c r="G296" s="48"/>
      <c r="H296" s="48"/>
      <c r="I296" s="49"/>
      <c r="J296" s="49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48"/>
      <c r="AL296" s="48"/>
      <c r="AM296" s="48"/>
      <c r="AN296" s="48"/>
      <c r="AO296" s="48"/>
      <c r="AP296" s="48"/>
      <c r="AQ296" s="48"/>
      <c r="AR296" s="48"/>
      <c r="AS296" s="48"/>
      <c r="AT296" s="48"/>
      <c r="AU296" s="48"/>
      <c r="AV296" s="48"/>
      <c r="AW296" s="48"/>
      <c r="AX296" s="48"/>
      <c r="AY296" s="48"/>
      <c r="AZ296" s="48"/>
      <c r="BA296" s="48"/>
      <c r="BB296" s="48"/>
      <c r="BC296" s="48"/>
      <c r="BD296" s="48"/>
      <c r="BE296" s="48"/>
      <c r="BF296" s="48"/>
      <c r="BG296" s="48"/>
      <c r="BH296" s="48"/>
      <c r="BI296" s="48"/>
      <c r="BJ296" s="48"/>
      <c r="BK296" s="48"/>
      <c r="BL296" s="48"/>
      <c r="BM296" s="48"/>
      <c r="BN296" s="48"/>
    </row>
    <row r="297" spans="3:66" s="46" customFormat="1">
      <c r="C297" s="48"/>
      <c r="D297" s="48"/>
      <c r="E297" s="48"/>
      <c r="F297" s="48"/>
      <c r="G297" s="48"/>
      <c r="H297" s="48"/>
      <c r="I297" s="49"/>
      <c r="J297" s="49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48"/>
      <c r="AL297" s="48"/>
      <c r="AM297" s="48"/>
      <c r="AN297" s="48"/>
      <c r="AO297" s="48"/>
      <c r="AP297" s="48"/>
      <c r="AQ297" s="48"/>
      <c r="AR297" s="48"/>
      <c r="AS297" s="48"/>
      <c r="AT297" s="48"/>
      <c r="AU297" s="48"/>
      <c r="AV297" s="48"/>
      <c r="AW297" s="48"/>
      <c r="AX297" s="48"/>
      <c r="AY297" s="48"/>
      <c r="AZ297" s="48"/>
      <c r="BA297" s="48"/>
      <c r="BB297" s="48"/>
      <c r="BC297" s="48"/>
      <c r="BD297" s="48"/>
      <c r="BE297" s="48"/>
      <c r="BF297" s="48"/>
      <c r="BG297" s="48"/>
      <c r="BH297" s="48"/>
      <c r="BI297" s="48"/>
      <c r="BJ297" s="48"/>
      <c r="BK297" s="48"/>
      <c r="BL297" s="48"/>
      <c r="BM297" s="48"/>
      <c r="BN297" s="48"/>
    </row>
    <row r="298" spans="3:66" s="46" customFormat="1">
      <c r="C298" s="48"/>
      <c r="D298" s="48"/>
      <c r="E298" s="48"/>
      <c r="F298" s="48"/>
      <c r="G298" s="48"/>
      <c r="H298" s="48"/>
      <c r="I298" s="49"/>
      <c r="J298" s="49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48"/>
      <c r="AL298" s="48"/>
      <c r="AM298" s="48"/>
      <c r="AN298" s="48"/>
      <c r="AO298" s="48"/>
      <c r="AP298" s="48"/>
      <c r="AQ298" s="48"/>
      <c r="AR298" s="48"/>
      <c r="AS298" s="48"/>
      <c r="AT298" s="48"/>
      <c r="AU298" s="48"/>
      <c r="AV298" s="48"/>
      <c r="AW298" s="48"/>
      <c r="AX298" s="48"/>
      <c r="AY298" s="48"/>
      <c r="AZ298" s="48"/>
      <c r="BA298" s="48"/>
      <c r="BB298" s="48"/>
      <c r="BC298" s="48"/>
      <c r="BD298" s="48"/>
      <c r="BE298" s="48"/>
      <c r="BF298" s="48"/>
      <c r="BG298" s="48"/>
      <c r="BH298" s="48"/>
      <c r="BI298" s="48"/>
      <c r="BJ298" s="48"/>
      <c r="BK298" s="48"/>
      <c r="BL298" s="48"/>
      <c r="BM298" s="48"/>
      <c r="BN298" s="48"/>
    </row>
    <row r="299" spans="3:66" s="46" customFormat="1">
      <c r="C299" s="48"/>
      <c r="D299" s="48"/>
      <c r="E299" s="48"/>
      <c r="F299" s="48"/>
      <c r="G299" s="48"/>
      <c r="H299" s="48"/>
      <c r="I299" s="49"/>
      <c r="J299" s="49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48"/>
      <c r="AL299" s="48"/>
      <c r="AM299" s="48"/>
      <c r="AN299" s="48"/>
      <c r="AO299" s="48"/>
      <c r="AP299" s="48"/>
      <c r="AQ299" s="48"/>
      <c r="AR299" s="48"/>
      <c r="AS299" s="48"/>
      <c r="AT299" s="48"/>
      <c r="AU299" s="48"/>
      <c r="AV299" s="48"/>
      <c r="AW299" s="48"/>
      <c r="AX299" s="48"/>
      <c r="AY299" s="48"/>
      <c r="AZ299" s="48"/>
      <c r="BA299" s="48"/>
      <c r="BB299" s="48"/>
      <c r="BC299" s="48"/>
      <c r="BD299" s="48"/>
      <c r="BE299" s="48"/>
      <c r="BF299" s="48"/>
      <c r="BG299" s="48"/>
      <c r="BH299" s="48"/>
      <c r="BI299" s="48"/>
      <c r="BJ299" s="48"/>
      <c r="BK299" s="48"/>
      <c r="BL299" s="48"/>
      <c r="BM299" s="48"/>
      <c r="BN299" s="48"/>
    </row>
    <row r="300" spans="3:66" s="46" customFormat="1">
      <c r="C300" s="48"/>
      <c r="D300" s="48"/>
      <c r="E300" s="48"/>
      <c r="F300" s="48"/>
      <c r="G300" s="48"/>
      <c r="H300" s="48"/>
      <c r="I300" s="49"/>
      <c r="J300" s="49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48"/>
      <c r="AL300" s="48"/>
      <c r="AM300" s="48"/>
      <c r="AN300" s="48"/>
      <c r="AO300" s="48"/>
      <c r="AP300" s="48"/>
      <c r="AQ300" s="48"/>
      <c r="AR300" s="48"/>
      <c r="AS300" s="48"/>
      <c r="AT300" s="48"/>
      <c r="AU300" s="48"/>
      <c r="AV300" s="48"/>
      <c r="AW300" s="48"/>
      <c r="AX300" s="48"/>
      <c r="AY300" s="48"/>
      <c r="AZ300" s="48"/>
      <c r="BA300" s="48"/>
      <c r="BB300" s="48"/>
      <c r="BC300" s="48"/>
      <c r="BD300" s="48"/>
      <c r="BE300" s="48"/>
      <c r="BF300" s="48"/>
      <c r="BG300" s="48"/>
      <c r="BH300" s="48"/>
      <c r="BI300" s="48"/>
      <c r="BJ300" s="48"/>
      <c r="BK300" s="48"/>
      <c r="BL300" s="48"/>
      <c r="BM300" s="48"/>
      <c r="BN300" s="48"/>
    </row>
    <row r="301" spans="3:66" s="46" customFormat="1">
      <c r="C301" s="48"/>
      <c r="D301" s="48"/>
      <c r="E301" s="48"/>
      <c r="F301" s="48"/>
      <c r="G301" s="48"/>
      <c r="H301" s="48"/>
      <c r="I301" s="49"/>
      <c r="J301" s="49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48"/>
      <c r="AL301" s="48"/>
      <c r="AM301" s="48"/>
      <c r="AN301" s="48"/>
      <c r="AO301" s="48"/>
      <c r="AP301" s="48"/>
      <c r="AQ301" s="48"/>
      <c r="AR301" s="48"/>
      <c r="AS301" s="48"/>
      <c r="AT301" s="48"/>
      <c r="AU301" s="48"/>
      <c r="AV301" s="48"/>
      <c r="AW301" s="48"/>
      <c r="AX301" s="48"/>
      <c r="AY301" s="48"/>
      <c r="AZ301" s="48"/>
      <c r="BA301" s="48"/>
      <c r="BB301" s="48"/>
      <c r="BC301" s="48"/>
      <c r="BD301" s="48"/>
      <c r="BE301" s="48"/>
      <c r="BF301" s="48"/>
      <c r="BG301" s="48"/>
      <c r="BH301" s="48"/>
      <c r="BI301" s="48"/>
      <c r="BJ301" s="48"/>
      <c r="BK301" s="48"/>
      <c r="BL301" s="48"/>
      <c r="BM301" s="48"/>
      <c r="BN301" s="48"/>
    </row>
    <row r="302" spans="3:66" s="46" customFormat="1">
      <c r="C302" s="48"/>
      <c r="D302" s="48"/>
      <c r="E302" s="48"/>
      <c r="F302" s="48"/>
      <c r="G302" s="48"/>
      <c r="H302" s="48"/>
      <c r="I302" s="49"/>
      <c r="J302" s="49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8"/>
      <c r="AK302" s="48"/>
      <c r="AL302" s="48"/>
      <c r="AM302" s="48"/>
      <c r="AN302" s="48"/>
      <c r="AO302" s="48"/>
      <c r="AP302" s="48"/>
      <c r="AQ302" s="48"/>
      <c r="AR302" s="48"/>
      <c r="AS302" s="48"/>
      <c r="AT302" s="48"/>
      <c r="AU302" s="48"/>
      <c r="AV302" s="48"/>
      <c r="AW302" s="48"/>
      <c r="AX302" s="48"/>
      <c r="AY302" s="48"/>
      <c r="AZ302" s="48"/>
      <c r="BA302" s="48"/>
      <c r="BB302" s="48"/>
      <c r="BC302" s="48"/>
      <c r="BD302" s="48"/>
      <c r="BE302" s="48"/>
      <c r="BF302" s="48"/>
      <c r="BG302" s="48"/>
      <c r="BH302" s="48"/>
      <c r="BI302" s="48"/>
      <c r="BJ302" s="48"/>
      <c r="BK302" s="48"/>
      <c r="BL302" s="48"/>
      <c r="BM302" s="48"/>
      <c r="BN302" s="48"/>
    </row>
    <row r="303" spans="3:66" s="46" customFormat="1">
      <c r="C303" s="48"/>
      <c r="D303" s="48"/>
      <c r="E303" s="48"/>
      <c r="F303" s="48"/>
      <c r="G303" s="48"/>
      <c r="H303" s="48"/>
      <c r="I303" s="49"/>
      <c r="J303" s="49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48"/>
      <c r="AL303" s="48"/>
      <c r="AM303" s="48"/>
      <c r="AN303" s="48"/>
      <c r="AO303" s="48"/>
      <c r="AP303" s="48"/>
      <c r="AQ303" s="48"/>
      <c r="AR303" s="48"/>
      <c r="AS303" s="48"/>
      <c r="AT303" s="48"/>
      <c r="AU303" s="48"/>
      <c r="AV303" s="48"/>
      <c r="AW303" s="48"/>
      <c r="AX303" s="48"/>
      <c r="AY303" s="48"/>
      <c r="AZ303" s="48"/>
      <c r="BA303" s="48"/>
      <c r="BB303" s="48"/>
      <c r="BC303" s="48"/>
      <c r="BD303" s="48"/>
      <c r="BE303" s="48"/>
      <c r="BF303" s="48"/>
      <c r="BG303" s="48"/>
      <c r="BH303" s="48"/>
      <c r="BI303" s="48"/>
      <c r="BJ303" s="48"/>
      <c r="BK303" s="48"/>
      <c r="BL303" s="48"/>
      <c r="BM303" s="48"/>
      <c r="BN303" s="48"/>
    </row>
    <row r="304" spans="3:66" s="46" customFormat="1">
      <c r="C304" s="48"/>
      <c r="D304" s="48"/>
      <c r="E304" s="48"/>
      <c r="F304" s="48"/>
      <c r="G304" s="48"/>
      <c r="H304" s="48"/>
      <c r="I304" s="49"/>
      <c r="J304" s="49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48"/>
      <c r="AL304" s="48"/>
      <c r="AM304" s="48"/>
      <c r="AN304" s="48"/>
      <c r="AO304" s="48"/>
      <c r="AP304" s="48"/>
      <c r="AQ304" s="48"/>
      <c r="AR304" s="48"/>
      <c r="AS304" s="48"/>
      <c r="AT304" s="48"/>
      <c r="AU304" s="48"/>
      <c r="AV304" s="48"/>
      <c r="AW304" s="48"/>
      <c r="AX304" s="48"/>
      <c r="AY304" s="48"/>
      <c r="AZ304" s="48"/>
      <c r="BA304" s="48"/>
      <c r="BB304" s="48"/>
      <c r="BC304" s="48"/>
      <c r="BD304" s="48"/>
      <c r="BE304" s="48"/>
      <c r="BF304" s="48"/>
      <c r="BG304" s="48"/>
      <c r="BH304" s="48"/>
      <c r="BI304" s="48"/>
      <c r="BJ304" s="48"/>
      <c r="BK304" s="48"/>
      <c r="BL304" s="48"/>
      <c r="BM304" s="48"/>
      <c r="BN304" s="48"/>
    </row>
    <row r="305" spans="3:66" s="46" customFormat="1">
      <c r="C305" s="48"/>
      <c r="D305" s="48"/>
      <c r="E305" s="48"/>
      <c r="F305" s="48"/>
      <c r="G305" s="48"/>
      <c r="H305" s="48"/>
      <c r="I305" s="49"/>
      <c r="J305" s="49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48"/>
      <c r="AL305" s="48"/>
      <c r="AM305" s="48"/>
      <c r="AN305" s="48"/>
      <c r="AO305" s="48"/>
      <c r="AP305" s="48"/>
      <c r="AQ305" s="48"/>
      <c r="AR305" s="48"/>
      <c r="AS305" s="48"/>
      <c r="AT305" s="48"/>
      <c r="AU305" s="48"/>
      <c r="AV305" s="48"/>
      <c r="AW305" s="48"/>
      <c r="AX305" s="48"/>
      <c r="AY305" s="48"/>
      <c r="AZ305" s="48"/>
      <c r="BA305" s="48"/>
      <c r="BB305" s="48"/>
      <c r="BC305" s="48"/>
      <c r="BD305" s="48"/>
      <c r="BE305" s="48"/>
      <c r="BF305" s="48"/>
      <c r="BG305" s="48"/>
      <c r="BH305" s="48"/>
      <c r="BI305" s="48"/>
      <c r="BJ305" s="48"/>
      <c r="BK305" s="48"/>
      <c r="BL305" s="48"/>
      <c r="BM305" s="48"/>
      <c r="BN305" s="48"/>
    </row>
    <row r="306" spans="3:66" s="46" customFormat="1">
      <c r="C306" s="48"/>
      <c r="D306" s="48"/>
      <c r="E306" s="48"/>
      <c r="F306" s="48"/>
      <c r="G306" s="48"/>
      <c r="H306" s="48"/>
      <c r="I306" s="49"/>
      <c r="J306" s="49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48"/>
      <c r="AL306" s="48"/>
      <c r="AM306" s="48"/>
      <c r="AN306" s="48"/>
      <c r="AO306" s="48"/>
      <c r="AP306" s="48"/>
      <c r="AQ306" s="48"/>
      <c r="AR306" s="48"/>
      <c r="AS306" s="48"/>
      <c r="AT306" s="48"/>
      <c r="AU306" s="48"/>
      <c r="AV306" s="48"/>
      <c r="AW306" s="48"/>
      <c r="AX306" s="48"/>
      <c r="AY306" s="48"/>
      <c r="AZ306" s="48"/>
      <c r="BA306" s="48"/>
      <c r="BB306" s="48"/>
      <c r="BC306" s="48"/>
      <c r="BD306" s="48"/>
      <c r="BE306" s="48"/>
      <c r="BF306" s="48"/>
      <c r="BG306" s="48"/>
      <c r="BH306" s="48"/>
      <c r="BI306" s="48"/>
      <c r="BJ306" s="48"/>
      <c r="BK306" s="48"/>
      <c r="BL306" s="48"/>
      <c r="BM306" s="48"/>
      <c r="BN306" s="48"/>
    </row>
    <row r="307" spans="3:66" s="46" customFormat="1">
      <c r="C307" s="48"/>
      <c r="D307" s="48"/>
      <c r="E307" s="48"/>
      <c r="F307" s="48"/>
      <c r="G307" s="48"/>
      <c r="H307" s="48"/>
      <c r="I307" s="49"/>
      <c r="J307" s="49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48"/>
      <c r="AL307" s="48"/>
      <c r="AM307" s="48"/>
      <c r="AN307" s="48"/>
      <c r="AO307" s="48"/>
      <c r="AP307" s="48"/>
      <c r="AQ307" s="48"/>
      <c r="AR307" s="48"/>
      <c r="AS307" s="48"/>
      <c r="AT307" s="48"/>
      <c r="AU307" s="48"/>
      <c r="AV307" s="48"/>
      <c r="AW307" s="48"/>
      <c r="AX307" s="48"/>
      <c r="AY307" s="48"/>
      <c r="AZ307" s="48"/>
      <c r="BA307" s="48"/>
      <c r="BB307" s="48"/>
      <c r="BC307" s="48"/>
      <c r="BD307" s="48"/>
      <c r="BE307" s="48"/>
      <c r="BF307" s="48"/>
      <c r="BG307" s="48"/>
      <c r="BH307" s="48"/>
      <c r="BI307" s="48"/>
      <c r="BJ307" s="48"/>
      <c r="BK307" s="48"/>
      <c r="BL307" s="48"/>
      <c r="BM307" s="48"/>
      <c r="BN307" s="48"/>
    </row>
    <row r="308" spans="3:66" s="46" customFormat="1">
      <c r="C308" s="48"/>
      <c r="D308" s="48"/>
      <c r="E308" s="48"/>
      <c r="F308" s="48"/>
      <c r="G308" s="48"/>
      <c r="H308" s="48"/>
      <c r="I308" s="49"/>
      <c r="J308" s="49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48"/>
      <c r="AL308" s="48"/>
      <c r="AM308" s="48"/>
      <c r="AN308" s="48"/>
      <c r="AO308" s="48"/>
      <c r="AP308" s="48"/>
      <c r="AQ308" s="48"/>
      <c r="AR308" s="48"/>
      <c r="AS308" s="48"/>
      <c r="AT308" s="48"/>
      <c r="AU308" s="48"/>
      <c r="AV308" s="48"/>
      <c r="AW308" s="48"/>
      <c r="AX308" s="48"/>
      <c r="AY308" s="48"/>
      <c r="AZ308" s="48"/>
      <c r="BA308" s="48"/>
      <c r="BB308" s="48"/>
      <c r="BC308" s="48"/>
      <c r="BD308" s="48"/>
      <c r="BE308" s="48"/>
      <c r="BF308" s="48"/>
      <c r="BG308" s="48"/>
      <c r="BH308" s="48"/>
      <c r="BI308" s="48"/>
      <c r="BJ308" s="48"/>
      <c r="BK308" s="48"/>
      <c r="BL308" s="48"/>
      <c r="BM308" s="48"/>
      <c r="BN308" s="48"/>
    </row>
    <row r="309" spans="3:66" s="46" customFormat="1">
      <c r="C309" s="48"/>
      <c r="D309" s="48"/>
      <c r="E309" s="48"/>
      <c r="F309" s="48"/>
      <c r="G309" s="48"/>
      <c r="H309" s="48"/>
      <c r="I309" s="49"/>
      <c r="J309" s="49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48"/>
      <c r="AL309" s="48"/>
      <c r="AM309" s="48"/>
      <c r="AN309" s="48"/>
      <c r="AO309" s="48"/>
      <c r="AP309" s="48"/>
      <c r="AQ309" s="48"/>
      <c r="AR309" s="48"/>
      <c r="AS309" s="48"/>
      <c r="AT309" s="48"/>
      <c r="AU309" s="48"/>
      <c r="AV309" s="48"/>
      <c r="AW309" s="48"/>
      <c r="AX309" s="48"/>
      <c r="AY309" s="48"/>
      <c r="AZ309" s="48"/>
      <c r="BA309" s="48"/>
      <c r="BB309" s="48"/>
      <c r="BC309" s="48"/>
      <c r="BD309" s="48"/>
      <c r="BE309" s="48"/>
      <c r="BF309" s="48"/>
      <c r="BG309" s="48"/>
      <c r="BH309" s="48"/>
      <c r="BI309" s="48"/>
      <c r="BJ309" s="48"/>
      <c r="BK309" s="48"/>
      <c r="BL309" s="48"/>
      <c r="BM309" s="48"/>
      <c r="BN309" s="48"/>
    </row>
    <row r="310" spans="3:66" s="46" customFormat="1">
      <c r="C310" s="48"/>
      <c r="D310" s="48"/>
      <c r="E310" s="48"/>
      <c r="F310" s="48"/>
      <c r="G310" s="48"/>
      <c r="H310" s="48"/>
      <c r="I310" s="49"/>
      <c r="J310" s="49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48"/>
      <c r="AL310" s="48"/>
      <c r="AM310" s="48"/>
      <c r="AN310" s="48"/>
      <c r="AO310" s="48"/>
      <c r="AP310" s="48"/>
      <c r="AQ310" s="48"/>
      <c r="AR310" s="48"/>
      <c r="AS310" s="48"/>
      <c r="AT310" s="48"/>
      <c r="AU310" s="48"/>
      <c r="AV310" s="48"/>
      <c r="AW310" s="48"/>
      <c r="AX310" s="48"/>
      <c r="AY310" s="48"/>
      <c r="AZ310" s="48"/>
      <c r="BA310" s="48"/>
      <c r="BB310" s="48"/>
      <c r="BC310" s="48"/>
      <c r="BD310" s="48"/>
      <c r="BE310" s="48"/>
      <c r="BF310" s="48"/>
      <c r="BG310" s="48"/>
      <c r="BH310" s="48"/>
      <c r="BI310" s="48"/>
      <c r="BJ310" s="48"/>
      <c r="BK310" s="48"/>
      <c r="BL310" s="48"/>
      <c r="BM310" s="48"/>
      <c r="BN310" s="48"/>
    </row>
    <row r="311" spans="3:66" s="46" customFormat="1">
      <c r="C311" s="48"/>
      <c r="D311" s="48"/>
      <c r="E311" s="48"/>
      <c r="F311" s="48"/>
      <c r="G311" s="48"/>
      <c r="H311" s="48"/>
      <c r="I311" s="49"/>
      <c r="J311" s="49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48"/>
      <c r="AL311" s="48"/>
      <c r="AM311" s="48"/>
      <c r="AN311" s="48"/>
      <c r="AO311" s="48"/>
      <c r="AP311" s="48"/>
      <c r="AQ311" s="48"/>
      <c r="AR311" s="48"/>
      <c r="AS311" s="48"/>
      <c r="AT311" s="48"/>
      <c r="AU311" s="48"/>
      <c r="AV311" s="48"/>
      <c r="AW311" s="48"/>
      <c r="AX311" s="48"/>
      <c r="AY311" s="48"/>
      <c r="AZ311" s="48"/>
      <c r="BA311" s="48"/>
      <c r="BB311" s="48"/>
      <c r="BC311" s="48"/>
      <c r="BD311" s="48"/>
      <c r="BE311" s="48"/>
      <c r="BF311" s="48"/>
      <c r="BG311" s="48"/>
      <c r="BH311" s="48"/>
      <c r="BI311" s="48"/>
      <c r="BJ311" s="48"/>
      <c r="BK311" s="48"/>
      <c r="BL311" s="48"/>
      <c r="BM311" s="48"/>
      <c r="BN311" s="48"/>
    </row>
    <row r="312" spans="3:66" s="46" customFormat="1">
      <c r="C312" s="48"/>
      <c r="D312" s="48"/>
      <c r="E312" s="48"/>
      <c r="F312" s="48"/>
      <c r="G312" s="48"/>
      <c r="H312" s="48"/>
      <c r="I312" s="49"/>
      <c r="J312" s="49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48"/>
      <c r="AL312" s="48"/>
      <c r="AM312" s="48"/>
      <c r="AN312" s="48"/>
      <c r="AO312" s="48"/>
      <c r="AP312" s="48"/>
      <c r="AQ312" s="48"/>
      <c r="AR312" s="48"/>
      <c r="AS312" s="48"/>
      <c r="AT312" s="48"/>
      <c r="AU312" s="48"/>
      <c r="AV312" s="48"/>
      <c r="AW312" s="48"/>
      <c r="AX312" s="48"/>
      <c r="AY312" s="48"/>
      <c r="AZ312" s="48"/>
      <c r="BA312" s="48"/>
      <c r="BB312" s="48"/>
      <c r="BC312" s="48"/>
      <c r="BD312" s="48"/>
      <c r="BE312" s="48"/>
      <c r="BF312" s="48"/>
      <c r="BG312" s="48"/>
      <c r="BH312" s="48"/>
      <c r="BI312" s="48"/>
      <c r="BJ312" s="48"/>
      <c r="BK312" s="48"/>
      <c r="BL312" s="48"/>
      <c r="BM312" s="48"/>
      <c r="BN312" s="48"/>
    </row>
    <row r="313" spans="3:66" s="46" customFormat="1">
      <c r="C313" s="48"/>
      <c r="D313" s="48"/>
      <c r="E313" s="48"/>
      <c r="F313" s="48"/>
      <c r="G313" s="48"/>
      <c r="H313" s="48"/>
      <c r="I313" s="49"/>
      <c r="J313" s="49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48"/>
      <c r="AL313" s="48"/>
      <c r="AM313" s="48"/>
      <c r="AN313" s="48"/>
      <c r="AO313" s="48"/>
      <c r="AP313" s="48"/>
      <c r="AQ313" s="48"/>
      <c r="AR313" s="48"/>
      <c r="AS313" s="48"/>
      <c r="AT313" s="48"/>
      <c r="AU313" s="48"/>
      <c r="AV313" s="48"/>
      <c r="AW313" s="48"/>
      <c r="AX313" s="48"/>
      <c r="AY313" s="48"/>
      <c r="AZ313" s="48"/>
      <c r="BA313" s="48"/>
      <c r="BB313" s="48"/>
      <c r="BC313" s="48"/>
      <c r="BD313" s="48"/>
      <c r="BE313" s="48"/>
      <c r="BF313" s="48"/>
      <c r="BG313" s="48"/>
      <c r="BH313" s="48"/>
      <c r="BI313" s="48"/>
      <c r="BJ313" s="48"/>
      <c r="BK313" s="48"/>
      <c r="BL313" s="48"/>
      <c r="BM313" s="48"/>
      <c r="BN313" s="48"/>
    </row>
    <row r="314" spans="3:66" s="46" customFormat="1">
      <c r="C314" s="48"/>
      <c r="D314" s="48"/>
      <c r="E314" s="48"/>
      <c r="F314" s="48"/>
      <c r="G314" s="48"/>
      <c r="H314" s="48"/>
      <c r="I314" s="49"/>
      <c r="J314" s="49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48"/>
      <c r="AL314" s="48"/>
      <c r="AM314" s="48"/>
      <c r="AN314" s="48"/>
      <c r="AO314" s="48"/>
      <c r="AP314" s="48"/>
      <c r="AQ314" s="48"/>
      <c r="AR314" s="48"/>
      <c r="AS314" s="48"/>
      <c r="AT314" s="48"/>
      <c r="AU314" s="48"/>
      <c r="AV314" s="48"/>
      <c r="AW314" s="48"/>
      <c r="AX314" s="48"/>
      <c r="AY314" s="48"/>
      <c r="AZ314" s="48"/>
      <c r="BA314" s="48"/>
      <c r="BB314" s="48"/>
      <c r="BC314" s="48"/>
      <c r="BD314" s="48"/>
      <c r="BE314" s="48"/>
      <c r="BF314" s="48"/>
      <c r="BG314" s="48"/>
      <c r="BH314" s="48"/>
      <c r="BI314" s="48"/>
      <c r="BJ314" s="48"/>
      <c r="BK314" s="48"/>
      <c r="BL314" s="48"/>
      <c r="BM314" s="48"/>
      <c r="BN314" s="48"/>
    </row>
    <row r="315" spans="3:66" s="46" customFormat="1">
      <c r="C315" s="48"/>
      <c r="D315" s="48"/>
      <c r="E315" s="48"/>
      <c r="F315" s="48"/>
      <c r="G315" s="48"/>
      <c r="H315" s="48"/>
      <c r="I315" s="49"/>
      <c r="J315" s="49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48"/>
      <c r="AL315" s="48"/>
      <c r="AM315" s="48"/>
      <c r="AN315" s="48"/>
      <c r="AO315" s="48"/>
      <c r="AP315" s="48"/>
      <c r="AQ315" s="48"/>
      <c r="AR315" s="48"/>
      <c r="AS315" s="48"/>
      <c r="AT315" s="48"/>
      <c r="AU315" s="48"/>
      <c r="AV315" s="48"/>
      <c r="AW315" s="48"/>
      <c r="AX315" s="48"/>
      <c r="AY315" s="48"/>
      <c r="AZ315" s="48"/>
      <c r="BA315" s="48"/>
      <c r="BB315" s="48"/>
      <c r="BC315" s="48"/>
      <c r="BD315" s="48"/>
      <c r="BE315" s="48"/>
      <c r="BF315" s="48"/>
      <c r="BG315" s="48"/>
      <c r="BH315" s="48"/>
      <c r="BI315" s="48"/>
      <c r="BJ315" s="48"/>
      <c r="BK315" s="48"/>
      <c r="BL315" s="48"/>
      <c r="BM315" s="48"/>
      <c r="BN315" s="48"/>
    </row>
    <row r="316" spans="3:66" s="46" customFormat="1">
      <c r="C316" s="48"/>
      <c r="D316" s="48"/>
      <c r="E316" s="48"/>
      <c r="F316" s="48"/>
      <c r="G316" s="48"/>
      <c r="H316" s="48"/>
      <c r="I316" s="49"/>
      <c r="J316" s="49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48"/>
      <c r="AK316" s="48"/>
      <c r="AL316" s="48"/>
      <c r="AM316" s="48"/>
      <c r="AN316" s="48"/>
      <c r="AO316" s="48"/>
      <c r="AP316" s="48"/>
      <c r="AQ316" s="48"/>
      <c r="AR316" s="48"/>
      <c r="AS316" s="48"/>
      <c r="AT316" s="48"/>
      <c r="AU316" s="48"/>
      <c r="AV316" s="48"/>
      <c r="AW316" s="48"/>
      <c r="AX316" s="48"/>
      <c r="AY316" s="48"/>
      <c r="AZ316" s="48"/>
      <c r="BA316" s="48"/>
      <c r="BB316" s="48"/>
      <c r="BC316" s="48"/>
      <c r="BD316" s="48"/>
      <c r="BE316" s="48"/>
      <c r="BF316" s="48"/>
      <c r="BG316" s="48"/>
      <c r="BH316" s="48"/>
      <c r="BI316" s="48"/>
      <c r="BJ316" s="48"/>
      <c r="BK316" s="48"/>
      <c r="BL316" s="48"/>
      <c r="BM316" s="48"/>
      <c r="BN316" s="48"/>
    </row>
    <row r="317" spans="3:66" s="46" customFormat="1">
      <c r="C317" s="48"/>
      <c r="D317" s="48"/>
      <c r="E317" s="48"/>
      <c r="F317" s="48"/>
      <c r="G317" s="48"/>
      <c r="H317" s="48"/>
      <c r="I317" s="49"/>
      <c r="J317" s="49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48"/>
      <c r="AL317" s="48"/>
      <c r="AM317" s="48"/>
      <c r="AN317" s="48"/>
      <c r="AO317" s="48"/>
      <c r="AP317" s="48"/>
      <c r="AQ317" s="48"/>
      <c r="AR317" s="48"/>
      <c r="AS317" s="48"/>
      <c r="AT317" s="48"/>
      <c r="AU317" s="48"/>
      <c r="AV317" s="48"/>
      <c r="AW317" s="48"/>
      <c r="AX317" s="48"/>
      <c r="AY317" s="48"/>
      <c r="AZ317" s="48"/>
      <c r="BA317" s="48"/>
      <c r="BB317" s="48"/>
      <c r="BC317" s="48"/>
      <c r="BD317" s="48"/>
      <c r="BE317" s="48"/>
      <c r="BF317" s="48"/>
      <c r="BG317" s="48"/>
      <c r="BH317" s="48"/>
      <c r="BI317" s="48"/>
      <c r="BJ317" s="48"/>
      <c r="BK317" s="48"/>
      <c r="BL317" s="48"/>
      <c r="BM317" s="48"/>
      <c r="BN317" s="48"/>
    </row>
    <row r="318" spans="3:66" s="46" customFormat="1">
      <c r="C318" s="48"/>
      <c r="D318" s="48"/>
      <c r="E318" s="48"/>
      <c r="F318" s="48"/>
      <c r="G318" s="48"/>
      <c r="H318" s="48"/>
      <c r="I318" s="49"/>
      <c r="J318" s="49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48"/>
      <c r="AL318" s="48"/>
      <c r="AM318" s="48"/>
      <c r="AN318" s="48"/>
      <c r="AO318" s="48"/>
      <c r="AP318" s="48"/>
      <c r="AQ318" s="48"/>
      <c r="AR318" s="48"/>
      <c r="AS318" s="48"/>
      <c r="AT318" s="48"/>
      <c r="AU318" s="48"/>
      <c r="AV318" s="48"/>
      <c r="AW318" s="48"/>
      <c r="AX318" s="48"/>
      <c r="AY318" s="48"/>
      <c r="AZ318" s="48"/>
      <c r="BA318" s="48"/>
      <c r="BB318" s="48"/>
      <c r="BC318" s="48"/>
      <c r="BD318" s="48"/>
      <c r="BE318" s="48"/>
      <c r="BF318" s="48"/>
      <c r="BG318" s="48"/>
      <c r="BH318" s="48"/>
      <c r="BI318" s="48"/>
      <c r="BJ318" s="48"/>
      <c r="BK318" s="48"/>
      <c r="BL318" s="48"/>
      <c r="BM318" s="48"/>
      <c r="BN318" s="48"/>
    </row>
    <row r="319" spans="3:66" s="46" customFormat="1">
      <c r="C319" s="48"/>
      <c r="D319" s="48"/>
      <c r="E319" s="48"/>
      <c r="F319" s="48"/>
      <c r="G319" s="48"/>
      <c r="H319" s="48"/>
      <c r="I319" s="49"/>
      <c r="J319" s="49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8"/>
      <c r="AK319" s="48"/>
      <c r="AL319" s="48"/>
      <c r="AM319" s="48"/>
      <c r="AN319" s="48"/>
      <c r="AO319" s="48"/>
      <c r="AP319" s="48"/>
      <c r="AQ319" s="48"/>
      <c r="AR319" s="48"/>
      <c r="AS319" s="48"/>
      <c r="AT319" s="48"/>
      <c r="AU319" s="48"/>
      <c r="AV319" s="48"/>
      <c r="AW319" s="48"/>
      <c r="AX319" s="48"/>
      <c r="AY319" s="48"/>
      <c r="AZ319" s="48"/>
      <c r="BA319" s="48"/>
      <c r="BB319" s="48"/>
      <c r="BC319" s="48"/>
      <c r="BD319" s="48"/>
      <c r="BE319" s="48"/>
      <c r="BF319" s="48"/>
      <c r="BG319" s="48"/>
      <c r="BH319" s="48"/>
      <c r="BI319" s="48"/>
      <c r="BJ319" s="48"/>
      <c r="BK319" s="48"/>
      <c r="BL319" s="48"/>
      <c r="BM319" s="48"/>
      <c r="BN319" s="48"/>
    </row>
    <row r="320" spans="3:66" s="46" customFormat="1">
      <c r="C320" s="48"/>
      <c r="D320" s="48"/>
      <c r="E320" s="48"/>
      <c r="F320" s="48"/>
      <c r="G320" s="48"/>
      <c r="H320" s="48"/>
      <c r="I320" s="49"/>
      <c r="J320" s="49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48"/>
      <c r="AL320" s="48"/>
      <c r="AM320" s="48"/>
      <c r="AN320" s="48"/>
      <c r="AO320" s="48"/>
      <c r="AP320" s="48"/>
      <c r="AQ320" s="48"/>
      <c r="AR320" s="48"/>
      <c r="AS320" s="48"/>
      <c r="AT320" s="48"/>
      <c r="AU320" s="48"/>
      <c r="AV320" s="48"/>
      <c r="AW320" s="48"/>
      <c r="AX320" s="48"/>
      <c r="AY320" s="48"/>
      <c r="AZ320" s="48"/>
      <c r="BA320" s="48"/>
      <c r="BB320" s="48"/>
      <c r="BC320" s="48"/>
      <c r="BD320" s="48"/>
      <c r="BE320" s="48"/>
      <c r="BF320" s="48"/>
      <c r="BG320" s="48"/>
      <c r="BH320" s="48"/>
      <c r="BI320" s="48"/>
      <c r="BJ320" s="48"/>
      <c r="BK320" s="48"/>
      <c r="BL320" s="48"/>
      <c r="BM320" s="48"/>
      <c r="BN320" s="48"/>
    </row>
    <row r="321" spans="3:66" s="46" customFormat="1">
      <c r="C321" s="48"/>
      <c r="D321" s="48"/>
      <c r="E321" s="48"/>
      <c r="F321" s="48"/>
      <c r="G321" s="48"/>
      <c r="H321" s="48"/>
      <c r="I321" s="49"/>
      <c r="J321" s="49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48"/>
      <c r="AL321" s="48"/>
      <c r="AM321" s="48"/>
      <c r="AN321" s="48"/>
      <c r="AO321" s="48"/>
      <c r="AP321" s="48"/>
      <c r="AQ321" s="48"/>
      <c r="AR321" s="48"/>
      <c r="AS321" s="48"/>
      <c r="AT321" s="48"/>
      <c r="AU321" s="48"/>
      <c r="AV321" s="48"/>
      <c r="AW321" s="48"/>
      <c r="AX321" s="48"/>
      <c r="AY321" s="48"/>
      <c r="AZ321" s="48"/>
      <c r="BA321" s="48"/>
      <c r="BB321" s="48"/>
      <c r="BC321" s="48"/>
      <c r="BD321" s="48"/>
      <c r="BE321" s="48"/>
      <c r="BF321" s="48"/>
      <c r="BG321" s="48"/>
      <c r="BH321" s="48"/>
      <c r="BI321" s="48"/>
      <c r="BJ321" s="48"/>
      <c r="BK321" s="48"/>
      <c r="BL321" s="48"/>
      <c r="BM321" s="48"/>
      <c r="BN321" s="48"/>
    </row>
    <row r="322" spans="3:66" s="46" customFormat="1">
      <c r="C322" s="48"/>
      <c r="D322" s="48"/>
      <c r="E322" s="48"/>
      <c r="F322" s="48"/>
      <c r="G322" s="48"/>
      <c r="H322" s="48"/>
      <c r="I322" s="49"/>
      <c r="J322" s="49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48"/>
      <c r="AL322" s="48"/>
      <c r="AM322" s="48"/>
      <c r="AN322" s="48"/>
      <c r="AO322" s="48"/>
      <c r="AP322" s="48"/>
      <c r="AQ322" s="48"/>
      <c r="AR322" s="48"/>
      <c r="AS322" s="48"/>
      <c r="AT322" s="48"/>
      <c r="AU322" s="48"/>
      <c r="AV322" s="48"/>
      <c r="AW322" s="48"/>
      <c r="AX322" s="48"/>
      <c r="AY322" s="48"/>
      <c r="AZ322" s="48"/>
      <c r="BA322" s="48"/>
      <c r="BB322" s="48"/>
      <c r="BC322" s="48"/>
      <c r="BD322" s="48"/>
      <c r="BE322" s="48"/>
      <c r="BF322" s="48"/>
      <c r="BG322" s="48"/>
      <c r="BH322" s="48"/>
      <c r="BI322" s="48"/>
      <c r="BJ322" s="48"/>
      <c r="BK322" s="48"/>
      <c r="BL322" s="48"/>
      <c r="BM322" s="48"/>
      <c r="BN322" s="48"/>
    </row>
    <row r="323" spans="3:66" s="46" customFormat="1">
      <c r="C323" s="48"/>
      <c r="D323" s="48"/>
      <c r="E323" s="48"/>
      <c r="F323" s="48"/>
      <c r="G323" s="48"/>
      <c r="H323" s="48"/>
      <c r="I323" s="49"/>
      <c r="J323" s="49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48"/>
      <c r="AL323" s="48"/>
      <c r="AM323" s="48"/>
      <c r="AN323" s="48"/>
      <c r="AO323" s="48"/>
      <c r="AP323" s="48"/>
      <c r="AQ323" s="48"/>
      <c r="AR323" s="48"/>
      <c r="AS323" s="48"/>
      <c r="AT323" s="48"/>
      <c r="AU323" s="48"/>
      <c r="AV323" s="48"/>
      <c r="AW323" s="48"/>
      <c r="AX323" s="48"/>
      <c r="AY323" s="48"/>
      <c r="AZ323" s="48"/>
      <c r="BA323" s="48"/>
      <c r="BB323" s="48"/>
      <c r="BC323" s="48"/>
      <c r="BD323" s="48"/>
      <c r="BE323" s="48"/>
      <c r="BF323" s="48"/>
      <c r="BG323" s="48"/>
      <c r="BH323" s="48"/>
      <c r="BI323" s="48"/>
      <c r="BJ323" s="48"/>
      <c r="BK323" s="48"/>
      <c r="BL323" s="48"/>
      <c r="BM323" s="48"/>
      <c r="BN323" s="48"/>
    </row>
    <row r="324" spans="3:66" s="46" customFormat="1">
      <c r="C324" s="48"/>
      <c r="D324" s="48"/>
      <c r="E324" s="48"/>
      <c r="F324" s="48"/>
      <c r="G324" s="48"/>
      <c r="H324" s="48"/>
      <c r="I324" s="49"/>
      <c r="J324" s="49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48"/>
      <c r="AL324" s="48"/>
      <c r="AM324" s="48"/>
      <c r="AN324" s="48"/>
      <c r="AO324" s="48"/>
      <c r="AP324" s="48"/>
      <c r="AQ324" s="48"/>
      <c r="AR324" s="48"/>
      <c r="AS324" s="48"/>
      <c r="AT324" s="48"/>
      <c r="AU324" s="48"/>
      <c r="AV324" s="48"/>
      <c r="AW324" s="48"/>
      <c r="AX324" s="48"/>
      <c r="AY324" s="48"/>
      <c r="AZ324" s="48"/>
      <c r="BA324" s="48"/>
      <c r="BB324" s="48"/>
      <c r="BC324" s="48"/>
      <c r="BD324" s="48"/>
      <c r="BE324" s="48"/>
      <c r="BF324" s="48"/>
      <c r="BG324" s="48"/>
      <c r="BH324" s="48"/>
      <c r="BI324" s="48"/>
      <c r="BJ324" s="48"/>
      <c r="BK324" s="48"/>
      <c r="BL324" s="48"/>
      <c r="BM324" s="48"/>
      <c r="BN324" s="48"/>
    </row>
    <row r="325" spans="3:66" s="46" customFormat="1">
      <c r="C325" s="48"/>
      <c r="D325" s="48"/>
      <c r="E325" s="48"/>
      <c r="F325" s="48"/>
      <c r="G325" s="48"/>
      <c r="H325" s="48"/>
      <c r="I325" s="49"/>
      <c r="J325" s="49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48"/>
      <c r="AL325" s="48"/>
      <c r="AM325" s="48"/>
      <c r="AN325" s="48"/>
      <c r="AO325" s="48"/>
      <c r="AP325" s="48"/>
      <c r="AQ325" s="48"/>
      <c r="AR325" s="48"/>
      <c r="AS325" s="48"/>
      <c r="AT325" s="48"/>
      <c r="AU325" s="48"/>
      <c r="AV325" s="48"/>
      <c r="AW325" s="48"/>
      <c r="AX325" s="48"/>
      <c r="AY325" s="48"/>
      <c r="AZ325" s="48"/>
      <c r="BA325" s="48"/>
      <c r="BB325" s="48"/>
      <c r="BC325" s="48"/>
      <c r="BD325" s="48"/>
      <c r="BE325" s="48"/>
      <c r="BF325" s="48"/>
      <c r="BG325" s="48"/>
      <c r="BH325" s="48"/>
      <c r="BI325" s="48"/>
      <c r="BJ325" s="48"/>
      <c r="BK325" s="48"/>
      <c r="BL325" s="48"/>
      <c r="BM325" s="48"/>
      <c r="BN325" s="48"/>
    </row>
    <row r="326" spans="3:66" s="46" customFormat="1">
      <c r="C326" s="48"/>
      <c r="D326" s="48"/>
      <c r="E326" s="48"/>
      <c r="F326" s="48"/>
      <c r="G326" s="48"/>
      <c r="H326" s="48"/>
      <c r="I326" s="49"/>
      <c r="J326" s="49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48"/>
      <c r="AL326" s="48"/>
      <c r="AM326" s="48"/>
      <c r="AN326" s="48"/>
      <c r="AO326" s="48"/>
      <c r="AP326" s="48"/>
      <c r="AQ326" s="48"/>
      <c r="AR326" s="48"/>
      <c r="AS326" s="48"/>
      <c r="AT326" s="48"/>
      <c r="AU326" s="48"/>
      <c r="AV326" s="48"/>
      <c r="AW326" s="48"/>
      <c r="AX326" s="48"/>
      <c r="AY326" s="48"/>
      <c r="AZ326" s="48"/>
      <c r="BA326" s="48"/>
      <c r="BB326" s="48"/>
      <c r="BC326" s="48"/>
      <c r="BD326" s="48"/>
      <c r="BE326" s="48"/>
      <c r="BF326" s="48"/>
      <c r="BG326" s="48"/>
      <c r="BH326" s="48"/>
      <c r="BI326" s="48"/>
      <c r="BJ326" s="48"/>
      <c r="BK326" s="48"/>
      <c r="BL326" s="48"/>
      <c r="BM326" s="48"/>
      <c r="BN326" s="48"/>
    </row>
    <row r="327" spans="3:66" s="46" customFormat="1">
      <c r="C327" s="48"/>
      <c r="D327" s="48"/>
      <c r="E327" s="48"/>
      <c r="F327" s="48"/>
      <c r="G327" s="48"/>
      <c r="H327" s="48"/>
      <c r="I327" s="49"/>
      <c r="J327" s="49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48"/>
      <c r="AL327" s="48"/>
      <c r="AM327" s="48"/>
      <c r="AN327" s="48"/>
      <c r="AO327" s="48"/>
      <c r="AP327" s="48"/>
      <c r="AQ327" s="48"/>
      <c r="AR327" s="48"/>
      <c r="AS327" s="48"/>
      <c r="AT327" s="48"/>
      <c r="AU327" s="48"/>
      <c r="AV327" s="48"/>
      <c r="AW327" s="48"/>
      <c r="AX327" s="48"/>
      <c r="AY327" s="48"/>
      <c r="AZ327" s="48"/>
      <c r="BA327" s="48"/>
      <c r="BB327" s="48"/>
      <c r="BC327" s="48"/>
      <c r="BD327" s="48"/>
      <c r="BE327" s="48"/>
      <c r="BF327" s="48"/>
      <c r="BG327" s="48"/>
      <c r="BH327" s="48"/>
      <c r="BI327" s="48"/>
      <c r="BJ327" s="48"/>
      <c r="BK327" s="48"/>
      <c r="BL327" s="48"/>
      <c r="BM327" s="48"/>
      <c r="BN327" s="48"/>
    </row>
    <row r="328" spans="3:66" s="46" customFormat="1">
      <c r="C328" s="48"/>
      <c r="D328" s="48"/>
      <c r="E328" s="48"/>
      <c r="F328" s="48"/>
      <c r="G328" s="48"/>
      <c r="H328" s="48"/>
      <c r="I328" s="49"/>
      <c r="J328" s="49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48"/>
      <c r="AL328" s="48"/>
      <c r="AM328" s="48"/>
      <c r="AN328" s="48"/>
      <c r="AO328" s="48"/>
      <c r="AP328" s="48"/>
      <c r="AQ328" s="48"/>
      <c r="AR328" s="48"/>
      <c r="AS328" s="48"/>
      <c r="AT328" s="48"/>
      <c r="AU328" s="48"/>
      <c r="AV328" s="48"/>
      <c r="AW328" s="48"/>
      <c r="AX328" s="48"/>
      <c r="AY328" s="48"/>
      <c r="AZ328" s="48"/>
      <c r="BA328" s="48"/>
      <c r="BB328" s="48"/>
      <c r="BC328" s="48"/>
      <c r="BD328" s="48"/>
      <c r="BE328" s="48"/>
      <c r="BF328" s="48"/>
      <c r="BG328" s="48"/>
      <c r="BH328" s="48"/>
      <c r="BI328" s="48"/>
      <c r="BJ328" s="48"/>
      <c r="BK328" s="48"/>
      <c r="BL328" s="48"/>
      <c r="BM328" s="48"/>
      <c r="BN328" s="48"/>
    </row>
    <row r="329" spans="3:66" s="46" customFormat="1">
      <c r="C329" s="48"/>
      <c r="D329" s="48"/>
      <c r="E329" s="48"/>
      <c r="F329" s="48"/>
      <c r="G329" s="48"/>
      <c r="H329" s="48"/>
      <c r="I329" s="49"/>
      <c r="J329" s="49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8"/>
      <c r="AM329" s="48"/>
      <c r="AN329" s="48"/>
      <c r="AO329" s="48"/>
      <c r="AP329" s="48"/>
      <c r="AQ329" s="48"/>
      <c r="AR329" s="48"/>
      <c r="AS329" s="48"/>
      <c r="AT329" s="48"/>
      <c r="AU329" s="48"/>
      <c r="AV329" s="48"/>
      <c r="AW329" s="48"/>
      <c r="AX329" s="48"/>
      <c r="AY329" s="48"/>
      <c r="AZ329" s="48"/>
      <c r="BA329" s="48"/>
      <c r="BB329" s="48"/>
      <c r="BC329" s="48"/>
      <c r="BD329" s="48"/>
      <c r="BE329" s="48"/>
      <c r="BF329" s="48"/>
      <c r="BG329" s="48"/>
      <c r="BH329" s="48"/>
      <c r="BI329" s="48"/>
      <c r="BJ329" s="48"/>
      <c r="BK329" s="48"/>
      <c r="BL329" s="48"/>
      <c r="BM329" s="48"/>
      <c r="BN329" s="48"/>
    </row>
    <row r="330" spans="3:66" s="46" customFormat="1">
      <c r="C330" s="48"/>
      <c r="D330" s="48"/>
      <c r="E330" s="48"/>
      <c r="F330" s="48"/>
      <c r="G330" s="48"/>
      <c r="H330" s="48"/>
      <c r="I330" s="49"/>
      <c r="J330" s="49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48"/>
      <c r="AL330" s="48"/>
      <c r="AM330" s="48"/>
      <c r="AN330" s="48"/>
      <c r="AO330" s="48"/>
      <c r="AP330" s="48"/>
      <c r="AQ330" s="48"/>
      <c r="AR330" s="48"/>
      <c r="AS330" s="48"/>
      <c r="AT330" s="48"/>
      <c r="AU330" s="48"/>
      <c r="AV330" s="48"/>
      <c r="AW330" s="48"/>
      <c r="AX330" s="48"/>
      <c r="AY330" s="48"/>
      <c r="AZ330" s="48"/>
      <c r="BA330" s="48"/>
      <c r="BB330" s="48"/>
      <c r="BC330" s="48"/>
      <c r="BD330" s="48"/>
      <c r="BE330" s="48"/>
      <c r="BF330" s="48"/>
      <c r="BG330" s="48"/>
      <c r="BH330" s="48"/>
      <c r="BI330" s="48"/>
      <c r="BJ330" s="48"/>
      <c r="BK330" s="48"/>
      <c r="BL330" s="48"/>
      <c r="BM330" s="48"/>
      <c r="BN330" s="48"/>
    </row>
    <row r="331" spans="3:66" s="46" customFormat="1">
      <c r="C331" s="48"/>
      <c r="D331" s="48"/>
      <c r="E331" s="48"/>
      <c r="F331" s="48"/>
      <c r="G331" s="48"/>
      <c r="H331" s="48"/>
      <c r="I331" s="49"/>
      <c r="J331" s="49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48"/>
      <c r="AL331" s="48"/>
      <c r="AM331" s="48"/>
      <c r="AN331" s="48"/>
      <c r="AO331" s="48"/>
      <c r="AP331" s="48"/>
      <c r="AQ331" s="48"/>
      <c r="AR331" s="48"/>
      <c r="AS331" s="48"/>
      <c r="AT331" s="48"/>
      <c r="AU331" s="48"/>
      <c r="AV331" s="48"/>
      <c r="AW331" s="48"/>
      <c r="AX331" s="48"/>
      <c r="AY331" s="48"/>
      <c r="AZ331" s="48"/>
      <c r="BA331" s="48"/>
      <c r="BB331" s="48"/>
      <c r="BC331" s="48"/>
      <c r="BD331" s="48"/>
      <c r="BE331" s="48"/>
      <c r="BF331" s="48"/>
      <c r="BG331" s="48"/>
      <c r="BH331" s="48"/>
      <c r="BI331" s="48"/>
      <c r="BJ331" s="48"/>
      <c r="BK331" s="48"/>
      <c r="BL331" s="48"/>
      <c r="BM331" s="48"/>
      <c r="BN331" s="48"/>
    </row>
    <row r="332" spans="3:66" s="46" customFormat="1">
      <c r="C332" s="48"/>
      <c r="D332" s="48"/>
      <c r="E332" s="48"/>
      <c r="F332" s="48"/>
      <c r="G332" s="48"/>
      <c r="H332" s="48"/>
      <c r="I332" s="49"/>
      <c r="J332" s="49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48"/>
      <c r="AL332" s="48"/>
      <c r="AM332" s="48"/>
      <c r="AN332" s="48"/>
      <c r="AO332" s="48"/>
      <c r="AP332" s="48"/>
      <c r="AQ332" s="48"/>
      <c r="AR332" s="48"/>
      <c r="AS332" s="48"/>
      <c r="AT332" s="48"/>
      <c r="AU332" s="48"/>
      <c r="AV332" s="48"/>
      <c r="AW332" s="48"/>
      <c r="AX332" s="48"/>
      <c r="AY332" s="48"/>
      <c r="AZ332" s="48"/>
      <c r="BA332" s="48"/>
      <c r="BB332" s="48"/>
      <c r="BC332" s="48"/>
      <c r="BD332" s="48"/>
      <c r="BE332" s="48"/>
      <c r="BF332" s="48"/>
      <c r="BG332" s="48"/>
      <c r="BH332" s="48"/>
      <c r="BI332" s="48"/>
      <c r="BJ332" s="48"/>
      <c r="BK332" s="48"/>
      <c r="BL332" s="48"/>
      <c r="BM332" s="48"/>
      <c r="BN332" s="48"/>
    </row>
    <row r="333" spans="3:66" s="46" customFormat="1">
      <c r="C333" s="48"/>
      <c r="D333" s="48"/>
      <c r="E333" s="48"/>
      <c r="F333" s="48"/>
      <c r="G333" s="48"/>
      <c r="H333" s="48"/>
      <c r="I333" s="49"/>
      <c r="J333" s="49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48"/>
      <c r="AL333" s="48"/>
      <c r="AM333" s="48"/>
      <c r="AN333" s="48"/>
      <c r="AO333" s="48"/>
      <c r="AP333" s="48"/>
      <c r="AQ333" s="48"/>
      <c r="AR333" s="48"/>
      <c r="AS333" s="48"/>
      <c r="AT333" s="48"/>
      <c r="AU333" s="48"/>
      <c r="AV333" s="48"/>
      <c r="AW333" s="48"/>
      <c r="AX333" s="48"/>
      <c r="AY333" s="48"/>
      <c r="AZ333" s="48"/>
      <c r="BA333" s="48"/>
      <c r="BB333" s="48"/>
      <c r="BC333" s="48"/>
      <c r="BD333" s="48"/>
      <c r="BE333" s="48"/>
      <c r="BF333" s="48"/>
      <c r="BG333" s="48"/>
      <c r="BH333" s="48"/>
      <c r="BI333" s="48"/>
      <c r="BJ333" s="48"/>
      <c r="BK333" s="48"/>
      <c r="BL333" s="48"/>
      <c r="BM333" s="48"/>
      <c r="BN333" s="48"/>
    </row>
    <row r="334" spans="3:66" s="46" customFormat="1">
      <c r="C334" s="48"/>
      <c r="D334" s="48"/>
      <c r="E334" s="48"/>
      <c r="F334" s="48"/>
      <c r="G334" s="48"/>
      <c r="H334" s="48"/>
      <c r="I334" s="49"/>
      <c r="J334" s="49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48"/>
      <c r="AL334" s="48"/>
      <c r="AM334" s="48"/>
      <c r="AN334" s="48"/>
      <c r="AO334" s="48"/>
      <c r="AP334" s="48"/>
      <c r="AQ334" s="48"/>
      <c r="AR334" s="48"/>
      <c r="AS334" s="48"/>
      <c r="AT334" s="48"/>
      <c r="AU334" s="48"/>
      <c r="AV334" s="48"/>
      <c r="AW334" s="48"/>
      <c r="AX334" s="48"/>
      <c r="AY334" s="48"/>
      <c r="AZ334" s="48"/>
      <c r="BA334" s="48"/>
      <c r="BB334" s="48"/>
      <c r="BC334" s="48"/>
      <c r="BD334" s="48"/>
      <c r="BE334" s="48"/>
      <c r="BF334" s="48"/>
      <c r="BG334" s="48"/>
      <c r="BH334" s="48"/>
      <c r="BI334" s="48"/>
      <c r="BJ334" s="48"/>
      <c r="BK334" s="48"/>
      <c r="BL334" s="48"/>
      <c r="BM334" s="48"/>
      <c r="BN334" s="48"/>
    </row>
    <row r="335" spans="3:66" s="46" customFormat="1">
      <c r="C335" s="48"/>
      <c r="D335" s="48"/>
      <c r="E335" s="48"/>
      <c r="F335" s="48"/>
      <c r="G335" s="48"/>
      <c r="H335" s="48"/>
      <c r="I335" s="49"/>
      <c r="J335" s="49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48"/>
      <c r="AL335" s="48"/>
      <c r="AM335" s="48"/>
      <c r="AN335" s="48"/>
      <c r="AO335" s="48"/>
      <c r="AP335" s="48"/>
      <c r="AQ335" s="48"/>
      <c r="AR335" s="48"/>
      <c r="AS335" s="48"/>
      <c r="AT335" s="48"/>
      <c r="AU335" s="48"/>
      <c r="AV335" s="48"/>
      <c r="AW335" s="48"/>
      <c r="AX335" s="48"/>
      <c r="AY335" s="48"/>
      <c r="AZ335" s="48"/>
      <c r="BA335" s="48"/>
      <c r="BB335" s="48"/>
      <c r="BC335" s="48"/>
      <c r="BD335" s="48"/>
      <c r="BE335" s="48"/>
      <c r="BF335" s="48"/>
      <c r="BG335" s="48"/>
      <c r="BH335" s="48"/>
      <c r="BI335" s="48"/>
      <c r="BJ335" s="48"/>
      <c r="BK335" s="48"/>
      <c r="BL335" s="48"/>
      <c r="BM335" s="48"/>
      <c r="BN335" s="48"/>
    </row>
    <row r="336" spans="3:66" s="46" customFormat="1">
      <c r="C336" s="48"/>
      <c r="D336" s="48"/>
      <c r="E336" s="48"/>
      <c r="F336" s="48"/>
      <c r="G336" s="48"/>
      <c r="H336" s="48"/>
      <c r="I336" s="49"/>
      <c r="J336" s="49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48"/>
      <c r="AL336" s="48"/>
      <c r="AM336" s="48"/>
      <c r="AN336" s="48"/>
      <c r="AO336" s="48"/>
      <c r="AP336" s="48"/>
      <c r="AQ336" s="48"/>
      <c r="AR336" s="48"/>
      <c r="AS336" s="48"/>
      <c r="AT336" s="48"/>
      <c r="AU336" s="48"/>
      <c r="AV336" s="48"/>
      <c r="AW336" s="48"/>
      <c r="AX336" s="48"/>
      <c r="AY336" s="48"/>
      <c r="AZ336" s="48"/>
      <c r="BA336" s="48"/>
      <c r="BB336" s="48"/>
      <c r="BC336" s="48"/>
      <c r="BD336" s="48"/>
      <c r="BE336" s="48"/>
      <c r="BF336" s="48"/>
      <c r="BG336" s="48"/>
      <c r="BH336" s="48"/>
      <c r="BI336" s="48"/>
      <c r="BJ336" s="48"/>
      <c r="BK336" s="48"/>
      <c r="BL336" s="48"/>
      <c r="BM336" s="48"/>
      <c r="BN336" s="48"/>
    </row>
    <row r="337" spans="3:66" s="46" customFormat="1">
      <c r="C337" s="48"/>
      <c r="D337" s="48"/>
      <c r="E337" s="48"/>
      <c r="F337" s="48"/>
      <c r="G337" s="48"/>
      <c r="H337" s="48"/>
      <c r="I337" s="49"/>
      <c r="J337" s="49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48"/>
      <c r="AL337" s="48"/>
      <c r="AM337" s="48"/>
      <c r="AN337" s="48"/>
      <c r="AO337" s="48"/>
      <c r="AP337" s="48"/>
      <c r="AQ337" s="48"/>
      <c r="AR337" s="48"/>
      <c r="AS337" s="48"/>
      <c r="AT337" s="48"/>
      <c r="AU337" s="48"/>
      <c r="AV337" s="48"/>
      <c r="AW337" s="48"/>
      <c r="AX337" s="48"/>
      <c r="AY337" s="48"/>
      <c r="AZ337" s="48"/>
      <c r="BA337" s="48"/>
      <c r="BB337" s="48"/>
      <c r="BC337" s="48"/>
      <c r="BD337" s="48"/>
      <c r="BE337" s="48"/>
      <c r="BF337" s="48"/>
      <c r="BG337" s="48"/>
      <c r="BH337" s="48"/>
      <c r="BI337" s="48"/>
      <c r="BJ337" s="48"/>
      <c r="BK337" s="48"/>
      <c r="BL337" s="48"/>
      <c r="BM337" s="48"/>
      <c r="BN337" s="48"/>
    </row>
    <row r="338" spans="3:66" s="46" customFormat="1">
      <c r="C338" s="48"/>
      <c r="D338" s="48"/>
      <c r="E338" s="48"/>
      <c r="F338" s="48"/>
      <c r="G338" s="48"/>
      <c r="H338" s="48"/>
      <c r="I338" s="49"/>
      <c r="J338" s="49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48"/>
      <c r="AL338" s="48"/>
      <c r="AM338" s="48"/>
      <c r="AN338" s="48"/>
      <c r="AO338" s="48"/>
      <c r="AP338" s="48"/>
      <c r="AQ338" s="48"/>
      <c r="AR338" s="48"/>
      <c r="AS338" s="48"/>
      <c r="AT338" s="48"/>
      <c r="AU338" s="48"/>
      <c r="AV338" s="48"/>
      <c r="AW338" s="48"/>
      <c r="AX338" s="48"/>
      <c r="AY338" s="48"/>
      <c r="AZ338" s="48"/>
      <c r="BA338" s="48"/>
      <c r="BB338" s="48"/>
      <c r="BC338" s="48"/>
      <c r="BD338" s="48"/>
      <c r="BE338" s="48"/>
      <c r="BF338" s="48"/>
      <c r="BG338" s="48"/>
      <c r="BH338" s="48"/>
      <c r="BI338" s="48"/>
      <c r="BJ338" s="48"/>
      <c r="BK338" s="48"/>
      <c r="BL338" s="48"/>
      <c r="BM338" s="48"/>
      <c r="BN338" s="48"/>
    </row>
    <row r="339" spans="3:66" s="46" customFormat="1">
      <c r="C339" s="48"/>
      <c r="D339" s="48"/>
      <c r="E339" s="48"/>
      <c r="F339" s="48"/>
      <c r="G339" s="48"/>
      <c r="H339" s="48"/>
      <c r="I339" s="49"/>
      <c r="J339" s="49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48"/>
      <c r="AL339" s="48"/>
      <c r="AM339" s="48"/>
      <c r="AN339" s="48"/>
      <c r="AO339" s="48"/>
      <c r="AP339" s="48"/>
      <c r="AQ339" s="48"/>
      <c r="AR339" s="48"/>
      <c r="AS339" s="48"/>
      <c r="AT339" s="48"/>
      <c r="AU339" s="48"/>
      <c r="AV339" s="48"/>
      <c r="AW339" s="48"/>
      <c r="AX339" s="48"/>
      <c r="AY339" s="48"/>
      <c r="AZ339" s="48"/>
      <c r="BA339" s="48"/>
      <c r="BB339" s="48"/>
      <c r="BC339" s="48"/>
      <c r="BD339" s="48"/>
      <c r="BE339" s="48"/>
      <c r="BF339" s="48"/>
      <c r="BG339" s="48"/>
      <c r="BH339" s="48"/>
      <c r="BI339" s="48"/>
      <c r="BJ339" s="48"/>
      <c r="BK339" s="48"/>
      <c r="BL339" s="48"/>
      <c r="BM339" s="48"/>
      <c r="BN339" s="48"/>
    </row>
    <row r="340" spans="3:66" s="46" customFormat="1">
      <c r="C340" s="48"/>
      <c r="D340" s="48"/>
      <c r="E340" s="48"/>
      <c r="F340" s="48"/>
      <c r="G340" s="48"/>
      <c r="H340" s="48"/>
      <c r="I340" s="49"/>
      <c r="J340" s="49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48"/>
      <c r="AL340" s="48"/>
      <c r="AM340" s="48"/>
      <c r="AN340" s="48"/>
      <c r="AO340" s="48"/>
      <c r="AP340" s="48"/>
      <c r="AQ340" s="48"/>
      <c r="AR340" s="48"/>
      <c r="AS340" s="48"/>
      <c r="AT340" s="48"/>
      <c r="AU340" s="48"/>
      <c r="AV340" s="48"/>
      <c r="AW340" s="48"/>
      <c r="AX340" s="48"/>
      <c r="AY340" s="48"/>
      <c r="AZ340" s="48"/>
      <c r="BA340" s="48"/>
      <c r="BB340" s="48"/>
      <c r="BC340" s="48"/>
      <c r="BD340" s="48"/>
      <c r="BE340" s="48"/>
      <c r="BF340" s="48"/>
      <c r="BG340" s="48"/>
      <c r="BH340" s="48"/>
      <c r="BI340" s="48"/>
      <c r="BJ340" s="48"/>
      <c r="BK340" s="48"/>
      <c r="BL340" s="48"/>
      <c r="BM340" s="48"/>
      <c r="BN340" s="48"/>
    </row>
    <row r="341" spans="3:66" s="46" customFormat="1">
      <c r="C341" s="48"/>
      <c r="D341" s="48"/>
      <c r="E341" s="48"/>
      <c r="F341" s="48"/>
      <c r="G341" s="48"/>
      <c r="H341" s="48"/>
      <c r="I341" s="49"/>
      <c r="J341" s="49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48"/>
      <c r="AL341" s="48"/>
      <c r="AM341" s="48"/>
      <c r="AN341" s="48"/>
      <c r="AO341" s="48"/>
      <c r="AP341" s="48"/>
      <c r="AQ341" s="48"/>
      <c r="AR341" s="48"/>
      <c r="AS341" s="48"/>
      <c r="AT341" s="48"/>
      <c r="AU341" s="48"/>
      <c r="AV341" s="48"/>
      <c r="AW341" s="48"/>
      <c r="AX341" s="48"/>
      <c r="AY341" s="48"/>
      <c r="AZ341" s="48"/>
      <c r="BA341" s="48"/>
      <c r="BB341" s="48"/>
      <c r="BC341" s="48"/>
      <c r="BD341" s="48"/>
      <c r="BE341" s="48"/>
      <c r="BF341" s="48"/>
      <c r="BG341" s="48"/>
      <c r="BH341" s="48"/>
      <c r="BI341" s="48"/>
      <c r="BJ341" s="48"/>
      <c r="BK341" s="48"/>
      <c r="BL341" s="48"/>
      <c r="BM341" s="48"/>
      <c r="BN341" s="48"/>
    </row>
    <row r="342" spans="3:66" s="46" customFormat="1">
      <c r="C342" s="48"/>
      <c r="D342" s="48"/>
      <c r="E342" s="48"/>
      <c r="F342" s="48"/>
      <c r="G342" s="48"/>
      <c r="H342" s="48"/>
      <c r="I342" s="49"/>
      <c r="J342" s="49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48"/>
      <c r="AL342" s="48"/>
      <c r="AM342" s="48"/>
      <c r="AN342" s="48"/>
      <c r="AO342" s="48"/>
      <c r="AP342" s="48"/>
      <c r="AQ342" s="48"/>
      <c r="AR342" s="48"/>
      <c r="AS342" s="48"/>
      <c r="AT342" s="48"/>
      <c r="AU342" s="48"/>
      <c r="AV342" s="48"/>
      <c r="AW342" s="48"/>
      <c r="AX342" s="48"/>
      <c r="AY342" s="48"/>
      <c r="AZ342" s="48"/>
      <c r="BA342" s="48"/>
      <c r="BB342" s="48"/>
      <c r="BC342" s="48"/>
      <c r="BD342" s="48"/>
      <c r="BE342" s="48"/>
      <c r="BF342" s="48"/>
      <c r="BG342" s="48"/>
      <c r="BH342" s="48"/>
      <c r="BI342" s="48"/>
      <c r="BJ342" s="48"/>
      <c r="BK342" s="48"/>
      <c r="BL342" s="48"/>
      <c r="BM342" s="48"/>
      <c r="BN342" s="48"/>
    </row>
    <row r="343" spans="3:66" s="46" customFormat="1">
      <c r="C343" s="48"/>
      <c r="D343" s="48"/>
      <c r="E343" s="48"/>
      <c r="F343" s="48"/>
      <c r="G343" s="48"/>
      <c r="H343" s="48"/>
      <c r="I343" s="49"/>
      <c r="J343" s="49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48"/>
      <c r="AL343" s="48"/>
      <c r="AM343" s="48"/>
      <c r="AN343" s="48"/>
      <c r="AO343" s="48"/>
      <c r="AP343" s="48"/>
      <c r="AQ343" s="48"/>
      <c r="AR343" s="48"/>
      <c r="AS343" s="48"/>
      <c r="AT343" s="48"/>
      <c r="AU343" s="48"/>
      <c r="AV343" s="48"/>
      <c r="AW343" s="48"/>
      <c r="AX343" s="48"/>
      <c r="AY343" s="48"/>
      <c r="AZ343" s="48"/>
      <c r="BA343" s="48"/>
      <c r="BB343" s="48"/>
      <c r="BC343" s="48"/>
      <c r="BD343" s="48"/>
      <c r="BE343" s="48"/>
      <c r="BF343" s="48"/>
      <c r="BG343" s="48"/>
      <c r="BH343" s="48"/>
      <c r="BI343" s="48"/>
      <c r="BJ343" s="48"/>
      <c r="BK343" s="48"/>
      <c r="BL343" s="48"/>
      <c r="BM343" s="48"/>
      <c r="BN343" s="48"/>
    </row>
    <row r="344" spans="3:66" s="46" customFormat="1">
      <c r="C344" s="48"/>
      <c r="D344" s="48"/>
      <c r="E344" s="48"/>
      <c r="F344" s="48"/>
      <c r="G344" s="48"/>
      <c r="H344" s="48"/>
      <c r="I344" s="49"/>
      <c r="J344" s="49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48"/>
      <c r="AL344" s="48"/>
      <c r="AM344" s="48"/>
      <c r="AN344" s="48"/>
      <c r="AO344" s="48"/>
      <c r="AP344" s="48"/>
      <c r="AQ344" s="48"/>
      <c r="AR344" s="48"/>
      <c r="AS344" s="48"/>
      <c r="AT344" s="48"/>
      <c r="AU344" s="48"/>
      <c r="AV344" s="48"/>
      <c r="AW344" s="48"/>
      <c r="AX344" s="48"/>
      <c r="AY344" s="48"/>
      <c r="AZ344" s="48"/>
      <c r="BA344" s="48"/>
      <c r="BB344" s="48"/>
      <c r="BC344" s="48"/>
      <c r="BD344" s="48"/>
      <c r="BE344" s="48"/>
      <c r="BF344" s="48"/>
      <c r="BG344" s="48"/>
      <c r="BH344" s="48"/>
      <c r="BI344" s="48"/>
      <c r="BJ344" s="48"/>
      <c r="BK344" s="48"/>
      <c r="BL344" s="48"/>
      <c r="BM344" s="48"/>
      <c r="BN344" s="48"/>
    </row>
    <row r="345" spans="3:66" s="46" customFormat="1">
      <c r="C345" s="48"/>
      <c r="D345" s="48"/>
      <c r="E345" s="48"/>
      <c r="F345" s="48"/>
      <c r="G345" s="48"/>
      <c r="H345" s="48"/>
      <c r="I345" s="49"/>
      <c r="J345" s="49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48"/>
      <c r="AL345" s="48"/>
      <c r="AM345" s="48"/>
      <c r="AN345" s="48"/>
      <c r="AO345" s="48"/>
      <c r="AP345" s="48"/>
      <c r="AQ345" s="48"/>
      <c r="AR345" s="48"/>
      <c r="AS345" s="48"/>
      <c r="AT345" s="48"/>
      <c r="AU345" s="48"/>
      <c r="AV345" s="48"/>
      <c r="AW345" s="48"/>
      <c r="AX345" s="48"/>
      <c r="AY345" s="48"/>
      <c r="AZ345" s="48"/>
      <c r="BA345" s="48"/>
      <c r="BB345" s="48"/>
      <c r="BC345" s="48"/>
      <c r="BD345" s="48"/>
      <c r="BE345" s="48"/>
      <c r="BF345" s="48"/>
      <c r="BG345" s="48"/>
      <c r="BH345" s="48"/>
      <c r="BI345" s="48"/>
      <c r="BJ345" s="48"/>
      <c r="BK345" s="48"/>
      <c r="BL345" s="48"/>
      <c r="BM345" s="48"/>
      <c r="BN345" s="48"/>
    </row>
    <row r="346" spans="3:66" s="46" customFormat="1">
      <c r="C346" s="48"/>
      <c r="D346" s="48"/>
      <c r="E346" s="48"/>
      <c r="F346" s="48"/>
      <c r="G346" s="48"/>
      <c r="H346" s="48"/>
      <c r="I346" s="49"/>
      <c r="J346" s="49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48"/>
      <c r="AL346" s="48"/>
      <c r="AM346" s="48"/>
      <c r="AN346" s="48"/>
      <c r="AO346" s="48"/>
      <c r="AP346" s="48"/>
      <c r="AQ346" s="48"/>
      <c r="AR346" s="48"/>
      <c r="AS346" s="48"/>
      <c r="AT346" s="48"/>
      <c r="AU346" s="48"/>
      <c r="AV346" s="48"/>
      <c r="AW346" s="48"/>
      <c r="AX346" s="48"/>
      <c r="AY346" s="48"/>
      <c r="AZ346" s="48"/>
      <c r="BA346" s="48"/>
      <c r="BB346" s="48"/>
      <c r="BC346" s="48"/>
      <c r="BD346" s="48"/>
      <c r="BE346" s="48"/>
      <c r="BF346" s="48"/>
      <c r="BG346" s="48"/>
      <c r="BH346" s="48"/>
      <c r="BI346" s="48"/>
      <c r="BJ346" s="48"/>
      <c r="BK346" s="48"/>
      <c r="BL346" s="48"/>
      <c r="BM346" s="48"/>
      <c r="BN346" s="48"/>
    </row>
    <row r="347" spans="3:66" s="46" customFormat="1">
      <c r="C347" s="48"/>
      <c r="D347" s="48"/>
      <c r="E347" s="48"/>
      <c r="F347" s="48"/>
      <c r="G347" s="48"/>
      <c r="H347" s="48"/>
      <c r="I347" s="49"/>
      <c r="J347" s="49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48"/>
      <c r="AL347" s="48"/>
      <c r="AM347" s="48"/>
      <c r="AN347" s="48"/>
      <c r="AO347" s="48"/>
      <c r="AP347" s="48"/>
      <c r="AQ347" s="48"/>
      <c r="AR347" s="48"/>
      <c r="AS347" s="48"/>
      <c r="AT347" s="48"/>
      <c r="AU347" s="48"/>
      <c r="AV347" s="48"/>
      <c r="AW347" s="48"/>
      <c r="AX347" s="48"/>
      <c r="AY347" s="48"/>
      <c r="AZ347" s="48"/>
      <c r="BA347" s="48"/>
      <c r="BB347" s="48"/>
      <c r="BC347" s="48"/>
      <c r="BD347" s="48"/>
      <c r="BE347" s="48"/>
      <c r="BF347" s="48"/>
      <c r="BG347" s="48"/>
      <c r="BH347" s="48"/>
      <c r="BI347" s="48"/>
      <c r="BJ347" s="48"/>
      <c r="BK347" s="48"/>
      <c r="BL347" s="48"/>
      <c r="BM347" s="48"/>
      <c r="BN347" s="48"/>
    </row>
    <row r="348" spans="3:66" s="46" customFormat="1">
      <c r="C348" s="48"/>
      <c r="D348" s="48"/>
      <c r="E348" s="48"/>
      <c r="F348" s="48"/>
      <c r="G348" s="48"/>
      <c r="H348" s="48"/>
      <c r="I348" s="49"/>
      <c r="J348" s="49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48"/>
      <c r="AL348" s="48"/>
      <c r="AM348" s="48"/>
      <c r="AN348" s="48"/>
      <c r="AO348" s="48"/>
      <c r="AP348" s="48"/>
      <c r="AQ348" s="48"/>
      <c r="AR348" s="48"/>
      <c r="AS348" s="48"/>
      <c r="AT348" s="48"/>
      <c r="AU348" s="48"/>
      <c r="AV348" s="48"/>
      <c r="AW348" s="48"/>
      <c r="AX348" s="48"/>
      <c r="AY348" s="48"/>
      <c r="AZ348" s="48"/>
      <c r="BA348" s="48"/>
      <c r="BB348" s="48"/>
      <c r="BC348" s="48"/>
      <c r="BD348" s="48"/>
      <c r="BE348" s="48"/>
      <c r="BF348" s="48"/>
      <c r="BG348" s="48"/>
      <c r="BH348" s="48"/>
      <c r="BI348" s="48"/>
      <c r="BJ348" s="48"/>
      <c r="BK348" s="48"/>
      <c r="BL348" s="48"/>
      <c r="BM348" s="48"/>
      <c r="BN348" s="48"/>
    </row>
    <row r="349" spans="3:66" s="46" customFormat="1">
      <c r="C349" s="48"/>
      <c r="D349" s="48"/>
      <c r="E349" s="48"/>
      <c r="F349" s="48"/>
      <c r="G349" s="48"/>
      <c r="H349" s="48"/>
      <c r="I349" s="49"/>
      <c r="J349" s="49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48"/>
      <c r="AL349" s="48"/>
      <c r="AM349" s="48"/>
      <c r="AN349" s="48"/>
      <c r="AO349" s="48"/>
      <c r="AP349" s="48"/>
      <c r="AQ349" s="48"/>
      <c r="AR349" s="48"/>
      <c r="AS349" s="48"/>
      <c r="AT349" s="48"/>
      <c r="AU349" s="48"/>
      <c r="AV349" s="48"/>
      <c r="AW349" s="48"/>
      <c r="AX349" s="48"/>
      <c r="AY349" s="48"/>
      <c r="AZ349" s="48"/>
      <c r="BA349" s="48"/>
      <c r="BB349" s="48"/>
      <c r="BC349" s="48"/>
      <c r="BD349" s="48"/>
      <c r="BE349" s="48"/>
      <c r="BF349" s="48"/>
      <c r="BG349" s="48"/>
      <c r="BH349" s="48"/>
      <c r="BI349" s="48"/>
      <c r="BJ349" s="48"/>
      <c r="BK349" s="48"/>
      <c r="BL349" s="48"/>
      <c r="BM349" s="48"/>
      <c r="BN349" s="48"/>
    </row>
    <row r="350" spans="3:66" s="46" customFormat="1">
      <c r="C350" s="48"/>
      <c r="D350" s="48"/>
      <c r="E350" s="48"/>
      <c r="F350" s="48"/>
      <c r="G350" s="48"/>
      <c r="H350" s="48"/>
      <c r="I350" s="49"/>
      <c r="J350" s="49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48"/>
      <c r="AK350" s="48"/>
      <c r="AL350" s="48"/>
      <c r="AM350" s="48"/>
      <c r="AN350" s="48"/>
      <c r="AO350" s="48"/>
      <c r="AP350" s="48"/>
      <c r="AQ350" s="48"/>
      <c r="AR350" s="48"/>
      <c r="AS350" s="48"/>
      <c r="AT350" s="48"/>
      <c r="AU350" s="48"/>
      <c r="AV350" s="48"/>
      <c r="AW350" s="48"/>
      <c r="AX350" s="48"/>
      <c r="AY350" s="48"/>
      <c r="AZ350" s="48"/>
      <c r="BA350" s="48"/>
      <c r="BB350" s="48"/>
      <c r="BC350" s="48"/>
      <c r="BD350" s="48"/>
      <c r="BE350" s="48"/>
      <c r="BF350" s="48"/>
      <c r="BG350" s="48"/>
      <c r="BH350" s="48"/>
      <c r="BI350" s="48"/>
      <c r="BJ350" s="48"/>
      <c r="BK350" s="48"/>
      <c r="BL350" s="48"/>
      <c r="BM350" s="48"/>
      <c r="BN350" s="48"/>
    </row>
    <row r="351" spans="3:66" s="46" customFormat="1">
      <c r="C351" s="48"/>
      <c r="D351" s="48"/>
      <c r="E351" s="48"/>
      <c r="F351" s="48"/>
      <c r="G351" s="48"/>
      <c r="H351" s="48"/>
      <c r="I351" s="48"/>
      <c r="J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48"/>
      <c r="AL351" s="48"/>
      <c r="AM351" s="48"/>
      <c r="AN351" s="48"/>
      <c r="AO351" s="48"/>
      <c r="AP351" s="48"/>
      <c r="AQ351" s="48"/>
      <c r="AR351" s="48"/>
      <c r="AS351" s="48"/>
      <c r="AT351" s="48"/>
      <c r="AU351" s="48"/>
      <c r="AV351" s="48"/>
      <c r="AW351" s="48"/>
      <c r="AX351" s="48"/>
      <c r="AY351" s="48"/>
      <c r="AZ351" s="48"/>
      <c r="BA351" s="48"/>
      <c r="BB351" s="48"/>
      <c r="BC351" s="48"/>
      <c r="BD351" s="48"/>
      <c r="BE351" s="48"/>
      <c r="BF351" s="48"/>
      <c r="BG351" s="48"/>
      <c r="BH351" s="48"/>
      <c r="BI351" s="48"/>
      <c r="BJ351" s="48"/>
      <c r="BK351" s="48"/>
      <c r="BL351" s="48"/>
      <c r="BM351" s="48"/>
      <c r="BN351" s="48"/>
    </row>
    <row r="352" spans="3:66" s="46" customFormat="1">
      <c r="C352" s="48"/>
      <c r="D352" s="48"/>
      <c r="E352" s="48"/>
      <c r="F352" s="48"/>
      <c r="G352" s="48"/>
      <c r="H352" s="48"/>
      <c r="I352" s="48"/>
      <c r="J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48"/>
      <c r="AL352" s="48"/>
      <c r="AM352" s="48"/>
      <c r="AN352" s="48"/>
      <c r="AO352" s="48"/>
      <c r="AP352" s="48"/>
      <c r="AQ352" s="48"/>
      <c r="AR352" s="48"/>
      <c r="AS352" s="48"/>
      <c r="AT352" s="48"/>
      <c r="AU352" s="48"/>
      <c r="AV352" s="48"/>
      <c r="AW352" s="48"/>
      <c r="AX352" s="48"/>
      <c r="AY352" s="48"/>
      <c r="AZ352" s="48"/>
      <c r="BA352" s="48"/>
      <c r="BB352" s="48"/>
      <c r="BC352" s="48"/>
      <c r="BD352" s="48"/>
      <c r="BE352" s="48"/>
      <c r="BF352" s="48"/>
      <c r="BG352" s="48"/>
      <c r="BH352" s="48"/>
      <c r="BI352" s="48"/>
      <c r="BJ352" s="48"/>
      <c r="BK352" s="48"/>
      <c r="BL352" s="48"/>
      <c r="BM352" s="48"/>
      <c r="BN352" s="48"/>
    </row>
    <row r="353" spans="3:66" s="46" customFormat="1">
      <c r="C353" s="48"/>
      <c r="D353" s="48"/>
      <c r="E353" s="48"/>
      <c r="F353" s="48"/>
      <c r="G353" s="48"/>
      <c r="H353" s="48"/>
      <c r="I353" s="48"/>
      <c r="J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48"/>
      <c r="AL353" s="48"/>
      <c r="AM353" s="48"/>
      <c r="AN353" s="48"/>
      <c r="AO353" s="48"/>
      <c r="AP353" s="48"/>
      <c r="AQ353" s="48"/>
      <c r="AR353" s="48"/>
      <c r="AS353" s="48"/>
      <c r="AT353" s="48"/>
      <c r="AU353" s="48"/>
      <c r="AV353" s="48"/>
      <c r="AW353" s="48"/>
      <c r="AX353" s="48"/>
      <c r="AY353" s="48"/>
      <c r="AZ353" s="48"/>
      <c r="BA353" s="48"/>
      <c r="BB353" s="48"/>
      <c r="BC353" s="48"/>
      <c r="BD353" s="48"/>
      <c r="BE353" s="48"/>
      <c r="BF353" s="48"/>
      <c r="BG353" s="48"/>
      <c r="BH353" s="48"/>
      <c r="BI353" s="48"/>
      <c r="BJ353" s="48"/>
      <c r="BK353" s="48"/>
      <c r="BL353" s="48"/>
      <c r="BM353" s="48"/>
      <c r="BN353" s="48"/>
    </row>
    <row r="354" spans="3:66" s="46" customFormat="1">
      <c r="C354" s="48"/>
      <c r="D354" s="48"/>
      <c r="E354" s="48"/>
      <c r="F354" s="48"/>
      <c r="G354" s="48"/>
      <c r="H354" s="48"/>
      <c r="I354" s="48"/>
      <c r="J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48"/>
      <c r="AL354" s="48"/>
      <c r="AM354" s="48"/>
      <c r="AN354" s="48"/>
      <c r="AO354" s="48"/>
      <c r="AP354" s="48"/>
      <c r="AQ354" s="48"/>
      <c r="AR354" s="48"/>
      <c r="AS354" s="48"/>
      <c r="AT354" s="48"/>
      <c r="AU354" s="48"/>
      <c r="AV354" s="48"/>
      <c r="AW354" s="48"/>
      <c r="AX354" s="48"/>
      <c r="AY354" s="48"/>
      <c r="AZ354" s="48"/>
      <c r="BA354" s="48"/>
      <c r="BB354" s="48"/>
      <c r="BC354" s="48"/>
      <c r="BD354" s="48"/>
      <c r="BE354" s="48"/>
      <c r="BF354" s="48"/>
      <c r="BG354" s="48"/>
      <c r="BH354" s="48"/>
      <c r="BI354" s="48"/>
      <c r="BJ354" s="48"/>
      <c r="BK354" s="48"/>
      <c r="BL354" s="48"/>
      <c r="BM354" s="48"/>
      <c r="BN354" s="48"/>
    </row>
    <row r="355" spans="3:66" s="46" customFormat="1">
      <c r="C355" s="48"/>
      <c r="D355" s="48"/>
      <c r="E355" s="48"/>
      <c r="F355" s="48"/>
      <c r="G355" s="48"/>
      <c r="H355" s="48"/>
      <c r="I355" s="48"/>
      <c r="J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48"/>
      <c r="AL355" s="48"/>
      <c r="AM355" s="48"/>
      <c r="AN355" s="48"/>
      <c r="AO355" s="48"/>
      <c r="AP355" s="48"/>
      <c r="AQ355" s="48"/>
      <c r="AR355" s="48"/>
      <c r="AS355" s="48"/>
      <c r="AT355" s="48"/>
      <c r="AU355" s="48"/>
      <c r="AV355" s="48"/>
      <c r="AW355" s="48"/>
      <c r="AX355" s="48"/>
      <c r="AY355" s="48"/>
      <c r="AZ355" s="48"/>
      <c r="BA355" s="48"/>
      <c r="BB355" s="48"/>
      <c r="BC355" s="48"/>
      <c r="BD355" s="48"/>
      <c r="BE355" s="48"/>
      <c r="BF355" s="48"/>
      <c r="BG355" s="48"/>
      <c r="BH355" s="48"/>
      <c r="BI355" s="48"/>
      <c r="BJ355" s="48"/>
      <c r="BK355" s="48"/>
      <c r="BL355" s="48"/>
      <c r="BM355" s="48"/>
      <c r="BN355" s="48"/>
    </row>
    <row r="356" spans="3:66" s="46" customFormat="1">
      <c r="C356" s="48"/>
      <c r="D356" s="48"/>
      <c r="E356" s="48"/>
      <c r="F356" s="48"/>
      <c r="G356" s="48"/>
      <c r="H356" s="48"/>
      <c r="I356" s="48"/>
      <c r="J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  <c r="AI356" s="48"/>
      <c r="AJ356" s="48"/>
      <c r="AK356" s="48"/>
      <c r="AL356" s="48"/>
      <c r="AM356" s="48"/>
      <c r="AN356" s="48"/>
      <c r="AO356" s="48"/>
      <c r="AP356" s="48"/>
      <c r="AQ356" s="48"/>
      <c r="AR356" s="48"/>
      <c r="AS356" s="48"/>
      <c r="AT356" s="48"/>
      <c r="AU356" s="48"/>
      <c r="AV356" s="48"/>
      <c r="AW356" s="48"/>
      <c r="AX356" s="48"/>
      <c r="AY356" s="48"/>
      <c r="AZ356" s="48"/>
      <c r="BA356" s="48"/>
      <c r="BB356" s="48"/>
      <c r="BC356" s="48"/>
      <c r="BD356" s="48"/>
      <c r="BE356" s="48"/>
      <c r="BF356" s="48"/>
      <c r="BG356" s="48"/>
      <c r="BH356" s="48"/>
      <c r="BI356" s="48"/>
      <c r="BJ356" s="48"/>
      <c r="BK356" s="48"/>
      <c r="BL356" s="48"/>
      <c r="BM356" s="48"/>
      <c r="BN356" s="48"/>
    </row>
    <row r="357" spans="3:66" s="46" customFormat="1">
      <c r="C357" s="48"/>
      <c r="D357" s="48"/>
      <c r="E357" s="48"/>
      <c r="F357" s="48"/>
      <c r="G357" s="48"/>
      <c r="H357" s="48"/>
      <c r="I357" s="48"/>
      <c r="J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48"/>
      <c r="AL357" s="48"/>
      <c r="AM357" s="48"/>
      <c r="AN357" s="48"/>
      <c r="AO357" s="48"/>
      <c r="AP357" s="48"/>
      <c r="AQ357" s="48"/>
      <c r="AR357" s="48"/>
      <c r="AS357" s="48"/>
      <c r="AT357" s="48"/>
      <c r="AU357" s="48"/>
      <c r="AV357" s="48"/>
      <c r="AW357" s="48"/>
      <c r="AX357" s="48"/>
      <c r="AY357" s="48"/>
      <c r="AZ357" s="48"/>
      <c r="BA357" s="48"/>
      <c r="BB357" s="48"/>
      <c r="BC357" s="48"/>
      <c r="BD357" s="48"/>
      <c r="BE357" s="48"/>
      <c r="BF357" s="48"/>
      <c r="BG357" s="48"/>
      <c r="BH357" s="48"/>
      <c r="BI357" s="48"/>
      <c r="BJ357" s="48"/>
      <c r="BK357" s="48"/>
      <c r="BL357" s="48"/>
      <c r="BM357" s="48"/>
      <c r="BN357" s="48"/>
    </row>
    <row r="358" spans="3:66" s="46" customFormat="1">
      <c r="C358" s="48"/>
      <c r="D358" s="48"/>
      <c r="E358" s="48"/>
      <c r="F358" s="48"/>
      <c r="G358" s="48"/>
      <c r="H358" s="48"/>
      <c r="I358" s="48"/>
      <c r="J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48"/>
      <c r="AL358" s="48"/>
      <c r="AM358" s="48"/>
      <c r="AN358" s="48"/>
      <c r="AO358" s="48"/>
      <c r="AP358" s="48"/>
      <c r="AQ358" s="48"/>
      <c r="AR358" s="48"/>
      <c r="AS358" s="48"/>
      <c r="AT358" s="48"/>
      <c r="AU358" s="48"/>
      <c r="AV358" s="48"/>
      <c r="AW358" s="48"/>
      <c r="AX358" s="48"/>
      <c r="AY358" s="48"/>
      <c r="AZ358" s="48"/>
      <c r="BA358" s="48"/>
      <c r="BB358" s="48"/>
      <c r="BC358" s="48"/>
      <c r="BD358" s="48"/>
      <c r="BE358" s="48"/>
      <c r="BF358" s="48"/>
      <c r="BG358" s="48"/>
      <c r="BH358" s="48"/>
      <c r="BI358" s="48"/>
      <c r="BJ358" s="48"/>
      <c r="BK358" s="48"/>
      <c r="BL358" s="48"/>
      <c r="BM358" s="48"/>
      <c r="BN358" s="48"/>
    </row>
    <row r="359" spans="3:66" s="46" customFormat="1">
      <c r="C359" s="48"/>
      <c r="D359" s="48"/>
      <c r="E359" s="48"/>
      <c r="F359" s="48"/>
      <c r="G359" s="48"/>
      <c r="H359" s="48"/>
      <c r="I359" s="48"/>
      <c r="J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48"/>
      <c r="AL359" s="48"/>
      <c r="AM359" s="48"/>
      <c r="AN359" s="48"/>
      <c r="AO359" s="48"/>
      <c r="AP359" s="48"/>
      <c r="AQ359" s="48"/>
      <c r="AR359" s="48"/>
      <c r="AS359" s="48"/>
      <c r="AT359" s="48"/>
      <c r="AU359" s="48"/>
      <c r="AV359" s="48"/>
      <c r="AW359" s="48"/>
      <c r="AX359" s="48"/>
      <c r="AY359" s="48"/>
      <c r="AZ359" s="48"/>
      <c r="BA359" s="48"/>
      <c r="BB359" s="48"/>
      <c r="BC359" s="48"/>
      <c r="BD359" s="48"/>
      <c r="BE359" s="48"/>
      <c r="BF359" s="48"/>
      <c r="BG359" s="48"/>
      <c r="BH359" s="48"/>
      <c r="BI359" s="48"/>
      <c r="BJ359" s="48"/>
      <c r="BK359" s="48"/>
      <c r="BL359" s="48"/>
      <c r="BM359" s="48"/>
      <c r="BN359" s="48"/>
    </row>
    <row r="360" spans="3:66" s="46" customFormat="1">
      <c r="C360" s="48"/>
      <c r="D360" s="48"/>
      <c r="E360" s="48"/>
      <c r="F360" s="48"/>
      <c r="G360" s="48"/>
      <c r="H360" s="48"/>
      <c r="I360" s="48"/>
      <c r="J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48"/>
      <c r="AL360" s="48"/>
      <c r="AM360" s="48"/>
      <c r="AN360" s="48"/>
      <c r="AO360" s="48"/>
      <c r="AP360" s="48"/>
      <c r="AQ360" s="48"/>
      <c r="AR360" s="48"/>
      <c r="AS360" s="48"/>
      <c r="AT360" s="48"/>
      <c r="AU360" s="48"/>
      <c r="AV360" s="48"/>
      <c r="AW360" s="48"/>
      <c r="AX360" s="48"/>
      <c r="AY360" s="48"/>
      <c r="AZ360" s="48"/>
      <c r="BA360" s="48"/>
      <c r="BB360" s="48"/>
      <c r="BC360" s="48"/>
      <c r="BD360" s="48"/>
      <c r="BE360" s="48"/>
      <c r="BF360" s="48"/>
      <c r="BG360" s="48"/>
      <c r="BH360" s="48"/>
      <c r="BI360" s="48"/>
      <c r="BJ360" s="48"/>
      <c r="BK360" s="48"/>
      <c r="BL360" s="48"/>
      <c r="BM360" s="48"/>
      <c r="BN360" s="48"/>
    </row>
    <row r="361" spans="3:66" s="46" customFormat="1">
      <c r="C361" s="48"/>
      <c r="D361" s="48"/>
      <c r="E361" s="48"/>
      <c r="F361" s="48"/>
      <c r="G361" s="48"/>
      <c r="H361" s="48"/>
      <c r="I361" s="48"/>
      <c r="J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48"/>
      <c r="AL361" s="48"/>
      <c r="AM361" s="48"/>
      <c r="AN361" s="48"/>
      <c r="AO361" s="48"/>
      <c r="AP361" s="48"/>
      <c r="AQ361" s="48"/>
      <c r="AR361" s="48"/>
      <c r="AS361" s="48"/>
      <c r="AT361" s="48"/>
      <c r="AU361" s="48"/>
      <c r="AV361" s="48"/>
      <c r="AW361" s="48"/>
      <c r="AX361" s="48"/>
      <c r="AY361" s="48"/>
      <c r="AZ361" s="48"/>
      <c r="BA361" s="48"/>
      <c r="BB361" s="48"/>
      <c r="BC361" s="48"/>
      <c r="BD361" s="48"/>
      <c r="BE361" s="48"/>
      <c r="BF361" s="48"/>
      <c r="BG361" s="48"/>
      <c r="BH361" s="48"/>
      <c r="BI361" s="48"/>
      <c r="BJ361" s="48"/>
      <c r="BK361" s="48"/>
      <c r="BL361" s="48"/>
      <c r="BM361" s="48"/>
      <c r="BN361" s="48"/>
    </row>
    <row r="362" spans="3:66" s="46" customFormat="1">
      <c r="C362" s="48"/>
      <c r="D362" s="48"/>
      <c r="E362" s="48"/>
      <c r="F362" s="48"/>
      <c r="G362" s="48"/>
      <c r="H362" s="48"/>
      <c r="I362" s="48"/>
      <c r="J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48"/>
      <c r="AL362" s="48"/>
      <c r="AM362" s="48"/>
      <c r="AN362" s="48"/>
      <c r="AO362" s="48"/>
      <c r="AP362" s="48"/>
      <c r="AQ362" s="48"/>
      <c r="AR362" s="48"/>
      <c r="AS362" s="48"/>
      <c r="AT362" s="48"/>
      <c r="AU362" s="48"/>
      <c r="AV362" s="48"/>
      <c r="AW362" s="48"/>
      <c r="AX362" s="48"/>
      <c r="AY362" s="48"/>
      <c r="AZ362" s="48"/>
      <c r="BA362" s="48"/>
      <c r="BB362" s="48"/>
      <c r="BC362" s="48"/>
      <c r="BD362" s="48"/>
      <c r="BE362" s="48"/>
      <c r="BF362" s="48"/>
      <c r="BG362" s="48"/>
      <c r="BH362" s="48"/>
      <c r="BI362" s="48"/>
      <c r="BJ362" s="48"/>
      <c r="BK362" s="48"/>
      <c r="BL362" s="48"/>
      <c r="BM362" s="48"/>
      <c r="BN362" s="48"/>
    </row>
    <row r="363" spans="3:66" s="46" customFormat="1">
      <c r="C363" s="48"/>
      <c r="D363" s="48"/>
      <c r="E363" s="48"/>
      <c r="F363" s="48"/>
      <c r="G363" s="48"/>
      <c r="H363" s="48"/>
      <c r="I363" s="48"/>
      <c r="J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48"/>
      <c r="AL363" s="48"/>
      <c r="AM363" s="48"/>
      <c r="AN363" s="48"/>
      <c r="AO363" s="48"/>
      <c r="AP363" s="48"/>
      <c r="AQ363" s="48"/>
      <c r="AR363" s="48"/>
      <c r="AS363" s="48"/>
      <c r="AT363" s="48"/>
      <c r="AU363" s="48"/>
      <c r="AV363" s="48"/>
      <c r="AW363" s="48"/>
      <c r="AX363" s="48"/>
      <c r="AY363" s="48"/>
      <c r="AZ363" s="48"/>
      <c r="BA363" s="48"/>
      <c r="BB363" s="48"/>
      <c r="BC363" s="48"/>
      <c r="BD363" s="48"/>
      <c r="BE363" s="48"/>
      <c r="BF363" s="48"/>
      <c r="BG363" s="48"/>
      <c r="BH363" s="48"/>
      <c r="BI363" s="48"/>
      <c r="BJ363" s="48"/>
      <c r="BK363" s="48"/>
      <c r="BL363" s="48"/>
      <c r="BM363" s="48"/>
      <c r="BN363" s="48"/>
    </row>
    <row r="364" spans="3:66" s="46" customFormat="1">
      <c r="C364" s="48"/>
      <c r="D364" s="48"/>
      <c r="E364" s="48"/>
      <c r="F364" s="48"/>
      <c r="G364" s="48"/>
      <c r="H364" s="48"/>
      <c r="I364" s="48"/>
      <c r="J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/>
      <c r="AK364" s="48"/>
      <c r="AL364" s="48"/>
      <c r="AM364" s="48"/>
      <c r="AN364" s="48"/>
      <c r="AO364" s="48"/>
      <c r="AP364" s="48"/>
      <c r="AQ364" s="48"/>
      <c r="AR364" s="48"/>
      <c r="AS364" s="48"/>
      <c r="AT364" s="48"/>
      <c r="AU364" s="48"/>
      <c r="AV364" s="48"/>
      <c r="AW364" s="48"/>
      <c r="AX364" s="48"/>
      <c r="AY364" s="48"/>
      <c r="AZ364" s="48"/>
      <c r="BA364" s="48"/>
      <c r="BB364" s="48"/>
      <c r="BC364" s="48"/>
      <c r="BD364" s="48"/>
      <c r="BE364" s="48"/>
      <c r="BF364" s="48"/>
      <c r="BG364" s="48"/>
      <c r="BH364" s="48"/>
      <c r="BI364" s="48"/>
      <c r="BJ364" s="48"/>
      <c r="BK364" s="48"/>
      <c r="BL364" s="48"/>
      <c r="BM364" s="48"/>
      <c r="BN364" s="48"/>
    </row>
    <row r="365" spans="3:66" s="46" customFormat="1">
      <c r="C365" s="48"/>
      <c r="D365" s="48"/>
      <c r="E365" s="48"/>
      <c r="F365" s="48"/>
      <c r="G365" s="48"/>
      <c r="H365" s="48"/>
      <c r="I365" s="48"/>
      <c r="J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48"/>
      <c r="AL365" s="48"/>
      <c r="AM365" s="48"/>
      <c r="AN365" s="48"/>
      <c r="AO365" s="48"/>
      <c r="AP365" s="48"/>
      <c r="AQ365" s="48"/>
      <c r="AR365" s="48"/>
      <c r="AS365" s="48"/>
      <c r="AT365" s="48"/>
      <c r="AU365" s="48"/>
      <c r="AV365" s="48"/>
      <c r="AW365" s="48"/>
      <c r="AX365" s="48"/>
      <c r="AY365" s="48"/>
      <c r="AZ365" s="48"/>
      <c r="BA365" s="48"/>
      <c r="BB365" s="48"/>
      <c r="BC365" s="48"/>
      <c r="BD365" s="48"/>
      <c r="BE365" s="48"/>
      <c r="BF365" s="48"/>
      <c r="BG365" s="48"/>
      <c r="BH365" s="48"/>
      <c r="BI365" s="48"/>
      <c r="BJ365" s="48"/>
      <c r="BK365" s="48"/>
      <c r="BL365" s="48"/>
      <c r="BM365" s="48"/>
      <c r="BN365" s="48"/>
    </row>
    <row r="366" spans="3:66" s="46" customFormat="1">
      <c r="C366" s="48"/>
      <c r="D366" s="48"/>
      <c r="E366" s="48"/>
      <c r="F366" s="48"/>
      <c r="G366" s="48"/>
      <c r="H366" s="48"/>
      <c r="I366" s="48"/>
      <c r="J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48"/>
      <c r="AL366" s="48"/>
      <c r="AM366" s="48"/>
      <c r="AN366" s="48"/>
      <c r="AO366" s="48"/>
      <c r="AP366" s="48"/>
      <c r="AQ366" s="48"/>
      <c r="AR366" s="48"/>
      <c r="AS366" s="48"/>
      <c r="AT366" s="48"/>
      <c r="AU366" s="48"/>
      <c r="AV366" s="48"/>
      <c r="AW366" s="48"/>
      <c r="AX366" s="48"/>
      <c r="AY366" s="48"/>
      <c r="AZ366" s="48"/>
      <c r="BA366" s="48"/>
      <c r="BB366" s="48"/>
      <c r="BC366" s="48"/>
      <c r="BD366" s="48"/>
      <c r="BE366" s="48"/>
      <c r="BF366" s="48"/>
      <c r="BG366" s="48"/>
      <c r="BH366" s="48"/>
      <c r="BI366" s="48"/>
      <c r="BJ366" s="48"/>
      <c r="BK366" s="48"/>
      <c r="BL366" s="48"/>
      <c r="BM366" s="48"/>
      <c r="BN366" s="48"/>
    </row>
    <row r="367" spans="3:66" s="46" customFormat="1">
      <c r="C367" s="48"/>
      <c r="D367" s="48"/>
      <c r="E367" s="48"/>
      <c r="F367" s="48"/>
      <c r="G367" s="48"/>
      <c r="H367" s="48"/>
      <c r="I367" s="48"/>
      <c r="J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48"/>
      <c r="AL367" s="48"/>
      <c r="AM367" s="48"/>
      <c r="AN367" s="48"/>
      <c r="AO367" s="48"/>
      <c r="AP367" s="48"/>
      <c r="AQ367" s="48"/>
      <c r="AR367" s="48"/>
      <c r="AS367" s="48"/>
      <c r="AT367" s="48"/>
      <c r="AU367" s="48"/>
      <c r="AV367" s="48"/>
      <c r="AW367" s="48"/>
      <c r="AX367" s="48"/>
      <c r="AY367" s="48"/>
      <c r="AZ367" s="48"/>
      <c r="BA367" s="48"/>
      <c r="BB367" s="48"/>
      <c r="BC367" s="48"/>
      <c r="BD367" s="48"/>
      <c r="BE367" s="48"/>
      <c r="BF367" s="48"/>
      <c r="BG367" s="48"/>
      <c r="BH367" s="48"/>
      <c r="BI367" s="48"/>
      <c r="BJ367" s="48"/>
      <c r="BK367" s="48"/>
      <c r="BL367" s="48"/>
      <c r="BM367" s="48"/>
      <c r="BN367" s="48"/>
    </row>
    <row r="368" spans="3:66" s="46" customFormat="1">
      <c r="C368" s="48"/>
      <c r="D368" s="48"/>
      <c r="E368" s="48"/>
      <c r="F368" s="48"/>
      <c r="G368" s="48"/>
      <c r="H368" s="48"/>
      <c r="I368" s="48"/>
      <c r="J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48"/>
      <c r="AL368" s="48"/>
      <c r="AM368" s="48"/>
      <c r="AN368" s="48"/>
      <c r="AO368" s="48"/>
      <c r="AP368" s="48"/>
      <c r="AQ368" s="48"/>
      <c r="AR368" s="48"/>
      <c r="AS368" s="48"/>
      <c r="AT368" s="48"/>
      <c r="AU368" s="48"/>
      <c r="AV368" s="48"/>
      <c r="AW368" s="48"/>
      <c r="AX368" s="48"/>
      <c r="AY368" s="48"/>
      <c r="AZ368" s="48"/>
      <c r="BA368" s="48"/>
      <c r="BB368" s="48"/>
      <c r="BC368" s="48"/>
      <c r="BD368" s="48"/>
      <c r="BE368" s="48"/>
      <c r="BF368" s="48"/>
      <c r="BG368" s="48"/>
      <c r="BH368" s="48"/>
      <c r="BI368" s="48"/>
      <c r="BJ368" s="48"/>
      <c r="BK368" s="48"/>
      <c r="BL368" s="48"/>
      <c r="BM368" s="48"/>
      <c r="BN368" s="48"/>
    </row>
    <row r="369" spans="3:66" s="46" customFormat="1">
      <c r="C369" s="48"/>
      <c r="D369" s="48"/>
      <c r="E369" s="48"/>
      <c r="F369" s="48"/>
      <c r="G369" s="48"/>
      <c r="H369" s="48"/>
      <c r="I369" s="48"/>
      <c r="J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48"/>
      <c r="AL369" s="48"/>
      <c r="AM369" s="48"/>
      <c r="AN369" s="48"/>
      <c r="AO369" s="48"/>
      <c r="AP369" s="48"/>
      <c r="AQ369" s="48"/>
      <c r="AR369" s="48"/>
      <c r="AS369" s="48"/>
      <c r="AT369" s="48"/>
      <c r="AU369" s="48"/>
      <c r="AV369" s="48"/>
      <c r="AW369" s="48"/>
      <c r="AX369" s="48"/>
      <c r="AY369" s="48"/>
      <c r="AZ369" s="48"/>
      <c r="BA369" s="48"/>
      <c r="BB369" s="48"/>
      <c r="BC369" s="48"/>
      <c r="BD369" s="48"/>
      <c r="BE369" s="48"/>
      <c r="BF369" s="48"/>
      <c r="BG369" s="48"/>
      <c r="BH369" s="48"/>
      <c r="BI369" s="48"/>
      <c r="BJ369" s="48"/>
      <c r="BK369" s="48"/>
      <c r="BL369" s="48"/>
      <c r="BM369" s="48"/>
      <c r="BN369" s="48"/>
    </row>
    <row r="370" spans="3:66" s="46" customFormat="1">
      <c r="C370" s="48"/>
      <c r="D370" s="48"/>
      <c r="E370" s="48"/>
      <c r="F370" s="48"/>
      <c r="G370" s="48"/>
      <c r="H370" s="48"/>
      <c r="I370" s="48"/>
      <c r="J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48"/>
      <c r="AL370" s="48"/>
      <c r="AM370" s="48"/>
      <c r="AN370" s="48"/>
      <c r="AO370" s="48"/>
      <c r="AP370" s="48"/>
      <c r="AQ370" s="48"/>
      <c r="AR370" s="48"/>
      <c r="AS370" s="48"/>
      <c r="AT370" s="48"/>
      <c r="AU370" s="48"/>
      <c r="AV370" s="48"/>
      <c r="AW370" s="48"/>
      <c r="AX370" s="48"/>
      <c r="AY370" s="48"/>
      <c r="AZ370" s="48"/>
      <c r="BA370" s="48"/>
      <c r="BB370" s="48"/>
      <c r="BC370" s="48"/>
      <c r="BD370" s="48"/>
      <c r="BE370" s="48"/>
      <c r="BF370" s="48"/>
      <c r="BG370" s="48"/>
      <c r="BH370" s="48"/>
      <c r="BI370" s="48"/>
      <c r="BJ370" s="48"/>
      <c r="BK370" s="48"/>
      <c r="BL370" s="48"/>
      <c r="BM370" s="48"/>
      <c r="BN370" s="48"/>
    </row>
    <row r="371" spans="3:66" s="46" customFormat="1">
      <c r="C371" s="48"/>
      <c r="D371" s="48"/>
      <c r="E371" s="48"/>
      <c r="F371" s="48"/>
      <c r="G371" s="48"/>
      <c r="H371" s="48"/>
      <c r="I371" s="48"/>
      <c r="J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48"/>
      <c r="AL371" s="48"/>
      <c r="AM371" s="48"/>
      <c r="AN371" s="48"/>
      <c r="AO371" s="48"/>
      <c r="AP371" s="48"/>
      <c r="AQ371" s="48"/>
      <c r="AR371" s="48"/>
      <c r="AS371" s="48"/>
      <c r="AT371" s="48"/>
      <c r="AU371" s="48"/>
      <c r="AV371" s="48"/>
      <c r="AW371" s="48"/>
      <c r="AX371" s="48"/>
      <c r="AY371" s="48"/>
      <c r="AZ371" s="48"/>
      <c r="BA371" s="48"/>
      <c r="BB371" s="48"/>
      <c r="BC371" s="48"/>
      <c r="BD371" s="48"/>
      <c r="BE371" s="48"/>
      <c r="BF371" s="48"/>
      <c r="BG371" s="48"/>
      <c r="BH371" s="48"/>
      <c r="BI371" s="48"/>
      <c r="BJ371" s="48"/>
      <c r="BK371" s="48"/>
      <c r="BL371" s="48"/>
      <c r="BM371" s="48"/>
      <c r="BN371" s="48"/>
    </row>
    <row r="372" spans="3:66" s="46" customFormat="1">
      <c r="C372" s="48"/>
      <c r="D372" s="48"/>
      <c r="E372" s="48"/>
      <c r="F372" s="48"/>
      <c r="G372" s="48"/>
      <c r="H372" s="48"/>
      <c r="I372" s="48"/>
      <c r="J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48"/>
      <c r="AL372" s="48"/>
      <c r="AM372" s="48"/>
      <c r="AN372" s="48"/>
      <c r="AO372" s="48"/>
      <c r="AP372" s="48"/>
      <c r="AQ372" s="48"/>
      <c r="AR372" s="48"/>
      <c r="AS372" s="48"/>
      <c r="AT372" s="48"/>
      <c r="AU372" s="48"/>
      <c r="AV372" s="48"/>
      <c r="AW372" s="48"/>
      <c r="AX372" s="48"/>
      <c r="AY372" s="48"/>
      <c r="AZ372" s="48"/>
      <c r="BA372" s="48"/>
      <c r="BB372" s="48"/>
      <c r="BC372" s="48"/>
      <c r="BD372" s="48"/>
      <c r="BE372" s="48"/>
      <c r="BF372" s="48"/>
      <c r="BG372" s="48"/>
      <c r="BH372" s="48"/>
      <c r="BI372" s="48"/>
      <c r="BJ372" s="48"/>
      <c r="BK372" s="48"/>
      <c r="BL372" s="48"/>
      <c r="BM372" s="48"/>
      <c r="BN372" s="48"/>
    </row>
    <row r="373" spans="3:66" s="46" customFormat="1">
      <c r="C373" s="48"/>
      <c r="D373" s="48"/>
      <c r="E373" s="48"/>
      <c r="F373" s="48"/>
      <c r="G373" s="48"/>
      <c r="H373" s="48"/>
      <c r="I373" s="48"/>
      <c r="J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  <c r="AG373" s="48"/>
      <c r="AH373" s="48"/>
      <c r="AI373" s="48"/>
      <c r="AJ373" s="48"/>
      <c r="AK373" s="48"/>
      <c r="AL373" s="48"/>
      <c r="AM373" s="48"/>
      <c r="AN373" s="48"/>
      <c r="AO373" s="48"/>
      <c r="AP373" s="48"/>
      <c r="AQ373" s="48"/>
      <c r="AR373" s="48"/>
      <c r="AS373" s="48"/>
      <c r="AT373" s="48"/>
      <c r="AU373" s="48"/>
      <c r="AV373" s="48"/>
      <c r="AW373" s="48"/>
      <c r="AX373" s="48"/>
      <c r="AY373" s="48"/>
      <c r="AZ373" s="48"/>
      <c r="BA373" s="48"/>
      <c r="BB373" s="48"/>
      <c r="BC373" s="48"/>
      <c r="BD373" s="48"/>
      <c r="BE373" s="48"/>
      <c r="BF373" s="48"/>
      <c r="BG373" s="48"/>
      <c r="BH373" s="48"/>
      <c r="BI373" s="48"/>
      <c r="BJ373" s="48"/>
      <c r="BK373" s="48"/>
      <c r="BL373" s="48"/>
      <c r="BM373" s="48"/>
      <c r="BN373" s="48"/>
    </row>
    <row r="374" spans="3:66" s="46" customFormat="1">
      <c r="C374" s="48"/>
      <c r="D374" s="48"/>
      <c r="E374" s="48"/>
      <c r="F374" s="48"/>
      <c r="G374" s="48"/>
      <c r="H374" s="48"/>
      <c r="I374" s="48"/>
      <c r="J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48"/>
      <c r="AL374" s="48"/>
      <c r="AM374" s="48"/>
      <c r="AN374" s="48"/>
      <c r="AO374" s="48"/>
      <c r="AP374" s="48"/>
      <c r="AQ374" s="48"/>
      <c r="AR374" s="48"/>
      <c r="AS374" s="48"/>
      <c r="AT374" s="48"/>
      <c r="AU374" s="48"/>
      <c r="AV374" s="48"/>
      <c r="AW374" s="48"/>
      <c r="AX374" s="48"/>
      <c r="AY374" s="48"/>
      <c r="AZ374" s="48"/>
      <c r="BA374" s="48"/>
      <c r="BB374" s="48"/>
      <c r="BC374" s="48"/>
      <c r="BD374" s="48"/>
      <c r="BE374" s="48"/>
      <c r="BF374" s="48"/>
      <c r="BG374" s="48"/>
      <c r="BH374" s="48"/>
      <c r="BI374" s="48"/>
      <c r="BJ374" s="48"/>
      <c r="BK374" s="48"/>
      <c r="BL374" s="48"/>
      <c r="BM374" s="48"/>
      <c r="BN374" s="48"/>
    </row>
    <row r="375" spans="3:66" s="46" customFormat="1">
      <c r="C375" s="48"/>
      <c r="D375" s="48"/>
      <c r="E375" s="48"/>
      <c r="F375" s="48"/>
      <c r="G375" s="48"/>
      <c r="H375" s="48"/>
      <c r="I375" s="48"/>
      <c r="J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48"/>
      <c r="AL375" s="48"/>
      <c r="AM375" s="48"/>
      <c r="AN375" s="48"/>
      <c r="AO375" s="48"/>
      <c r="AP375" s="48"/>
      <c r="AQ375" s="48"/>
      <c r="AR375" s="48"/>
      <c r="AS375" s="48"/>
      <c r="AT375" s="48"/>
      <c r="AU375" s="48"/>
      <c r="AV375" s="48"/>
      <c r="AW375" s="48"/>
      <c r="AX375" s="48"/>
      <c r="AY375" s="48"/>
      <c r="AZ375" s="48"/>
      <c r="BA375" s="48"/>
      <c r="BB375" s="48"/>
      <c r="BC375" s="48"/>
      <c r="BD375" s="48"/>
      <c r="BE375" s="48"/>
      <c r="BF375" s="48"/>
      <c r="BG375" s="48"/>
      <c r="BH375" s="48"/>
      <c r="BI375" s="48"/>
      <c r="BJ375" s="48"/>
      <c r="BK375" s="48"/>
      <c r="BL375" s="48"/>
      <c r="BM375" s="48"/>
      <c r="BN375" s="48"/>
    </row>
    <row r="376" spans="3:66" s="46" customFormat="1">
      <c r="C376" s="48"/>
      <c r="D376" s="48"/>
      <c r="E376" s="48"/>
      <c r="F376" s="48"/>
      <c r="G376" s="48"/>
      <c r="H376" s="48"/>
      <c r="I376" s="48"/>
      <c r="J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48"/>
      <c r="AL376" s="48"/>
      <c r="AM376" s="48"/>
      <c r="AN376" s="48"/>
      <c r="AO376" s="48"/>
      <c r="AP376" s="48"/>
      <c r="AQ376" s="48"/>
      <c r="AR376" s="48"/>
      <c r="AS376" s="48"/>
      <c r="AT376" s="48"/>
      <c r="AU376" s="48"/>
      <c r="AV376" s="48"/>
      <c r="AW376" s="48"/>
      <c r="AX376" s="48"/>
      <c r="AY376" s="48"/>
      <c r="AZ376" s="48"/>
      <c r="BA376" s="48"/>
      <c r="BB376" s="48"/>
      <c r="BC376" s="48"/>
      <c r="BD376" s="48"/>
      <c r="BE376" s="48"/>
      <c r="BF376" s="48"/>
      <c r="BG376" s="48"/>
      <c r="BH376" s="48"/>
      <c r="BI376" s="48"/>
      <c r="BJ376" s="48"/>
      <c r="BK376" s="48"/>
      <c r="BL376" s="48"/>
      <c r="BM376" s="48"/>
      <c r="BN376" s="48"/>
    </row>
    <row r="377" spans="3:66" s="46" customFormat="1">
      <c r="C377" s="48"/>
      <c r="D377" s="48"/>
      <c r="E377" s="48"/>
      <c r="F377" s="48"/>
      <c r="G377" s="48"/>
      <c r="H377" s="48"/>
      <c r="I377" s="48"/>
      <c r="J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48"/>
      <c r="AL377" s="48"/>
      <c r="AM377" s="48"/>
      <c r="AN377" s="48"/>
      <c r="AO377" s="48"/>
      <c r="AP377" s="48"/>
      <c r="AQ377" s="48"/>
      <c r="AR377" s="48"/>
      <c r="AS377" s="48"/>
      <c r="AT377" s="48"/>
      <c r="AU377" s="48"/>
      <c r="AV377" s="48"/>
      <c r="AW377" s="48"/>
      <c r="AX377" s="48"/>
      <c r="AY377" s="48"/>
      <c r="AZ377" s="48"/>
      <c r="BA377" s="48"/>
      <c r="BB377" s="48"/>
      <c r="BC377" s="48"/>
      <c r="BD377" s="48"/>
      <c r="BE377" s="48"/>
      <c r="BF377" s="48"/>
      <c r="BG377" s="48"/>
      <c r="BH377" s="48"/>
      <c r="BI377" s="48"/>
      <c r="BJ377" s="48"/>
      <c r="BK377" s="48"/>
      <c r="BL377" s="48"/>
      <c r="BM377" s="48"/>
      <c r="BN377" s="48"/>
    </row>
    <row r="378" spans="3:66" s="46" customFormat="1">
      <c r="C378" s="48"/>
      <c r="D378" s="48"/>
      <c r="E378" s="48"/>
      <c r="F378" s="48"/>
      <c r="G378" s="48"/>
      <c r="H378" s="48"/>
      <c r="I378" s="48"/>
      <c r="J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48"/>
      <c r="AL378" s="48"/>
      <c r="AM378" s="48"/>
      <c r="AN378" s="48"/>
      <c r="AO378" s="48"/>
      <c r="AP378" s="48"/>
      <c r="AQ378" s="48"/>
      <c r="AR378" s="48"/>
      <c r="AS378" s="48"/>
      <c r="AT378" s="48"/>
      <c r="AU378" s="48"/>
      <c r="AV378" s="48"/>
      <c r="AW378" s="48"/>
      <c r="AX378" s="48"/>
      <c r="AY378" s="48"/>
      <c r="AZ378" s="48"/>
      <c r="BA378" s="48"/>
      <c r="BB378" s="48"/>
      <c r="BC378" s="48"/>
      <c r="BD378" s="48"/>
      <c r="BE378" s="48"/>
      <c r="BF378" s="48"/>
      <c r="BG378" s="48"/>
      <c r="BH378" s="48"/>
      <c r="BI378" s="48"/>
      <c r="BJ378" s="48"/>
      <c r="BK378" s="48"/>
      <c r="BL378" s="48"/>
      <c r="BM378" s="48"/>
      <c r="BN378" s="48"/>
    </row>
    <row r="379" spans="3:66" s="46" customFormat="1">
      <c r="C379" s="48"/>
      <c r="D379" s="48"/>
      <c r="E379" s="48"/>
      <c r="F379" s="48"/>
      <c r="G379" s="48"/>
      <c r="H379" s="48"/>
      <c r="I379" s="48"/>
      <c r="J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48"/>
      <c r="AL379" s="48"/>
      <c r="AM379" s="48"/>
      <c r="AN379" s="48"/>
      <c r="AO379" s="48"/>
      <c r="AP379" s="48"/>
      <c r="AQ379" s="48"/>
      <c r="AR379" s="48"/>
      <c r="AS379" s="48"/>
      <c r="AT379" s="48"/>
      <c r="AU379" s="48"/>
      <c r="AV379" s="48"/>
      <c r="AW379" s="48"/>
      <c r="AX379" s="48"/>
      <c r="AY379" s="48"/>
      <c r="AZ379" s="48"/>
      <c r="BA379" s="48"/>
      <c r="BB379" s="48"/>
      <c r="BC379" s="48"/>
      <c r="BD379" s="48"/>
      <c r="BE379" s="48"/>
      <c r="BF379" s="48"/>
      <c r="BG379" s="48"/>
      <c r="BH379" s="48"/>
      <c r="BI379" s="48"/>
      <c r="BJ379" s="48"/>
      <c r="BK379" s="48"/>
      <c r="BL379" s="48"/>
      <c r="BM379" s="48"/>
      <c r="BN379" s="48"/>
    </row>
    <row r="380" spans="3:66" s="46" customFormat="1">
      <c r="C380" s="48"/>
      <c r="D380" s="48"/>
      <c r="E380" s="48"/>
      <c r="F380" s="48"/>
      <c r="G380" s="48"/>
      <c r="H380" s="48"/>
      <c r="I380" s="48"/>
      <c r="J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  <c r="AG380" s="48"/>
      <c r="AH380" s="48"/>
      <c r="AI380" s="48"/>
      <c r="AJ380" s="48"/>
      <c r="AK380" s="48"/>
      <c r="AL380" s="48"/>
      <c r="AM380" s="48"/>
      <c r="AN380" s="48"/>
      <c r="AO380" s="48"/>
      <c r="AP380" s="48"/>
      <c r="AQ380" s="48"/>
      <c r="AR380" s="48"/>
      <c r="AS380" s="48"/>
      <c r="AT380" s="48"/>
      <c r="AU380" s="48"/>
      <c r="AV380" s="48"/>
      <c r="AW380" s="48"/>
      <c r="AX380" s="48"/>
      <c r="AY380" s="48"/>
      <c r="AZ380" s="48"/>
      <c r="BA380" s="48"/>
      <c r="BB380" s="48"/>
      <c r="BC380" s="48"/>
      <c r="BD380" s="48"/>
      <c r="BE380" s="48"/>
      <c r="BF380" s="48"/>
      <c r="BG380" s="48"/>
      <c r="BH380" s="48"/>
      <c r="BI380" s="48"/>
      <c r="BJ380" s="48"/>
      <c r="BK380" s="48"/>
      <c r="BL380" s="48"/>
      <c r="BM380" s="48"/>
      <c r="BN380" s="48"/>
    </row>
    <row r="381" spans="3:66" s="46" customFormat="1">
      <c r="C381" s="48"/>
      <c r="D381" s="48"/>
      <c r="E381" s="48"/>
      <c r="F381" s="48"/>
      <c r="G381" s="48"/>
      <c r="H381" s="48"/>
      <c r="I381" s="48"/>
      <c r="J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  <c r="AJ381" s="48"/>
      <c r="AK381" s="48"/>
      <c r="AL381" s="48"/>
      <c r="AM381" s="48"/>
      <c r="AN381" s="48"/>
      <c r="AO381" s="48"/>
      <c r="AP381" s="48"/>
      <c r="AQ381" s="48"/>
      <c r="AR381" s="48"/>
      <c r="AS381" s="48"/>
      <c r="AT381" s="48"/>
      <c r="AU381" s="48"/>
      <c r="AV381" s="48"/>
      <c r="AW381" s="48"/>
      <c r="AX381" s="48"/>
      <c r="AY381" s="48"/>
      <c r="AZ381" s="48"/>
      <c r="BA381" s="48"/>
      <c r="BB381" s="48"/>
      <c r="BC381" s="48"/>
      <c r="BD381" s="48"/>
      <c r="BE381" s="48"/>
      <c r="BF381" s="48"/>
      <c r="BG381" s="48"/>
      <c r="BH381" s="48"/>
      <c r="BI381" s="48"/>
      <c r="BJ381" s="48"/>
      <c r="BK381" s="48"/>
      <c r="BL381" s="48"/>
      <c r="BM381" s="48"/>
      <c r="BN381" s="48"/>
    </row>
    <row r="382" spans="3:66" s="46" customFormat="1">
      <c r="C382" s="48"/>
      <c r="D382" s="48"/>
      <c r="E382" s="48"/>
      <c r="F382" s="48"/>
      <c r="G382" s="48"/>
      <c r="H382" s="48"/>
      <c r="I382" s="48"/>
      <c r="J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  <c r="AJ382" s="48"/>
      <c r="AK382" s="48"/>
      <c r="AL382" s="48"/>
      <c r="AM382" s="48"/>
      <c r="AN382" s="48"/>
      <c r="AO382" s="48"/>
      <c r="AP382" s="48"/>
      <c r="AQ382" s="48"/>
      <c r="AR382" s="48"/>
      <c r="AS382" s="48"/>
      <c r="AT382" s="48"/>
      <c r="AU382" s="48"/>
      <c r="AV382" s="48"/>
      <c r="AW382" s="48"/>
      <c r="AX382" s="48"/>
      <c r="AY382" s="48"/>
      <c r="AZ382" s="48"/>
      <c r="BA382" s="48"/>
      <c r="BB382" s="48"/>
      <c r="BC382" s="48"/>
      <c r="BD382" s="48"/>
      <c r="BE382" s="48"/>
      <c r="BF382" s="48"/>
      <c r="BG382" s="48"/>
      <c r="BH382" s="48"/>
      <c r="BI382" s="48"/>
      <c r="BJ382" s="48"/>
      <c r="BK382" s="48"/>
      <c r="BL382" s="48"/>
      <c r="BM382" s="48"/>
      <c r="BN382" s="48"/>
    </row>
    <row r="383" spans="3:66" s="46" customFormat="1">
      <c r="C383" s="48"/>
      <c r="D383" s="48"/>
      <c r="E383" s="48"/>
      <c r="F383" s="48"/>
      <c r="G383" s="48"/>
      <c r="H383" s="48"/>
      <c r="I383" s="48"/>
      <c r="J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  <c r="AG383" s="48"/>
      <c r="AH383" s="48"/>
      <c r="AI383" s="48"/>
      <c r="AJ383" s="48"/>
      <c r="AK383" s="48"/>
      <c r="AL383" s="48"/>
      <c r="AM383" s="48"/>
      <c r="AN383" s="48"/>
      <c r="AO383" s="48"/>
      <c r="AP383" s="48"/>
      <c r="AQ383" s="48"/>
      <c r="AR383" s="48"/>
      <c r="AS383" s="48"/>
      <c r="AT383" s="48"/>
      <c r="AU383" s="48"/>
      <c r="AV383" s="48"/>
      <c r="AW383" s="48"/>
      <c r="AX383" s="48"/>
      <c r="AY383" s="48"/>
      <c r="AZ383" s="48"/>
      <c r="BA383" s="48"/>
      <c r="BB383" s="48"/>
      <c r="BC383" s="48"/>
      <c r="BD383" s="48"/>
      <c r="BE383" s="48"/>
      <c r="BF383" s="48"/>
      <c r="BG383" s="48"/>
      <c r="BH383" s="48"/>
      <c r="BI383" s="48"/>
      <c r="BJ383" s="48"/>
      <c r="BK383" s="48"/>
      <c r="BL383" s="48"/>
      <c r="BM383" s="48"/>
      <c r="BN383" s="48"/>
    </row>
    <row r="384" spans="3:66" s="46" customFormat="1">
      <c r="C384" s="48"/>
      <c r="D384" s="48"/>
      <c r="E384" s="48"/>
      <c r="F384" s="48"/>
      <c r="G384" s="48"/>
      <c r="H384" s="48"/>
      <c r="I384" s="48"/>
      <c r="J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  <c r="AJ384" s="48"/>
      <c r="AK384" s="48"/>
      <c r="AL384" s="48"/>
      <c r="AM384" s="48"/>
      <c r="AN384" s="48"/>
      <c r="AO384" s="48"/>
      <c r="AP384" s="48"/>
      <c r="AQ384" s="48"/>
      <c r="AR384" s="48"/>
      <c r="AS384" s="48"/>
      <c r="AT384" s="48"/>
      <c r="AU384" s="48"/>
      <c r="AV384" s="48"/>
      <c r="AW384" s="48"/>
      <c r="AX384" s="48"/>
      <c r="AY384" s="48"/>
      <c r="AZ384" s="48"/>
      <c r="BA384" s="48"/>
      <c r="BB384" s="48"/>
      <c r="BC384" s="48"/>
      <c r="BD384" s="48"/>
      <c r="BE384" s="48"/>
      <c r="BF384" s="48"/>
      <c r="BG384" s="48"/>
      <c r="BH384" s="48"/>
      <c r="BI384" s="48"/>
      <c r="BJ384" s="48"/>
      <c r="BK384" s="48"/>
      <c r="BL384" s="48"/>
      <c r="BM384" s="48"/>
      <c r="BN384" s="48"/>
    </row>
    <row r="385" spans="3:66" s="46" customFormat="1">
      <c r="C385" s="48"/>
      <c r="D385" s="48"/>
      <c r="E385" s="48"/>
      <c r="F385" s="48"/>
      <c r="G385" s="48"/>
      <c r="H385" s="48"/>
      <c r="I385" s="48"/>
      <c r="J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  <c r="AG385" s="48"/>
      <c r="AH385" s="48"/>
      <c r="AI385" s="48"/>
      <c r="AJ385" s="48"/>
      <c r="AK385" s="48"/>
      <c r="AL385" s="48"/>
      <c r="AM385" s="48"/>
      <c r="AN385" s="48"/>
      <c r="AO385" s="48"/>
      <c r="AP385" s="48"/>
      <c r="AQ385" s="48"/>
      <c r="AR385" s="48"/>
      <c r="AS385" s="48"/>
      <c r="AT385" s="48"/>
      <c r="AU385" s="48"/>
      <c r="AV385" s="48"/>
      <c r="AW385" s="48"/>
      <c r="AX385" s="48"/>
      <c r="AY385" s="48"/>
      <c r="AZ385" s="48"/>
      <c r="BA385" s="48"/>
      <c r="BB385" s="48"/>
      <c r="BC385" s="48"/>
      <c r="BD385" s="48"/>
      <c r="BE385" s="48"/>
      <c r="BF385" s="48"/>
      <c r="BG385" s="48"/>
      <c r="BH385" s="48"/>
      <c r="BI385" s="48"/>
      <c r="BJ385" s="48"/>
      <c r="BK385" s="48"/>
      <c r="BL385" s="48"/>
      <c r="BM385" s="48"/>
      <c r="BN385" s="48"/>
    </row>
    <row r="386" spans="3:66" s="46" customFormat="1">
      <c r="C386" s="48"/>
      <c r="D386" s="48"/>
      <c r="E386" s="48"/>
      <c r="F386" s="48"/>
      <c r="G386" s="48"/>
      <c r="H386" s="48"/>
      <c r="I386" s="48"/>
      <c r="J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  <c r="AG386" s="48"/>
      <c r="AH386" s="48"/>
      <c r="AI386" s="48"/>
      <c r="AJ386" s="48"/>
      <c r="AK386" s="48"/>
      <c r="AL386" s="48"/>
      <c r="AM386" s="48"/>
      <c r="AN386" s="48"/>
      <c r="AO386" s="48"/>
      <c r="AP386" s="48"/>
      <c r="AQ386" s="48"/>
      <c r="AR386" s="48"/>
      <c r="AS386" s="48"/>
      <c r="AT386" s="48"/>
      <c r="AU386" s="48"/>
      <c r="AV386" s="48"/>
      <c r="AW386" s="48"/>
      <c r="AX386" s="48"/>
      <c r="AY386" s="48"/>
      <c r="AZ386" s="48"/>
      <c r="BA386" s="48"/>
      <c r="BB386" s="48"/>
      <c r="BC386" s="48"/>
      <c r="BD386" s="48"/>
      <c r="BE386" s="48"/>
      <c r="BF386" s="48"/>
      <c r="BG386" s="48"/>
      <c r="BH386" s="48"/>
      <c r="BI386" s="48"/>
      <c r="BJ386" s="48"/>
      <c r="BK386" s="48"/>
      <c r="BL386" s="48"/>
      <c r="BM386" s="48"/>
      <c r="BN386" s="48"/>
    </row>
    <row r="387" spans="3:66" s="46" customFormat="1">
      <c r="C387" s="48"/>
      <c r="D387" s="48"/>
      <c r="E387" s="48"/>
      <c r="F387" s="48"/>
      <c r="G387" s="48"/>
      <c r="H387" s="48"/>
      <c r="I387" s="48"/>
      <c r="J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  <c r="AG387" s="48"/>
      <c r="AH387" s="48"/>
      <c r="AI387" s="48"/>
      <c r="AJ387" s="48"/>
      <c r="AK387" s="48"/>
      <c r="AL387" s="48"/>
      <c r="AM387" s="48"/>
      <c r="AN387" s="48"/>
      <c r="AO387" s="48"/>
      <c r="AP387" s="48"/>
      <c r="AQ387" s="48"/>
      <c r="AR387" s="48"/>
      <c r="AS387" s="48"/>
      <c r="AT387" s="48"/>
      <c r="AU387" s="48"/>
      <c r="AV387" s="48"/>
      <c r="AW387" s="48"/>
      <c r="AX387" s="48"/>
      <c r="AY387" s="48"/>
      <c r="AZ387" s="48"/>
      <c r="BA387" s="48"/>
      <c r="BB387" s="48"/>
      <c r="BC387" s="48"/>
      <c r="BD387" s="48"/>
      <c r="BE387" s="48"/>
      <c r="BF387" s="48"/>
      <c r="BG387" s="48"/>
      <c r="BH387" s="48"/>
      <c r="BI387" s="48"/>
      <c r="BJ387" s="48"/>
      <c r="BK387" s="48"/>
      <c r="BL387" s="48"/>
      <c r="BM387" s="48"/>
      <c r="BN387" s="48"/>
    </row>
    <row r="388" spans="3:66" s="46" customFormat="1">
      <c r="C388" s="48"/>
      <c r="D388" s="48"/>
      <c r="E388" s="48"/>
      <c r="F388" s="48"/>
      <c r="G388" s="48"/>
      <c r="H388" s="48"/>
      <c r="I388" s="48"/>
      <c r="J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  <c r="AG388" s="48"/>
      <c r="AH388" s="48"/>
      <c r="AI388" s="48"/>
      <c r="AJ388" s="48"/>
      <c r="AK388" s="48"/>
      <c r="AL388" s="48"/>
      <c r="AM388" s="48"/>
      <c r="AN388" s="48"/>
      <c r="AO388" s="48"/>
      <c r="AP388" s="48"/>
      <c r="AQ388" s="48"/>
      <c r="AR388" s="48"/>
      <c r="AS388" s="48"/>
      <c r="AT388" s="48"/>
      <c r="AU388" s="48"/>
      <c r="AV388" s="48"/>
      <c r="AW388" s="48"/>
      <c r="AX388" s="48"/>
      <c r="AY388" s="48"/>
      <c r="AZ388" s="48"/>
      <c r="BA388" s="48"/>
      <c r="BB388" s="48"/>
      <c r="BC388" s="48"/>
      <c r="BD388" s="48"/>
      <c r="BE388" s="48"/>
      <c r="BF388" s="48"/>
      <c r="BG388" s="48"/>
      <c r="BH388" s="48"/>
      <c r="BI388" s="48"/>
      <c r="BJ388" s="48"/>
      <c r="BK388" s="48"/>
      <c r="BL388" s="48"/>
      <c r="BM388" s="48"/>
      <c r="BN388" s="48"/>
    </row>
    <row r="389" spans="3:66" s="46" customFormat="1">
      <c r="C389" s="48"/>
      <c r="D389" s="48"/>
      <c r="E389" s="48"/>
      <c r="F389" s="48"/>
      <c r="G389" s="48"/>
      <c r="H389" s="48"/>
      <c r="I389" s="48"/>
      <c r="J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  <c r="AG389" s="48"/>
      <c r="AH389" s="48"/>
      <c r="AI389" s="48"/>
      <c r="AJ389" s="48"/>
      <c r="AK389" s="48"/>
      <c r="AL389" s="48"/>
      <c r="AM389" s="48"/>
      <c r="AN389" s="48"/>
      <c r="AO389" s="48"/>
      <c r="AP389" s="48"/>
      <c r="AQ389" s="48"/>
      <c r="AR389" s="48"/>
      <c r="AS389" s="48"/>
      <c r="AT389" s="48"/>
      <c r="AU389" s="48"/>
      <c r="AV389" s="48"/>
      <c r="AW389" s="48"/>
      <c r="AX389" s="48"/>
      <c r="AY389" s="48"/>
      <c r="AZ389" s="48"/>
      <c r="BA389" s="48"/>
      <c r="BB389" s="48"/>
      <c r="BC389" s="48"/>
      <c r="BD389" s="48"/>
      <c r="BE389" s="48"/>
      <c r="BF389" s="48"/>
      <c r="BG389" s="48"/>
      <c r="BH389" s="48"/>
      <c r="BI389" s="48"/>
      <c r="BJ389" s="48"/>
      <c r="BK389" s="48"/>
      <c r="BL389" s="48"/>
      <c r="BM389" s="48"/>
      <c r="BN389" s="48"/>
    </row>
    <row r="390" spans="3:66" s="46" customFormat="1">
      <c r="C390" s="48"/>
      <c r="D390" s="48"/>
      <c r="E390" s="48"/>
      <c r="F390" s="48"/>
      <c r="G390" s="48"/>
      <c r="H390" s="48"/>
      <c r="I390" s="48"/>
      <c r="J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  <c r="AG390" s="48"/>
      <c r="AH390" s="48"/>
      <c r="AI390" s="48"/>
      <c r="AJ390" s="48"/>
      <c r="AK390" s="48"/>
      <c r="AL390" s="48"/>
      <c r="AM390" s="48"/>
      <c r="AN390" s="48"/>
      <c r="AO390" s="48"/>
      <c r="AP390" s="48"/>
      <c r="AQ390" s="48"/>
      <c r="AR390" s="48"/>
      <c r="AS390" s="48"/>
      <c r="AT390" s="48"/>
      <c r="AU390" s="48"/>
      <c r="AV390" s="48"/>
      <c r="AW390" s="48"/>
      <c r="AX390" s="48"/>
      <c r="AY390" s="48"/>
      <c r="AZ390" s="48"/>
      <c r="BA390" s="48"/>
      <c r="BB390" s="48"/>
      <c r="BC390" s="48"/>
      <c r="BD390" s="48"/>
      <c r="BE390" s="48"/>
      <c r="BF390" s="48"/>
      <c r="BG390" s="48"/>
      <c r="BH390" s="48"/>
      <c r="BI390" s="48"/>
      <c r="BJ390" s="48"/>
      <c r="BK390" s="48"/>
      <c r="BL390" s="48"/>
      <c r="BM390" s="48"/>
      <c r="BN390" s="48"/>
    </row>
    <row r="391" spans="3:66" s="46" customFormat="1">
      <c r="C391" s="48"/>
      <c r="D391" s="48"/>
      <c r="E391" s="48"/>
      <c r="F391" s="48"/>
      <c r="G391" s="48"/>
      <c r="H391" s="48"/>
      <c r="I391" s="48"/>
      <c r="J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  <c r="AG391" s="48"/>
      <c r="AH391" s="48"/>
      <c r="AI391" s="48"/>
      <c r="AJ391" s="48"/>
      <c r="AK391" s="48"/>
      <c r="AL391" s="48"/>
      <c r="AM391" s="48"/>
      <c r="AN391" s="48"/>
      <c r="AO391" s="48"/>
      <c r="AP391" s="48"/>
      <c r="AQ391" s="48"/>
      <c r="AR391" s="48"/>
      <c r="AS391" s="48"/>
      <c r="AT391" s="48"/>
      <c r="AU391" s="48"/>
      <c r="AV391" s="48"/>
      <c r="AW391" s="48"/>
      <c r="AX391" s="48"/>
      <c r="AY391" s="48"/>
      <c r="AZ391" s="48"/>
      <c r="BA391" s="48"/>
      <c r="BB391" s="48"/>
      <c r="BC391" s="48"/>
      <c r="BD391" s="48"/>
      <c r="BE391" s="48"/>
      <c r="BF391" s="48"/>
      <c r="BG391" s="48"/>
      <c r="BH391" s="48"/>
      <c r="BI391" s="48"/>
      <c r="BJ391" s="48"/>
      <c r="BK391" s="48"/>
      <c r="BL391" s="48"/>
      <c r="BM391" s="48"/>
      <c r="BN391" s="48"/>
    </row>
    <row r="392" spans="3:66" s="46" customFormat="1">
      <c r="C392" s="48"/>
      <c r="D392" s="48"/>
      <c r="E392" s="48"/>
      <c r="F392" s="48"/>
      <c r="G392" s="48"/>
      <c r="H392" s="48"/>
      <c r="I392" s="48"/>
      <c r="J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  <c r="AG392" s="48"/>
      <c r="AH392" s="48"/>
      <c r="AI392" s="48"/>
      <c r="AJ392" s="48"/>
      <c r="AK392" s="48"/>
      <c r="AL392" s="48"/>
      <c r="AM392" s="48"/>
      <c r="AN392" s="48"/>
      <c r="AO392" s="48"/>
      <c r="AP392" s="48"/>
      <c r="AQ392" s="48"/>
      <c r="AR392" s="48"/>
      <c r="AS392" s="48"/>
      <c r="AT392" s="48"/>
      <c r="AU392" s="48"/>
      <c r="AV392" s="48"/>
      <c r="AW392" s="48"/>
      <c r="AX392" s="48"/>
      <c r="AY392" s="48"/>
      <c r="AZ392" s="48"/>
      <c r="BA392" s="48"/>
      <c r="BB392" s="48"/>
      <c r="BC392" s="48"/>
      <c r="BD392" s="48"/>
      <c r="BE392" s="48"/>
      <c r="BF392" s="48"/>
      <c r="BG392" s="48"/>
      <c r="BH392" s="48"/>
      <c r="BI392" s="48"/>
      <c r="BJ392" s="48"/>
      <c r="BK392" s="48"/>
      <c r="BL392" s="48"/>
      <c r="BM392" s="48"/>
      <c r="BN392" s="48"/>
    </row>
    <row r="393" spans="3:66" s="46" customFormat="1">
      <c r="C393" s="48"/>
      <c r="D393" s="48"/>
      <c r="E393" s="48"/>
      <c r="F393" s="48"/>
      <c r="G393" s="48"/>
      <c r="H393" s="48"/>
      <c r="I393" s="48"/>
      <c r="J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  <c r="AG393" s="48"/>
      <c r="AH393" s="48"/>
      <c r="AI393" s="48"/>
      <c r="AJ393" s="48"/>
      <c r="AK393" s="48"/>
      <c r="AL393" s="48"/>
      <c r="AM393" s="48"/>
      <c r="AN393" s="48"/>
      <c r="AO393" s="48"/>
      <c r="AP393" s="48"/>
      <c r="AQ393" s="48"/>
      <c r="AR393" s="48"/>
      <c r="AS393" s="48"/>
      <c r="AT393" s="48"/>
      <c r="AU393" s="48"/>
      <c r="AV393" s="48"/>
      <c r="AW393" s="48"/>
      <c r="AX393" s="48"/>
      <c r="AY393" s="48"/>
      <c r="AZ393" s="48"/>
      <c r="BA393" s="48"/>
      <c r="BB393" s="48"/>
      <c r="BC393" s="48"/>
      <c r="BD393" s="48"/>
      <c r="BE393" s="48"/>
      <c r="BF393" s="48"/>
      <c r="BG393" s="48"/>
      <c r="BH393" s="48"/>
      <c r="BI393" s="48"/>
      <c r="BJ393" s="48"/>
      <c r="BK393" s="48"/>
      <c r="BL393" s="48"/>
      <c r="BM393" s="48"/>
      <c r="BN393" s="48"/>
    </row>
    <row r="394" spans="3:66" s="46" customFormat="1">
      <c r="C394" s="48"/>
      <c r="D394" s="48"/>
      <c r="E394" s="48"/>
      <c r="F394" s="48"/>
      <c r="G394" s="48"/>
      <c r="H394" s="48"/>
      <c r="I394" s="48"/>
      <c r="J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  <c r="AG394" s="48"/>
      <c r="AH394" s="48"/>
      <c r="AI394" s="48"/>
      <c r="AJ394" s="48"/>
      <c r="AK394" s="48"/>
      <c r="AL394" s="48"/>
      <c r="AM394" s="48"/>
      <c r="AN394" s="48"/>
      <c r="AO394" s="48"/>
      <c r="AP394" s="48"/>
      <c r="AQ394" s="48"/>
      <c r="AR394" s="48"/>
      <c r="AS394" s="48"/>
      <c r="AT394" s="48"/>
      <c r="AU394" s="48"/>
      <c r="AV394" s="48"/>
      <c r="AW394" s="48"/>
      <c r="AX394" s="48"/>
      <c r="AY394" s="48"/>
      <c r="AZ394" s="48"/>
      <c r="BA394" s="48"/>
      <c r="BB394" s="48"/>
      <c r="BC394" s="48"/>
      <c r="BD394" s="48"/>
      <c r="BE394" s="48"/>
      <c r="BF394" s="48"/>
      <c r="BG394" s="48"/>
      <c r="BH394" s="48"/>
      <c r="BI394" s="48"/>
      <c r="BJ394" s="48"/>
      <c r="BK394" s="48"/>
      <c r="BL394" s="48"/>
      <c r="BM394" s="48"/>
      <c r="BN394" s="48"/>
    </row>
    <row r="395" spans="3:66" s="46" customFormat="1">
      <c r="C395" s="48"/>
      <c r="D395" s="48"/>
      <c r="E395" s="48"/>
      <c r="F395" s="48"/>
      <c r="G395" s="48"/>
      <c r="H395" s="48"/>
      <c r="I395" s="48"/>
      <c r="J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  <c r="AG395" s="48"/>
      <c r="AH395" s="48"/>
      <c r="AI395" s="48"/>
      <c r="AJ395" s="48"/>
      <c r="AK395" s="48"/>
      <c r="AL395" s="48"/>
      <c r="AM395" s="48"/>
      <c r="AN395" s="48"/>
      <c r="AO395" s="48"/>
      <c r="AP395" s="48"/>
      <c r="AQ395" s="48"/>
      <c r="AR395" s="48"/>
      <c r="AS395" s="48"/>
      <c r="AT395" s="48"/>
      <c r="AU395" s="48"/>
      <c r="AV395" s="48"/>
      <c r="AW395" s="48"/>
      <c r="AX395" s="48"/>
      <c r="AY395" s="48"/>
      <c r="AZ395" s="48"/>
      <c r="BA395" s="48"/>
      <c r="BB395" s="48"/>
      <c r="BC395" s="48"/>
      <c r="BD395" s="48"/>
      <c r="BE395" s="48"/>
      <c r="BF395" s="48"/>
      <c r="BG395" s="48"/>
      <c r="BH395" s="48"/>
      <c r="BI395" s="48"/>
      <c r="BJ395" s="48"/>
      <c r="BK395" s="48"/>
      <c r="BL395" s="48"/>
      <c r="BM395" s="48"/>
      <c r="BN395" s="48"/>
    </row>
    <row r="396" spans="3:66" s="46" customFormat="1">
      <c r="C396" s="48"/>
      <c r="D396" s="48"/>
      <c r="E396" s="48"/>
      <c r="F396" s="48"/>
      <c r="G396" s="48"/>
      <c r="H396" s="48"/>
      <c r="I396" s="48"/>
      <c r="J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  <c r="AG396" s="48"/>
      <c r="AH396" s="48"/>
      <c r="AI396" s="48"/>
      <c r="AJ396" s="48"/>
      <c r="AK396" s="48"/>
      <c r="AL396" s="48"/>
      <c r="AM396" s="48"/>
      <c r="AN396" s="48"/>
      <c r="AO396" s="48"/>
      <c r="AP396" s="48"/>
      <c r="AQ396" s="48"/>
      <c r="AR396" s="48"/>
      <c r="AS396" s="48"/>
      <c r="AT396" s="48"/>
      <c r="AU396" s="48"/>
      <c r="AV396" s="48"/>
      <c r="AW396" s="48"/>
      <c r="AX396" s="48"/>
      <c r="AY396" s="48"/>
      <c r="AZ396" s="48"/>
      <c r="BA396" s="48"/>
      <c r="BB396" s="48"/>
      <c r="BC396" s="48"/>
      <c r="BD396" s="48"/>
      <c r="BE396" s="48"/>
      <c r="BF396" s="48"/>
      <c r="BG396" s="48"/>
      <c r="BH396" s="48"/>
      <c r="BI396" s="48"/>
      <c r="BJ396" s="48"/>
      <c r="BK396" s="48"/>
      <c r="BL396" s="48"/>
      <c r="BM396" s="48"/>
      <c r="BN396" s="48"/>
    </row>
    <row r="397" spans="3:66" s="46" customFormat="1">
      <c r="C397" s="48"/>
      <c r="D397" s="48"/>
      <c r="E397" s="48"/>
      <c r="F397" s="48"/>
      <c r="G397" s="48"/>
      <c r="H397" s="48"/>
      <c r="I397" s="48"/>
      <c r="J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  <c r="AG397" s="48"/>
      <c r="AH397" s="48"/>
      <c r="AI397" s="48"/>
      <c r="AJ397" s="48"/>
      <c r="AK397" s="48"/>
      <c r="AL397" s="48"/>
      <c r="AM397" s="48"/>
      <c r="AN397" s="48"/>
      <c r="AO397" s="48"/>
      <c r="AP397" s="48"/>
      <c r="AQ397" s="48"/>
      <c r="AR397" s="48"/>
      <c r="AS397" s="48"/>
      <c r="AT397" s="48"/>
      <c r="AU397" s="48"/>
      <c r="AV397" s="48"/>
      <c r="AW397" s="48"/>
      <c r="AX397" s="48"/>
      <c r="AY397" s="48"/>
      <c r="AZ397" s="48"/>
      <c r="BA397" s="48"/>
      <c r="BB397" s="48"/>
      <c r="BC397" s="48"/>
      <c r="BD397" s="48"/>
      <c r="BE397" s="48"/>
      <c r="BF397" s="48"/>
      <c r="BG397" s="48"/>
      <c r="BH397" s="48"/>
      <c r="BI397" s="48"/>
      <c r="BJ397" s="48"/>
      <c r="BK397" s="48"/>
      <c r="BL397" s="48"/>
      <c r="BM397" s="48"/>
      <c r="BN397" s="48"/>
    </row>
    <row r="398" spans="3:66" s="46" customFormat="1">
      <c r="C398" s="48"/>
      <c r="D398" s="48"/>
      <c r="E398" s="48"/>
      <c r="F398" s="48"/>
      <c r="G398" s="48"/>
      <c r="H398" s="48"/>
      <c r="I398" s="48"/>
      <c r="J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  <c r="AG398" s="48"/>
      <c r="AH398" s="48"/>
      <c r="AI398" s="48"/>
      <c r="AJ398" s="48"/>
      <c r="AK398" s="48"/>
      <c r="AL398" s="48"/>
      <c r="AM398" s="48"/>
      <c r="AN398" s="48"/>
      <c r="AO398" s="48"/>
      <c r="AP398" s="48"/>
      <c r="AQ398" s="48"/>
      <c r="AR398" s="48"/>
      <c r="AS398" s="48"/>
      <c r="AT398" s="48"/>
      <c r="AU398" s="48"/>
      <c r="AV398" s="48"/>
      <c r="AW398" s="48"/>
      <c r="AX398" s="48"/>
      <c r="AY398" s="48"/>
      <c r="AZ398" s="48"/>
      <c r="BA398" s="48"/>
      <c r="BB398" s="48"/>
      <c r="BC398" s="48"/>
      <c r="BD398" s="48"/>
      <c r="BE398" s="48"/>
      <c r="BF398" s="48"/>
      <c r="BG398" s="48"/>
      <c r="BH398" s="48"/>
      <c r="BI398" s="48"/>
      <c r="BJ398" s="48"/>
      <c r="BK398" s="48"/>
      <c r="BL398" s="48"/>
      <c r="BM398" s="48"/>
      <c r="BN398" s="48"/>
    </row>
    <row r="399" spans="3:66" s="46" customFormat="1">
      <c r="C399" s="48"/>
      <c r="D399" s="48"/>
      <c r="E399" s="48"/>
      <c r="F399" s="48"/>
      <c r="G399" s="48"/>
      <c r="H399" s="48"/>
      <c r="I399" s="48"/>
      <c r="J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  <c r="AM399" s="48"/>
      <c r="AN399" s="48"/>
      <c r="AO399" s="48"/>
      <c r="AP399" s="48"/>
      <c r="AQ399" s="48"/>
      <c r="AR399" s="48"/>
      <c r="AS399" s="48"/>
      <c r="AT399" s="48"/>
      <c r="AU399" s="48"/>
      <c r="AV399" s="48"/>
      <c r="AW399" s="48"/>
      <c r="AX399" s="48"/>
      <c r="AY399" s="48"/>
      <c r="AZ399" s="48"/>
      <c r="BA399" s="48"/>
      <c r="BB399" s="48"/>
      <c r="BC399" s="48"/>
      <c r="BD399" s="48"/>
      <c r="BE399" s="48"/>
      <c r="BF399" s="48"/>
      <c r="BG399" s="48"/>
      <c r="BH399" s="48"/>
      <c r="BI399" s="48"/>
      <c r="BJ399" s="48"/>
      <c r="BK399" s="48"/>
      <c r="BL399" s="48"/>
      <c r="BM399" s="48"/>
      <c r="BN399" s="48"/>
    </row>
    <row r="400" spans="3:66" s="46" customFormat="1">
      <c r="C400" s="48"/>
      <c r="D400" s="48"/>
      <c r="E400" s="48"/>
      <c r="F400" s="48"/>
      <c r="G400" s="48"/>
      <c r="H400" s="48"/>
      <c r="I400" s="48"/>
      <c r="J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  <c r="AG400" s="48"/>
      <c r="AH400" s="48"/>
      <c r="AI400" s="48"/>
      <c r="AJ400" s="48"/>
      <c r="AK400" s="48"/>
      <c r="AL400" s="48"/>
      <c r="AM400" s="48"/>
      <c r="AN400" s="48"/>
      <c r="AO400" s="48"/>
      <c r="AP400" s="48"/>
      <c r="AQ400" s="48"/>
      <c r="AR400" s="48"/>
      <c r="AS400" s="48"/>
      <c r="AT400" s="48"/>
      <c r="AU400" s="48"/>
      <c r="AV400" s="48"/>
      <c r="AW400" s="48"/>
      <c r="AX400" s="48"/>
      <c r="AY400" s="48"/>
      <c r="AZ400" s="48"/>
      <c r="BA400" s="48"/>
      <c r="BB400" s="48"/>
      <c r="BC400" s="48"/>
      <c r="BD400" s="48"/>
      <c r="BE400" s="48"/>
      <c r="BF400" s="48"/>
      <c r="BG400" s="48"/>
      <c r="BH400" s="48"/>
      <c r="BI400" s="48"/>
      <c r="BJ400" s="48"/>
      <c r="BK400" s="48"/>
      <c r="BL400" s="48"/>
      <c r="BM400" s="48"/>
      <c r="BN400" s="48"/>
    </row>
    <row r="401" spans="3:66" s="46" customFormat="1">
      <c r="C401" s="48"/>
      <c r="D401" s="48"/>
      <c r="E401" s="48"/>
      <c r="F401" s="48"/>
      <c r="G401" s="48"/>
      <c r="H401" s="48"/>
      <c r="I401" s="48"/>
      <c r="J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  <c r="AG401" s="48"/>
      <c r="AH401" s="48"/>
      <c r="AI401" s="48"/>
      <c r="AJ401" s="48"/>
      <c r="AK401" s="48"/>
      <c r="AL401" s="48"/>
      <c r="AM401" s="48"/>
      <c r="AN401" s="48"/>
      <c r="AO401" s="48"/>
      <c r="AP401" s="48"/>
      <c r="AQ401" s="48"/>
      <c r="AR401" s="48"/>
      <c r="AS401" s="48"/>
      <c r="AT401" s="48"/>
      <c r="AU401" s="48"/>
      <c r="AV401" s="48"/>
      <c r="AW401" s="48"/>
      <c r="AX401" s="48"/>
      <c r="AY401" s="48"/>
      <c r="AZ401" s="48"/>
      <c r="BA401" s="48"/>
      <c r="BB401" s="48"/>
      <c r="BC401" s="48"/>
      <c r="BD401" s="48"/>
      <c r="BE401" s="48"/>
      <c r="BF401" s="48"/>
      <c r="BG401" s="48"/>
      <c r="BH401" s="48"/>
      <c r="BI401" s="48"/>
      <c r="BJ401" s="48"/>
      <c r="BK401" s="48"/>
      <c r="BL401" s="48"/>
      <c r="BM401" s="48"/>
      <c r="BN401" s="48"/>
    </row>
    <row r="402" spans="3:66" s="46" customFormat="1">
      <c r="C402" s="48"/>
      <c r="D402" s="48"/>
      <c r="E402" s="48"/>
      <c r="F402" s="48"/>
      <c r="G402" s="48"/>
      <c r="H402" s="48"/>
      <c r="I402" s="48"/>
      <c r="J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  <c r="AG402" s="48"/>
      <c r="AH402" s="48"/>
      <c r="AI402" s="48"/>
      <c r="AJ402" s="48"/>
      <c r="AK402" s="48"/>
      <c r="AL402" s="48"/>
      <c r="AM402" s="48"/>
      <c r="AN402" s="48"/>
      <c r="AO402" s="48"/>
      <c r="AP402" s="48"/>
      <c r="AQ402" s="48"/>
      <c r="AR402" s="48"/>
      <c r="AS402" s="48"/>
      <c r="AT402" s="48"/>
      <c r="AU402" s="48"/>
      <c r="AV402" s="48"/>
      <c r="AW402" s="48"/>
      <c r="AX402" s="48"/>
      <c r="AY402" s="48"/>
      <c r="AZ402" s="48"/>
      <c r="BA402" s="48"/>
      <c r="BB402" s="48"/>
      <c r="BC402" s="48"/>
      <c r="BD402" s="48"/>
      <c r="BE402" s="48"/>
      <c r="BF402" s="48"/>
      <c r="BG402" s="48"/>
      <c r="BH402" s="48"/>
      <c r="BI402" s="48"/>
      <c r="BJ402" s="48"/>
      <c r="BK402" s="48"/>
      <c r="BL402" s="48"/>
      <c r="BM402" s="48"/>
      <c r="BN402" s="48"/>
    </row>
    <row r="403" spans="3:66" s="46" customFormat="1">
      <c r="C403" s="48"/>
      <c r="D403" s="48"/>
      <c r="E403" s="48"/>
      <c r="F403" s="48"/>
      <c r="G403" s="48"/>
      <c r="H403" s="48"/>
      <c r="I403" s="48"/>
      <c r="J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  <c r="AJ403" s="48"/>
      <c r="AK403" s="48"/>
      <c r="AL403" s="48"/>
      <c r="AM403" s="48"/>
      <c r="AN403" s="48"/>
      <c r="AO403" s="48"/>
      <c r="AP403" s="48"/>
      <c r="AQ403" s="48"/>
      <c r="AR403" s="48"/>
      <c r="AS403" s="48"/>
      <c r="AT403" s="48"/>
      <c r="AU403" s="48"/>
      <c r="AV403" s="48"/>
      <c r="AW403" s="48"/>
      <c r="AX403" s="48"/>
      <c r="AY403" s="48"/>
      <c r="AZ403" s="48"/>
      <c r="BA403" s="48"/>
      <c r="BB403" s="48"/>
      <c r="BC403" s="48"/>
      <c r="BD403" s="48"/>
      <c r="BE403" s="48"/>
      <c r="BF403" s="48"/>
      <c r="BG403" s="48"/>
      <c r="BH403" s="48"/>
      <c r="BI403" s="48"/>
      <c r="BJ403" s="48"/>
      <c r="BK403" s="48"/>
      <c r="BL403" s="48"/>
      <c r="BM403" s="48"/>
      <c r="BN403" s="48"/>
    </row>
    <row r="404" spans="3:66" s="46" customFormat="1">
      <c r="C404" s="48"/>
      <c r="D404" s="48"/>
      <c r="E404" s="48"/>
      <c r="F404" s="48"/>
      <c r="G404" s="48"/>
      <c r="H404" s="48"/>
      <c r="I404" s="48"/>
      <c r="J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  <c r="AG404" s="48"/>
      <c r="AH404" s="48"/>
      <c r="AI404" s="48"/>
      <c r="AJ404" s="48"/>
      <c r="AK404" s="48"/>
      <c r="AL404" s="48"/>
      <c r="AM404" s="48"/>
      <c r="AN404" s="48"/>
      <c r="AO404" s="48"/>
      <c r="AP404" s="48"/>
      <c r="AQ404" s="48"/>
      <c r="AR404" s="48"/>
      <c r="AS404" s="48"/>
      <c r="AT404" s="48"/>
      <c r="AU404" s="48"/>
      <c r="AV404" s="48"/>
      <c r="AW404" s="48"/>
      <c r="AX404" s="48"/>
      <c r="AY404" s="48"/>
      <c r="AZ404" s="48"/>
      <c r="BA404" s="48"/>
      <c r="BB404" s="48"/>
      <c r="BC404" s="48"/>
      <c r="BD404" s="48"/>
      <c r="BE404" s="48"/>
      <c r="BF404" s="48"/>
      <c r="BG404" s="48"/>
      <c r="BH404" s="48"/>
      <c r="BI404" s="48"/>
      <c r="BJ404" s="48"/>
      <c r="BK404" s="48"/>
      <c r="BL404" s="48"/>
      <c r="BM404" s="48"/>
      <c r="BN404" s="48"/>
    </row>
    <row r="405" spans="3:66" s="46" customFormat="1">
      <c r="C405" s="48"/>
      <c r="D405" s="48"/>
      <c r="E405" s="48"/>
      <c r="F405" s="48"/>
      <c r="G405" s="48"/>
      <c r="H405" s="48"/>
      <c r="I405" s="48"/>
      <c r="J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  <c r="AG405" s="48"/>
      <c r="AH405" s="48"/>
      <c r="AI405" s="48"/>
      <c r="AJ405" s="48"/>
      <c r="AK405" s="48"/>
      <c r="AL405" s="48"/>
      <c r="AM405" s="48"/>
      <c r="AN405" s="48"/>
      <c r="AO405" s="48"/>
      <c r="AP405" s="48"/>
      <c r="AQ405" s="48"/>
      <c r="AR405" s="48"/>
      <c r="AS405" s="48"/>
      <c r="AT405" s="48"/>
      <c r="AU405" s="48"/>
      <c r="AV405" s="48"/>
      <c r="AW405" s="48"/>
      <c r="AX405" s="48"/>
      <c r="AY405" s="48"/>
      <c r="AZ405" s="48"/>
      <c r="BA405" s="48"/>
      <c r="BB405" s="48"/>
      <c r="BC405" s="48"/>
      <c r="BD405" s="48"/>
      <c r="BE405" s="48"/>
      <c r="BF405" s="48"/>
      <c r="BG405" s="48"/>
      <c r="BH405" s="48"/>
      <c r="BI405" s="48"/>
      <c r="BJ405" s="48"/>
      <c r="BK405" s="48"/>
      <c r="BL405" s="48"/>
      <c r="BM405" s="48"/>
      <c r="BN405" s="48"/>
    </row>
    <row r="406" spans="3:66" s="46" customFormat="1">
      <c r="C406" s="48"/>
      <c r="D406" s="48"/>
      <c r="E406" s="48"/>
      <c r="F406" s="48"/>
      <c r="G406" s="48"/>
      <c r="H406" s="48"/>
      <c r="I406" s="48"/>
      <c r="J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  <c r="AG406" s="48"/>
      <c r="AH406" s="48"/>
      <c r="AI406" s="48"/>
      <c r="AJ406" s="48"/>
      <c r="AK406" s="48"/>
      <c r="AL406" s="48"/>
      <c r="AM406" s="48"/>
      <c r="AN406" s="48"/>
      <c r="AO406" s="48"/>
      <c r="AP406" s="48"/>
      <c r="AQ406" s="48"/>
      <c r="AR406" s="48"/>
      <c r="AS406" s="48"/>
      <c r="AT406" s="48"/>
      <c r="AU406" s="48"/>
      <c r="AV406" s="48"/>
      <c r="AW406" s="48"/>
      <c r="AX406" s="48"/>
      <c r="AY406" s="48"/>
      <c r="AZ406" s="48"/>
      <c r="BA406" s="48"/>
      <c r="BB406" s="48"/>
      <c r="BC406" s="48"/>
      <c r="BD406" s="48"/>
      <c r="BE406" s="48"/>
      <c r="BF406" s="48"/>
      <c r="BG406" s="48"/>
      <c r="BH406" s="48"/>
      <c r="BI406" s="48"/>
      <c r="BJ406" s="48"/>
      <c r="BK406" s="48"/>
      <c r="BL406" s="48"/>
      <c r="BM406" s="48"/>
      <c r="BN406" s="48"/>
    </row>
    <row r="407" spans="3:66" s="46" customFormat="1">
      <c r="C407" s="48"/>
      <c r="D407" s="48"/>
      <c r="E407" s="48"/>
      <c r="F407" s="48"/>
      <c r="G407" s="48"/>
      <c r="H407" s="48"/>
      <c r="I407" s="48"/>
      <c r="J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  <c r="AG407" s="48"/>
      <c r="AH407" s="48"/>
      <c r="AI407" s="48"/>
      <c r="AJ407" s="48"/>
      <c r="AK407" s="48"/>
      <c r="AL407" s="48"/>
      <c r="AM407" s="48"/>
      <c r="AN407" s="48"/>
      <c r="AO407" s="48"/>
      <c r="AP407" s="48"/>
      <c r="AQ407" s="48"/>
      <c r="AR407" s="48"/>
      <c r="AS407" s="48"/>
      <c r="AT407" s="48"/>
      <c r="AU407" s="48"/>
      <c r="AV407" s="48"/>
      <c r="AW407" s="48"/>
      <c r="AX407" s="48"/>
      <c r="AY407" s="48"/>
      <c r="AZ407" s="48"/>
      <c r="BA407" s="48"/>
      <c r="BB407" s="48"/>
      <c r="BC407" s="48"/>
      <c r="BD407" s="48"/>
      <c r="BE407" s="48"/>
      <c r="BF407" s="48"/>
      <c r="BG407" s="48"/>
      <c r="BH407" s="48"/>
      <c r="BI407" s="48"/>
      <c r="BJ407" s="48"/>
      <c r="BK407" s="48"/>
      <c r="BL407" s="48"/>
      <c r="BM407" s="48"/>
      <c r="BN407" s="48"/>
    </row>
    <row r="408" spans="3:66" s="46" customFormat="1">
      <c r="C408" s="48"/>
      <c r="D408" s="48"/>
      <c r="E408" s="48"/>
      <c r="F408" s="48"/>
      <c r="G408" s="48"/>
      <c r="H408" s="48"/>
      <c r="I408" s="48"/>
      <c r="J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  <c r="AG408" s="48"/>
      <c r="AH408" s="48"/>
      <c r="AI408" s="48"/>
      <c r="AJ408" s="48"/>
      <c r="AK408" s="48"/>
      <c r="AL408" s="48"/>
      <c r="AM408" s="48"/>
      <c r="AN408" s="48"/>
      <c r="AO408" s="48"/>
      <c r="AP408" s="48"/>
      <c r="AQ408" s="48"/>
      <c r="AR408" s="48"/>
      <c r="AS408" s="48"/>
      <c r="AT408" s="48"/>
      <c r="AU408" s="48"/>
      <c r="AV408" s="48"/>
      <c r="AW408" s="48"/>
      <c r="AX408" s="48"/>
      <c r="AY408" s="48"/>
      <c r="AZ408" s="48"/>
      <c r="BA408" s="48"/>
      <c r="BB408" s="48"/>
      <c r="BC408" s="48"/>
      <c r="BD408" s="48"/>
      <c r="BE408" s="48"/>
      <c r="BF408" s="48"/>
      <c r="BG408" s="48"/>
      <c r="BH408" s="48"/>
      <c r="BI408" s="48"/>
      <c r="BJ408" s="48"/>
      <c r="BK408" s="48"/>
      <c r="BL408" s="48"/>
      <c r="BM408" s="48"/>
      <c r="BN408" s="48"/>
    </row>
    <row r="409" spans="3:66" s="46" customFormat="1">
      <c r="C409" s="48"/>
      <c r="D409" s="48"/>
      <c r="E409" s="48"/>
      <c r="F409" s="48"/>
      <c r="G409" s="48"/>
      <c r="H409" s="48"/>
      <c r="I409" s="48"/>
      <c r="J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  <c r="AG409" s="48"/>
      <c r="AH409" s="48"/>
      <c r="AI409" s="48"/>
      <c r="AJ409" s="48"/>
      <c r="AK409" s="48"/>
      <c r="AL409" s="48"/>
      <c r="AM409" s="48"/>
      <c r="AN409" s="48"/>
      <c r="AO409" s="48"/>
      <c r="AP409" s="48"/>
      <c r="AQ409" s="48"/>
      <c r="AR409" s="48"/>
      <c r="AS409" s="48"/>
      <c r="AT409" s="48"/>
      <c r="AU409" s="48"/>
      <c r="AV409" s="48"/>
      <c r="AW409" s="48"/>
      <c r="AX409" s="48"/>
      <c r="AY409" s="48"/>
      <c r="AZ409" s="48"/>
      <c r="BA409" s="48"/>
      <c r="BB409" s="48"/>
      <c r="BC409" s="48"/>
      <c r="BD409" s="48"/>
      <c r="BE409" s="48"/>
      <c r="BF409" s="48"/>
      <c r="BG409" s="48"/>
      <c r="BH409" s="48"/>
      <c r="BI409" s="48"/>
      <c r="BJ409" s="48"/>
      <c r="BK409" s="48"/>
      <c r="BL409" s="48"/>
      <c r="BM409" s="48"/>
      <c r="BN409" s="48"/>
    </row>
    <row r="410" spans="3:66" s="46" customFormat="1">
      <c r="C410" s="48"/>
      <c r="D410" s="48"/>
      <c r="E410" s="48"/>
      <c r="F410" s="48"/>
      <c r="G410" s="48"/>
      <c r="H410" s="48"/>
      <c r="I410" s="48"/>
      <c r="J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  <c r="AG410" s="48"/>
      <c r="AH410" s="48"/>
      <c r="AI410" s="48"/>
      <c r="AJ410" s="48"/>
      <c r="AK410" s="48"/>
      <c r="AL410" s="48"/>
      <c r="AM410" s="48"/>
      <c r="AN410" s="48"/>
      <c r="AO410" s="48"/>
      <c r="AP410" s="48"/>
      <c r="AQ410" s="48"/>
      <c r="AR410" s="48"/>
      <c r="AS410" s="48"/>
      <c r="AT410" s="48"/>
      <c r="AU410" s="48"/>
      <c r="AV410" s="48"/>
      <c r="AW410" s="48"/>
      <c r="AX410" s="48"/>
      <c r="AY410" s="48"/>
      <c r="AZ410" s="48"/>
      <c r="BA410" s="48"/>
      <c r="BB410" s="48"/>
      <c r="BC410" s="48"/>
      <c r="BD410" s="48"/>
      <c r="BE410" s="48"/>
      <c r="BF410" s="48"/>
      <c r="BG410" s="48"/>
      <c r="BH410" s="48"/>
      <c r="BI410" s="48"/>
      <c r="BJ410" s="48"/>
      <c r="BK410" s="48"/>
      <c r="BL410" s="48"/>
      <c r="BM410" s="48"/>
      <c r="BN410" s="48"/>
    </row>
    <row r="411" spans="3:66" s="46" customFormat="1">
      <c r="C411" s="48"/>
      <c r="D411" s="48"/>
      <c r="E411" s="48"/>
      <c r="F411" s="48"/>
      <c r="G411" s="48"/>
      <c r="H411" s="48"/>
      <c r="I411" s="48"/>
      <c r="J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  <c r="AG411" s="48"/>
      <c r="AH411" s="48"/>
      <c r="AI411" s="48"/>
      <c r="AJ411" s="48"/>
      <c r="AK411" s="48"/>
      <c r="AL411" s="48"/>
      <c r="AM411" s="48"/>
      <c r="AN411" s="48"/>
      <c r="AO411" s="48"/>
      <c r="AP411" s="48"/>
      <c r="AQ411" s="48"/>
      <c r="AR411" s="48"/>
      <c r="AS411" s="48"/>
      <c r="AT411" s="48"/>
      <c r="AU411" s="48"/>
      <c r="AV411" s="48"/>
      <c r="AW411" s="48"/>
      <c r="AX411" s="48"/>
      <c r="AY411" s="48"/>
      <c r="AZ411" s="48"/>
      <c r="BA411" s="48"/>
      <c r="BB411" s="48"/>
      <c r="BC411" s="48"/>
      <c r="BD411" s="48"/>
      <c r="BE411" s="48"/>
      <c r="BF411" s="48"/>
      <c r="BG411" s="48"/>
      <c r="BH411" s="48"/>
      <c r="BI411" s="48"/>
      <c r="BJ411" s="48"/>
      <c r="BK411" s="48"/>
      <c r="BL411" s="48"/>
      <c r="BM411" s="48"/>
      <c r="BN411" s="48"/>
    </row>
    <row r="412" spans="3:66" s="46" customFormat="1">
      <c r="C412" s="48"/>
      <c r="D412" s="48"/>
      <c r="E412" s="48"/>
      <c r="F412" s="48"/>
      <c r="G412" s="48"/>
      <c r="H412" s="48"/>
      <c r="I412" s="48"/>
      <c r="J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  <c r="AG412" s="48"/>
      <c r="AH412" s="48"/>
      <c r="AI412" s="48"/>
      <c r="AJ412" s="48"/>
      <c r="AK412" s="48"/>
      <c r="AL412" s="48"/>
      <c r="AM412" s="48"/>
      <c r="AN412" s="48"/>
      <c r="AO412" s="48"/>
      <c r="AP412" s="48"/>
      <c r="AQ412" s="48"/>
      <c r="AR412" s="48"/>
      <c r="AS412" s="48"/>
      <c r="AT412" s="48"/>
      <c r="AU412" s="48"/>
      <c r="AV412" s="48"/>
      <c r="AW412" s="48"/>
      <c r="AX412" s="48"/>
      <c r="AY412" s="48"/>
      <c r="AZ412" s="48"/>
      <c r="BA412" s="48"/>
      <c r="BB412" s="48"/>
      <c r="BC412" s="48"/>
      <c r="BD412" s="48"/>
      <c r="BE412" s="48"/>
      <c r="BF412" s="48"/>
      <c r="BG412" s="48"/>
      <c r="BH412" s="48"/>
      <c r="BI412" s="48"/>
      <c r="BJ412" s="48"/>
      <c r="BK412" s="48"/>
      <c r="BL412" s="48"/>
      <c r="BM412" s="48"/>
      <c r="BN412" s="48"/>
    </row>
    <row r="413" spans="3:66" s="46" customFormat="1">
      <c r="C413" s="48"/>
      <c r="D413" s="48"/>
      <c r="E413" s="48"/>
      <c r="F413" s="48"/>
      <c r="G413" s="48"/>
      <c r="H413" s="48"/>
      <c r="I413" s="48"/>
      <c r="J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  <c r="AG413" s="48"/>
      <c r="AH413" s="48"/>
      <c r="AI413" s="48"/>
      <c r="AJ413" s="48"/>
      <c r="AK413" s="48"/>
      <c r="AL413" s="48"/>
      <c r="AM413" s="48"/>
      <c r="AN413" s="48"/>
      <c r="AO413" s="48"/>
      <c r="AP413" s="48"/>
      <c r="AQ413" s="48"/>
      <c r="AR413" s="48"/>
      <c r="AS413" s="48"/>
      <c r="AT413" s="48"/>
      <c r="AU413" s="48"/>
      <c r="AV413" s="48"/>
      <c r="AW413" s="48"/>
      <c r="AX413" s="48"/>
      <c r="AY413" s="48"/>
      <c r="AZ413" s="48"/>
      <c r="BA413" s="48"/>
      <c r="BB413" s="48"/>
      <c r="BC413" s="48"/>
      <c r="BD413" s="48"/>
      <c r="BE413" s="48"/>
      <c r="BF413" s="48"/>
      <c r="BG413" s="48"/>
      <c r="BH413" s="48"/>
      <c r="BI413" s="48"/>
      <c r="BJ413" s="48"/>
      <c r="BK413" s="48"/>
      <c r="BL413" s="48"/>
      <c r="BM413" s="48"/>
      <c r="BN413" s="48"/>
    </row>
    <row r="414" spans="3:66" s="46" customFormat="1">
      <c r="C414" s="48"/>
      <c r="D414" s="48"/>
      <c r="E414" s="48"/>
      <c r="F414" s="48"/>
      <c r="G414" s="48"/>
      <c r="H414" s="48"/>
      <c r="I414" s="48"/>
      <c r="J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  <c r="AG414" s="48"/>
      <c r="AH414" s="48"/>
      <c r="AI414" s="48"/>
      <c r="AJ414" s="48"/>
      <c r="AK414" s="48"/>
      <c r="AL414" s="48"/>
      <c r="AM414" s="48"/>
      <c r="AN414" s="48"/>
      <c r="AO414" s="48"/>
      <c r="AP414" s="48"/>
      <c r="AQ414" s="48"/>
      <c r="AR414" s="48"/>
      <c r="AS414" s="48"/>
      <c r="AT414" s="48"/>
      <c r="AU414" s="48"/>
      <c r="AV414" s="48"/>
      <c r="AW414" s="48"/>
      <c r="AX414" s="48"/>
      <c r="AY414" s="48"/>
      <c r="AZ414" s="48"/>
      <c r="BA414" s="48"/>
      <c r="BB414" s="48"/>
      <c r="BC414" s="48"/>
      <c r="BD414" s="48"/>
      <c r="BE414" s="48"/>
      <c r="BF414" s="48"/>
      <c r="BG414" s="48"/>
      <c r="BH414" s="48"/>
      <c r="BI414" s="48"/>
      <c r="BJ414" s="48"/>
      <c r="BK414" s="48"/>
      <c r="BL414" s="48"/>
      <c r="BM414" s="48"/>
      <c r="BN414" s="48"/>
    </row>
    <row r="415" spans="3:66" s="46" customFormat="1">
      <c r="C415" s="48"/>
      <c r="D415" s="48"/>
      <c r="E415" s="48"/>
      <c r="F415" s="48"/>
      <c r="G415" s="48"/>
      <c r="H415" s="48"/>
      <c r="I415" s="48"/>
      <c r="J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  <c r="AG415" s="48"/>
      <c r="AH415" s="48"/>
      <c r="AI415" s="48"/>
      <c r="AJ415" s="48"/>
      <c r="AK415" s="48"/>
      <c r="AL415" s="48"/>
      <c r="AM415" s="48"/>
      <c r="AN415" s="48"/>
      <c r="AO415" s="48"/>
      <c r="AP415" s="48"/>
      <c r="AQ415" s="48"/>
      <c r="AR415" s="48"/>
      <c r="AS415" s="48"/>
      <c r="AT415" s="48"/>
      <c r="AU415" s="48"/>
      <c r="AV415" s="48"/>
      <c r="AW415" s="48"/>
      <c r="AX415" s="48"/>
      <c r="AY415" s="48"/>
      <c r="AZ415" s="48"/>
      <c r="BA415" s="48"/>
      <c r="BB415" s="48"/>
      <c r="BC415" s="48"/>
      <c r="BD415" s="48"/>
      <c r="BE415" s="48"/>
      <c r="BF415" s="48"/>
      <c r="BG415" s="48"/>
      <c r="BH415" s="48"/>
      <c r="BI415" s="48"/>
      <c r="BJ415" s="48"/>
      <c r="BK415" s="48"/>
      <c r="BL415" s="48"/>
      <c r="BM415" s="48"/>
      <c r="BN415" s="48"/>
    </row>
    <row r="416" spans="3:66" s="46" customFormat="1">
      <c r="C416" s="48"/>
      <c r="D416" s="48"/>
      <c r="E416" s="48"/>
      <c r="F416" s="48"/>
      <c r="G416" s="48"/>
      <c r="H416" s="48"/>
      <c r="I416" s="48"/>
      <c r="J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  <c r="AG416" s="48"/>
      <c r="AH416" s="48"/>
      <c r="AI416" s="48"/>
      <c r="AJ416" s="48"/>
      <c r="AK416" s="48"/>
      <c r="AL416" s="48"/>
      <c r="AM416" s="48"/>
      <c r="AN416" s="48"/>
      <c r="AO416" s="48"/>
      <c r="AP416" s="48"/>
      <c r="AQ416" s="48"/>
      <c r="AR416" s="48"/>
      <c r="AS416" s="48"/>
      <c r="AT416" s="48"/>
      <c r="AU416" s="48"/>
      <c r="AV416" s="48"/>
      <c r="AW416" s="48"/>
      <c r="AX416" s="48"/>
      <c r="AY416" s="48"/>
      <c r="AZ416" s="48"/>
      <c r="BA416" s="48"/>
      <c r="BB416" s="48"/>
      <c r="BC416" s="48"/>
      <c r="BD416" s="48"/>
      <c r="BE416" s="48"/>
      <c r="BF416" s="48"/>
      <c r="BG416" s="48"/>
      <c r="BH416" s="48"/>
      <c r="BI416" s="48"/>
      <c r="BJ416" s="48"/>
      <c r="BK416" s="48"/>
      <c r="BL416" s="48"/>
      <c r="BM416" s="48"/>
      <c r="BN416" s="48"/>
    </row>
    <row r="417" spans="3:66" s="46" customFormat="1">
      <c r="C417" s="48"/>
      <c r="D417" s="48"/>
      <c r="E417" s="48"/>
      <c r="F417" s="48"/>
      <c r="G417" s="48"/>
      <c r="H417" s="48"/>
      <c r="I417" s="48"/>
      <c r="J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  <c r="AG417" s="48"/>
      <c r="AH417" s="48"/>
      <c r="AI417" s="48"/>
      <c r="AJ417" s="48"/>
      <c r="AK417" s="48"/>
      <c r="AL417" s="48"/>
      <c r="AM417" s="48"/>
      <c r="AN417" s="48"/>
      <c r="AO417" s="48"/>
      <c r="AP417" s="48"/>
      <c r="AQ417" s="48"/>
      <c r="AR417" s="48"/>
      <c r="AS417" s="48"/>
      <c r="AT417" s="48"/>
      <c r="AU417" s="48"/>
      <c r="AV417" s="48"/>
      <c r="AW417" s="48"/>
      <c r="AX417" s="48"/>
      <c r="AY417" s="48"/>
      <c r="AZ417" s="48"/>
      <c r="BA417" s="48"/>
      <c r="BB417" s="48"/>
      <c r="BC417" s="48"/>
      <c r="BD417" s="48"/>
      <c r="BE417" s="48"/>
      <c r="BF417" s="48"/>
      <c r="BG417" s="48"/>
      <c r="BH417" s="48"/>
      <c r="BI417" s="48"/>
      <c r="BJ417" s="48"/>
      <c r="BK417" s="48"/>
      <c r="BL417" s="48"/>
      <c r="BM417" s="48"/>
      <c r="BN417" s="48"/>
    </row>
    <row r="418" spans="3:66" s="46" customFormat="1">
      <c r="C418" s="48"/>
      <c r="D418" s="48"/>
      <c r="E418" s="48"/>
      <c r="F418" s="48"/>
      <c r="G418" s="48"/>
      <c r="H418" s="48"/>
      <c r="I418" s="48"/>
      <c r="J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  <c r="AG418" s="48"/>
      <c r="AH418" s="48"/>
      <c r="AI418" s="48"/>
      <c r="AJ418" s="48"/>
      <c r="AK418" s="48"/>
      <c r="AL418" s="48"/>
      <c r="AM418" s="48"/>
      <c r="AN418" s="48"/>
      <c r="AO418" s="48"/>
      <c r="AP418" s="48"/>
      <c r="AQ418" s="48"/>
      <c r="AR418" s="48"/>
      <c r="AS418" s="48"/>
      <c r="AT418" s="48"/>
      <c r="AU418" s="48"/>
      <c r="AV418" s="48"/>
      <c r="AW418" s="48"/>
      <c r="AX418" s="48"/>
      <c r="AY418" s="48"/>
      <c r="AZ418" s="48"/>
      <c r="BA418" s="48"/>
      <c r="BB418" s="48"/>
      <c r="BC418" s="48"/>
      <c r="BD418" s="48"/>
      <c r="BE418" s="48"/>
      <c r="BF418" s="48"/>
      <c r="BG418" s="48"/>
      <c r="BH418" s="48"/>
      <c r="BI418" s="48"/>
      <c r="BJ418" s="48"/>
      <c r="BK418" s="48"/>
      <c r="BL418" s="48"/>
      <c r="BM418" s="48"/>
      <c r="BN418" s="48"/>
    </row>
    <row r="419" spans="3:66" s="46" customFormat="1">
      <c r="C419" s="48"/>
      <c r="D419" s="48"/>
      <c r="E419" s="48"/>
      <c r="F419" s="48"/>
      <c r="G419" s="48"/>
      <c r="H419" s="48"/>
      <c r="I419" s="48"/>
      <c r="J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  <c r="AG419" s="48"/>
      <c r="AH419" s="48"/>
      <c r="AI419" s="48"/>
      <c r="AJ419" s="48"/>
      <c r="AK419" s="48"/>
      <c r="AL419" s="48"/>
      <c r="AM419" s="48"/>
      <c r="AN419" s="48"/>
      <c r="AO419" s="48"/>
      <c r="AP419" s="48"/>
      <c r="AQ419" s="48"/>
      <c r="AR419" s="48"/>
      <c r="AS419" s="48"/>
      <c r="AT419" s="48"/>
      <c r="AU419" s="48"/>
      <c r="AV419" s="48"/>
      <c r="AW419" s="48"/>
      <c r="AX419" s="48"/>
      <c r="AY419" s="48"/>
      <c r="AZ419" s="48"/>
      <c r="BA419" s="48"/>
      <c r="BB419" s="48"/>
      <c r="BC419" s="48"/>
      <c r="BD419" s="48"/>
      <c r="BE419" s="48"/>
      <c r="BF419" s="48"/>
      <c r="BG419" s="48"/>
      <c r="BH419" s="48"/>
      <c r="BI419" s="48"/>
      <c r="BJ419" s="48"/>
      <c r="BK419" s="48"/>
      <c r="BL419" s="48"/>
      <c r="BM419" s="48"/>
      <c r="BN419" s="48"/>
    </row>
    <row r="420" spans="3:66" s="46" customFormat="1">
      <c r="C420" s="48"/>
      <c r="D420" s="48"/>
      <c r="E420" s="48"/>
      <c r="F420" s="48"/>
      <c r="G420" s="48"/>
      <c r="H420" s="48"/>
      <c r="I420" s="48"/>
      <c r="J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  <c r="AG420" s="48"/>
      <c r="AH420" s="48"/>
      <c r="AI420" s="48"/>
      <c r="AJ420" s="48"/>
      <c r="AK420" s="48"/>
      <c r="AL420" s="48"/>
      <c r="AM420" s="48"/>
      <c r="AN420" s="48"/>
      <c r="AO420" s="48"/>
      <c r="AP420" s="48"/>
      <c r="AQ420" s="48"/>
      <c r="AR420" s="48"/>
      <c r="AS420" s="48"/>
      <c r="AT420" s="48"/>
      <c r="AU420" s="48"/>
      <c r="AV420" s="48"/>
      <c r="AW420" s="48"/>
      <c r="AX420" s="48"/>
      <c r="AY420" s="48"/>
      <c r="AZ420" s="48"/>
      <c r="BA420" s="48"/>
      <c r="BB420" s="48"/>
      <c r="BC420" s="48"/>
      <c r="BD420" s="48"/>
      <c r="BE420" s="48"/>
      <c r="BF420" s="48"/>
      <c r="BG420" s="48"/>
      <c r="BH420" s="48"/>
      <c r="BI420" s="48"/>
      <c r="BJ420" s="48"/>
      <c r="BK420" s="48"/>
      <c r="BL420" s="48"/>
      <c r="BM420" s="48"/>
      <c r="BN420" s="48"/>
    </row>
    <row r="421" spans="3:66" s="46" customFormat="1">
      <c r="C421" s="48"/>
      <c r="D421" s="48"/>
      <c r="E421" s="48"/>
      <c r="F421" s="48"/>
      <c r="G421" s="48"/>
      <c r="H421" s="48"/>
      <c r="I421" s="48"/>
      <c r="J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  <c r="AG421" s="48"/>
      <c r="AH421" s="48"/>
      <c r="AI421" s="48"/>
      <c r="AJ421" s="48"/>
      <c r="AK421" s="48"/>
      <c r="AL421" s="48"/>
      <c r="AM421" s="48"/>
      <c r="AN421" s="48"/>
      <c r="AO421" s="48"/>
      <c r="AP421" s="48"/>
      <c r="AQ421" s="48"/>
      <c r="AR421" s="48"/>
      <c r="AS421" s="48"/>
      <c r="AT421" s="48"/>
      <c r="AU421" s="48"/>
      <c r="AV421" s="48"/>
      <c r="AW421" s="48"/>
      <c r="AX421" s="48"/>
      <c r="AY421" s="48"/>
      <c r="AZ421" s="48"/>
      <c r="BA421" s="48"/>
      <c r="BB421" s="48"/>
      <c r="BC421" s="48"/>
      <c r="BD421" s="48"/>
      <c r="BE421" s="48"/>
      <c r="BF421" s="48"/>
      <c r="BG421" s="48"/>
      <c r="BH421" s="48"/>
      <c r="BI421" s="48"/>
      <c r="BJ421" s="48"/>
      <c r="BK421" s="48"/>
      <c r="BL421" s="48"/>
      <c r="BM421" s="48"/>
      <c r="BN421" s="48"/>
    </row>
    <row r="422" spans="3:66" s="46" customFormat="1">
      <c r="C422" s="48"/>
      <c r="D422" s="48"/>
      <c r="E422" s="48"/>
      <c r="F422" s="48"/>
      <c r="G422" s="48"/>
      <c r="H422" s="48"/>
      <c r="I422" s="48"/>
      <c r="J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  <c r="AG422" s="48"/>
      <c r="AH422" s="48"/>
      <c r="AI422" s="48"/>
      <c r="AJ422" s="48"/>
      <c r="AK422" s="48"/>
      <c r="AL422" s="48"/>
      <c r="AM422" s="48"/>
      <c r="AN422" s="48"/>
      <c r="AO422" s="48"/>
      <c r="AP422" s="48"/>
      <c r="AQ422" s="48"/>
      <c r="AR422" s="48"/>
      <c r="AS422" s="48"/>
      <c r="AT422" s="48"/>
      <c r="AU422" s="48"/>
      <c r="AV422" s="48"/>
      <c r="AW422" s="48"/>
      <c r="AX422" s="48"/>
      <c r="AY422" s="48"/>
      <c r="AZ422" s="48"/>
      <c r="BA422" s="48"/>
      <c r="BB422" s="48"/>
      <c r="BC422" s="48"/>
      <c r="BD422" s="48"/>
      <c r="BE422" s="48"/>
      <c r="BF422" s="48"/>
      <c r="BG422" s="48"/>
      <c r="BH422" s="48"/>
      <c r="BI422" s="48"/>
      <c r="BJ422" s="48"/>
      <c r="BK422" s="48"/>
      <c r="BL422" s="48"/>
      <c r="BM422" s="48"/>
      <c r="BN422" s="48"/>
    </row>
    <row r="423" spans="3:66" s="46" customFormat="1">
      <c r="C423" s="48"/>
      <c r="D423" s="48"/>
      <c r="E423" s="48"/>
      <c r="F423" s="48"/>
      <c r="G423" s="48"/>
      <c r="H423" s="48"/>
      <c r="I423" s="48"/>
      <c r="J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  <c r="AG423" s="48"/>
      <c r="AH423" s="48"/>
      <c r="AI423" s="48"/>
      <c r="AJ423" s="48"/>
      <c r="AK423" s="48"/>
      <c r="AL423" s="48"/>
      <c r="AM423" s="48"/>
      <c r="AN423" s="48"/>
      <c r="AO423" s="48"/>
      <c r="AP423" s="48"/>
      <c r="AQ423" s="48"/>
      <c r="AR423" s="48"/>
      <c r="AS423" s="48"/>
      <c r="AT423" s="48"/>
      <c r="AU423" s="48"/>
      <c r="AV423" s="48"/>
      <c r="AW423" s="48"/>
      <c r="AX423" s="48"/>
      <c r="AY423" s="48"/>
      <c r="AZ423" s="48"/>
      <c r="BA423" s="48"/>
      <c r="BB423" s="48"/>
      <c r="BC423" s="48"/>
      <c r="BD423" s="48"/>
      <c r="BE423" s="48"/>
      <c r="BF423" s="48"/>
      <c r="BG423" s="48"/>
      <c r="BH423" s="48"/>
      <c r="BI423" s="48"/>
      <c r="BJ423" s="48"/>
      <c r="BK423" s="48"/>
      <c r="BL423" s="48"/>
      <c r="BM423" s="48"/>
      <c r="BN423" s="48"/>
    </row>
    <row r="424" spans="3:66" s="46" customFormat="1">
      <c r="C424" s="48"/>
      <c r="D424" s="48"/>
      <c r="E424" s="48"/>
      <c r="F424" s="48"/>
      <c r="G424" s="48"/>
      <c r="H424" s="48"/>
      <c r="I424" s="48"/>
      <c r="J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  <c r="AG424" s="48"/>
      <c r="AH424" s="48"/>
      <c r="AI424" s="48"/>
      <c r="AJ424" s="48"/>
      <c r="AK424" s="48"/>
      <c r="AL424" s="48"/>
      <c r="AM424" s="48"/>
      <c r="AN424" s="48"/>
      <c r="AO424" s="48"/>
      <c r="AP424" s="48"/>
      <c r="AQ424" s="48"/>
      <c r="AR424" s="48"/>
      <c r="AS424" s="48"/>
      <c r="AT424" s="48"/>
      <c r="AU424" s="48"/>
      <c r="AV424" s="48"/>
      <c r="AW424" s="48"/>
      <c r="AX424" s="48"/>
      <c r="AY424" s="48"/>
      <c r="AZ424" s="48"/>
      <c r="BA424" s="48"/>
      <c r="BB424" s="48"/>
      <c r="BC424" s="48"/>
      <c r="BD424" s="48"/>
      <c r="BE424" s="48"/>
      <c r="BF424" s="48"/>
      <c r="BG424" s="48"/>
      <c r="BH424" s="48"/>
      <c r="BI424" s="48"/>
      <c r="BJ424" s="48"/>
      <c r="BK424" s="48"/>
      <c r="BL424" s="48"/>
      <c r="BM424" s="48"/>
      <c r="BN424" s="48"/>
    </row>
    <row r="425" spans="3:66" s="46" customFormat="1">
      <c r="C425" s="48"/>
      <c r="D425" s="48"/>
      <c r="E425" s="48"/>
      <c r="F425" s="48"/>
      <c r="G425" s="48"/>
      <c r="H425" s="48"/>
      <c r="I425" s="48"/>
      <c r="J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  <c r="AG425" s="48"/>
      <c r="AH425" s="48"/>
      <c r="AI425" s="48"/>
      <c r="AJ425" s="48"/>
      <c r="AK425" s="48"/>
      <c r="AL425" s="48"/>
      <c r="AM425" s="48"/>
      <c r="AN425" s="48"/>
      <c r="AO425" s="48"/>
      <c r="AP425" s="48"/>
      <c r="AQ425" s="48"/>
      <c r="AR425" s="48"/>
      <c r="AS425" s="48"/>
      <c r="AT425" s="48"/>
      <c r="AU425" s="48"/>
      <c r="AV425" s="48"/>
      <c r="AW425" s="48"/>
      <c r="AX425" s="48"/>
      <c r="AY425" s="48"/>
      <c r="AZ425" s="48"/>
      <c r="BA425" s="48"/>
      <c r="BB425" s="48"/>
      <c r="BC425" s="48"/>
      <c r="BD425" s="48"/>
      <c r="BE425" s="48"/>
      <c r="BF425" s="48"/>
      <c r="BG425" s="48"/>
      <c r="BH425" s="48"/>
      <c r="BI425" s="48"/>
      <c r="BJ425" s="48"/>
      <c r="BK425" s="48"/>
      <c r="BL425" s="48"/>
      <c r="BM425" s="48"/>
      <c r="BN425" s="48"/>
    </row>
    <row r="426" spans="3:66" s="46" customFormat="1">
      <c r="C426" s="48"/>
      <c r="D426" s="48"/>
      <c r="E426" s="48"/>
      <c r="F426" s="48"/>
      <c r="G426" s="48"/>
      <c r="H426" s="48"/>
      <c r="I426" s="48"/>
      <c r="J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  <c r="AG426" s="48"/>
      <c r="AH426" s="48"/>
      <c r="AI426" s="48"/>
      <c r="AJ426" s="48"/>
      <c r="AK426" s="48"/>
      <c r="AL426" s="48"/>
      <c r="AM426" s="48"/>
      <c r="AN426" s="48"/>
      <c r="AO426" s="48"/>
      <c r="AP426" s="48"/>
      <c r="AQ426" s="48"/>
      <c r="AR426" s="48"/>
      <c r="AS426" s="48"/>
      <c r="AT426" s="48"/>
      <c r="AU426" s="48"/>
      <c r="AV426" s="48"/>
      <c r="AW426" s="48"/>
      <c r="AX426" s="48"/>
      <c r="AY426" s="48"/>
      <c r="AZ426" s="48"/>
      <c r="BA426" s="48"/>
      <c r="BB426" s="48"/>
      <c r="BC426" s="48"/>
      <c r="BD426" s="48"/>
      <c r="BE426" s="48"/>
      <c r="BF426" s="48"/>
      <c r="BG426" s="48"/>
      <c r="BH426" s="48"/>
      <c r="BI426" s="48"/>
      <c r="BJ426" s="48"/>
      <c r="BK426" s="48"/>
      <c r="BL426" s="48"/>
      <c r="BM426" s="48"/>
      <c r="BN426" s="48"/>
    </row>
    <row r="427" spans="3:66" s="46" customFormat="1">
      <c r="C427" s="48"/>
      <c r="D427" s="48"/>
      <c r="E427" s="48"/>
      <c r="F427" s="48"/>
      <c r="G427" s="48"/>
      <c r="H427" s="48"/>
      <c r="I427" s="48"/>
      <c r="J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  <c r="AG427" s="48"/>
      <c r="AH427" s="48"/>
      <c r="AI427" s="48"/>
      <c r="AJ427" s="48"/>
      <c r="AK427" s="48"/>
      <c r="AL427" s="48"/>
      <c r="AM427" s="48"/>
      <c r="AN427" s="48"/>
      <c r="AO427" s="48"/>
      <c r="AP427" s="48"/>
      <c r="AQ427" s="48"/>
      <c r="AR427" s="48"/>
      <c r="AS427" s="48"/>
      <c r="AT427" s="48"/>
      <c r="AU427" s="48"/>
      <c r="AV427" s="48"/>
      <c r="AW427" s="48"/>
      <c r="AX427" s="48"/>
      <c r="AY427" s="48"/>
      <c r="AZ427" s="48"/>
      <c r="BA427" s="48"/>
      <c r="BB427" s="48"/>
      <c r="BC427" s="48"/>
      <c r="BD427" s="48"/>
      <c r="BE427" s="48"/>
      <c r="BF427" s="48"/>
      <c r="BG427" s="48"/>
      <c r="BH427" s="48"/>
      <c r="BI427" s="48"/>
      <c r="BJ427" s="48"/>
      <c r="BK427" s="48"/>
      <c r="BL427" s="48"/>
      <c r="BM427" s="48"/>
      <c r="BN427" s="48"/>
    </row>
    <row r="428" spans="3:66" s="46" customFormat="1">
      <c r="C428" s="48"/>
      <c r="D428" s="48"/>
      <c r="E428" s="48"/>
      <c r="F428" s="48"/>
      <c r="G428" s="48"/>
      <c r="H428" s="48"/>
      <c r="I428" s="48"/>
      <c r="J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  <c r="AG428" s="48"/>
      <c r="AH428" s="48"/>
      <c r="AI428" s="48"/>
      <c r="AJ428" s="48"/>
      <c r="AK428" s="48"/>
      <c r="AL428" s="48"/>
      <c r="AM428" s="48"/>
      <c r="AN428" s="48"/>
      <c r="AO428" s="48"/>
      <c r="AP428" s="48"/>
      <c r="AQ428" s="48"/>
      <c r="AR428" s="48"/>
      <c r="AS428" s="48"/>
      <c r="AT428" s="48"/>
      <c r="AU428" s="48"/>
      <c r="AV428" s="48"/>
      <c r="AW428" s="48"/>
      <c r="AX428" s="48"/>
      <c r="AY428" s="48"/>
      <c r="AZ428" s="48"/>
      <c r="BA428" s="48"/>
      <c r="BB428" s="48"/>
      <c r="BC428" s="48"/>
      <c r="BD428" s="48"/>
      <c r="BE428" s="48"/>
      <c r="BF428" s="48"/>
      <c r="BG428" s="48"/>
      <c r="BH428" s="48"/>
      <c r="BI428" s="48"/>
      <c r="BJ428" s="48"/>
      <c r="BK428" s="48"/>
      <c r="BL428" s="48"/>
      <c r="BM428" s="48"/>
      <c r="BN428" s="48"/>
    </row>
    <row r="429" spans="3:66" s="46" customFormat="1">
      <c r="C429" s="48"/>
      <c r="D429" s="48"/>
      <c r="E429" s="48"/>
      <c r="F429" s="48"/>
      <c r="G429" s="48"/>
      <c r="H429" s="48"/>
      <c r="I429" s="48"/>
      <c r="J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  <c r="AG429" s="48"/>
      <c r="AH429" s="48"/>
      <c r="AI429" s="48"/>
      <c r="AJ429" s="48"/>
      <c r="AK429" s="48"/>
      <c r="AL429" s="48"/>
      <c r="AM429" s="48"/>
      <c r="AN429" s="48"/>
      <c r="AO429" s="48"/>
      <c r="AP429" s="48"/>
      <c r="AQ429" s="48"/>
      <c r="AR429" s="48"/>
      <c r="AS429" s="48"/>
      <c r="AT429" s="48"/>
      <c r="AU429" s="48"/>
      <c r="AV429" s="48"/>
      <c r="AW429" s="48"/>
      <c r="AX429" s="48"/>
      <c r="AY429" s="48"/>
      <c r="AZ429" s="48"/>
      <c r="BA429" s="48"/>
      <c r="BB429" s="48"/>
      <c r="BC429" s="48"/>
      <c r="BD429" s="48"/>
      <c r="BE429" s="48"/>
      <c r="BF429" s="48"/>
      <c r="BG429" s="48"/>
      <c r="BH429" s="48"/>
      <c r="BI429" s="48"/>
      <c r="BJ429" s="48"/>
      <c r="BK429" s="48"/>
      <c r="BL429" s="48"/>
      <c r="BM429" s="48"/>
      <c r="BN429" s="48"/>
    </row>
    <row r="430" spans="3:66" s="46" customFormat="1">
      <c r="C430" s="48"/>
      <c r="D430" s="48"/>
      <c r="E430" s="48"/>
      <c r="F430" s="48"/>
      <c r="G430" s="48"/>
      <c r="H430" s="48"/>
      <c r="I430" s="48"/>
      <c r="J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  <c r="AG430" s="48"/>
      <c r="AH430" s="48"/>
      <c r="AI430" s="48"/>
      <c r="AJ430" s="48"/>
      <c r="AK430" s="48"/>
      <c r="AL430" s="48"/>
      <c r="AM430" s="48"/>
      <c r="AN430" s="48"/>
      <c r="AO430" s="48"/>
      <c r="AP430" s="48"/>
      <c r="AQ430" s="48"/>
      <c r="AR430" s="48"/>
      <c r="AS430" s="48"/>
      <c r="AT430" s="48"/>
      <c r="AU430" s="48"/>
      <c r="AV430" s="48"/>
      <c r="AW430" s="48"/>
      <c r="AX430" s="48"/>
      <c r="AY430" s="48"/>
      <c r="AZ430" s="48"/>
      <c r="BA430" s="48"/>
      <c r="BB430" s="48"/>
      <c r="BC430" s="48"/>
      <c r="BD430" s="48"/>
      <c r="BE430" s="48"/>
      <c r="BF430" s="48"/>
      <c r="BG430" s="48"/>
      <c r="BH430" s="48"/>
      <c r="BI430" s="48"/>
      <c r="BJ430" s="48"/>
      <c r="BK430" s="48"/>
      <c r="BL430" s="48"/>
      <c r="BM430" s="48"/>
      <c r="BN430" s="48"/>
    </row>
    <row r="431" spans="3:66" s="46" customFormat="1">
      <c r="C431" s="48"/>
      <c r="D431" s="48"/>
      <c r="E431" s="48"/>
      <c r="F431" s="48"/>
      <c r="G431" s="48"/>
      <c r="H431" s="48"/>
      <c r="I431" s="48"/>
      <c r="J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48"/>
      <c r="AD431" s="48"/>
      <c r="AE431" s="48"/>
      <c r="AF431" s="48"/>
      <c r="AG431" s="48"/>
      <c r="AH431" s="48"/>
      <c r="AI431" s="48"/>
      <c r="AJ431" s="48"/>
      <c r="AK431" s="48"/>
      <c r="AL431" s="48"/>
      <c r="AM431" s="48"/>
      <c r="AN431" s="48"/>
      <c r="AO431" s="48"/>
      <c r="AP431" s="48"/>
      <c r="AQ431" s="48"/>
      <c r="AR431" s="48"/>
      <c r="AS431" s="48"/>
      <c r="AT431" s="48"/>
      <c r="AU431" s="48"/>
      <c r="AV431" s="48"/>
      <c r="AW431" s="48"/>
      <c r="AX431" s="48"/>
      <c r="AY431" s="48"/>
      <c r="AZ431" s="48"/>
      <c r="BA431" s="48"/>
      <c r="BB431" s="48"/>
      <c r="BC431" s="48"/>
      <c r="BD431" s="48"/>
      <c r="BE431" s="48"/>
      <c r="BF431" s="48"/>
      <c r="BG431" s="48"/>
      <c r="BH431" s="48"/>
      <c r="BI431" s="48"/>
      <c r="BJ431" s="48"/>
      <c r="BK431" s="48"/>
      <c r="BL431" s="48"/>
      <c r="BM431" s="48"/>
      <c r="BN431" s="48"/>
    </row>
    <row r="432" spans="3:66" s="46" customFormat="1">
      <c r="C432" s="48"/>
      <c r="D432" s="48"/>
      <c r="E432" s="48"/>
      <c r="F432" s="48"/>
      <c r="G432" s="48"/>
      <c r="H432" s="48"/>
      <c r="I432" s="48"/>
      <c r="J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  <c r="AC432" s="48"/>
      <c r="AD432" s="48"/>
      <c r="AE432" s="48"/>
      <c r="AF432" s="48"/>
      <c r="AG432" s="48"/>
      <c r="AH432" s="48"/>
      <c r="AI432" s="48"/>
      <c r="AJ432" s="48"/>
      <c r="AK432" s="48"/>
      <c r="AL432" s="48"/>
      <c r="AM432" s="48"/>
      <c r="AN432" s="48"/>
      <c r="AO432" s="48"/>
      <c r="AP432" s="48"/>
      <c r="AQ432" s="48"/>
      <c r="AR432" s="48"/>
      <c r="AS432" s="48"/>
      <c r="AT432" s="48"/>
      <c r="AU432" s="48"/>
      <c r="AV432" s="48"/>
      <c r="AW432" s="48"/>
      <c r="AX432" s="48"/>
      <c r="AY432" s="48"/>
      <c r="AZ432" s="48"/>
      <c r="BA432" s="48"/>
      <c r="BB432" s="48"/>
      <c r="BC432" s="48"/>
      <c r="BD432" s="48"/>
      <c r="BE432" s="48"/>
      <c r="BF432" s="48"/>
      <c r="BG432" s="48"/>
      <c r="BH432" s="48"/>
      <c r="BI432" s="48"/>
      <c r="BJ432" s="48"/>
      <c r="BK432" s="48"/>
      <c r="BL432" s="48"/>
      <c r="BM432" s="48"/>
      <c r="BN432" s="48"/>
    </row>
    <row r="433" spans="3:66" s="46" customFormat="1">
      <c r="C433" s="48"/>
      <c r="D433" s="48"/>
      <c r="E433" s="48"/>
      <c r="F433" s="48"/>
      <c r="G433" s="48"/>
      <c r="H433" s="48"/>
      <c r="I433" s="48"/>
      <c r="J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  <c r="AC433" s="48"/>
      <c r="AD433" s="48"/>
      <c r="AE433" s="48"/>
      <c r="AF433" s="48"/>
      <c r="AG433" s="48"/>
      <c r="AH433" s="48"/>
      <c r="AI433" s="48"/>
      <c r="AJ433" s="48"/>
      <c r="AK433" s="48"/>
      <c r="AL433" s="48"/>
      <c r="AM433" s="48"/>
      <c r="AN433" s="48"/>
      <c r="AO433" s="48"/>
      <c r="AP433" s="48"/>
      <c r="AQ433" s="48"/>
      <c r="AR433" s="48"/>
      <c r="AS433" s="48"/>
      <c r="AT433" s="48"/>
      <c r="AU433" s="48"/>
      <c r="AV433" s="48"/>
      <c r="AW433" s="48"/>
      <c r="AX433" s="48"/>
      <c r="AY433" s="48"/>
      <c r="AZ433" s="48"/>
      <c r="BA433" s="48"/>
      <c r="BB433" s="48"/>
      <c r="BC433" s="48"/>
      <c r="BD433" s="48"/>
      <c r="BE433" s="48"/>
      <c r="BF433" s="48"/>
      <c r="BG433" s="48"/>
      <c r="BH433" s="48"/>
      <c r="BI433" s="48"/>
      <c r="BJ433" s="48"/>
      <c r="BK433" s="48"/>
      <c r="BL433" s="48"/>
      <c r="BM433" s="48"/>
      <c r="BN433" s="48"/>
    </row>
    <row r="434" spans="3:66" s="46" customFormat="1">
      <c r="C434" s="48"/>
      <c r="D434" s="48"/>
      <c r="E434" s="48"/>
      <c r="F434" s="48"/>
      <c r="G434" s="48"/>
      <c r="H434" s="48"/>
      <c r="I434" s="48"/>
      <c r="J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8"/>
      <c r="AF434" s="48"/>
      <c r="AG434" s="48"/>
      <c r="AH434" s="48"/>
      <c r="AI434" s="48"/>
      <c r="AJ434" s="48"/>
      <c r="AK434" s="48"/>
      <c r="AL434" s="48"/>
      <c r="AM434" s="48"/>
      <c r="AN434" s="48"/>
      <c r="AO434" s="48"/>
      <c r="AP434" s="48"/>
      <c r="AQ434" s="48"/>
      <c r="AR434" s="48"/>
      <c r="AS434" s="48"/>
      <c r="AT434" s="48"/>
      <c r="AU434" s="48"/>
      <c r="AV434" s="48"/>
      <c r="AW434" s="48"/>
      <c r="AX434" s="48"/>
      <c r="AY434" s="48"/>
      <c r="AZ434" s="48"/>
      <c r="BA434" s="48"/>
      <c r="BB434" s="48"/>
      <c r="BC434" s="48"/>
      <c r="BD434" s="48"/>
      <c r="BE434" s="48"/>
      <c r="BF434" s="48"/>
      <c r="BG434" s="48"/>
      <c r="BH434" s="48"/>
      <c r="BI434" s="48"/>
      <c r="BJ434" s="48"/>
      <c r="BK434" s="48"/>
      <c r="BL434" s="48"/>
      <c r="BM434" s="48"/>
      <c r="BN434" s="48"/>
    </row>
    <row r="435" spans="3:66" s="46" customFormat="1">
      <c r="C435" s="48"/>
      <c r="D435" s="48"/>
      <c r="E435" s="48"/>
      <c r="F435" s="48"/>
      <c r="G435" s="48"/>
      <c r="H435" s="48"/>
      <c r="I435" s="48"/>
      <c r="J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8"/>
      <c r="AF435" s="48"/>
      <c r="AG435" s="48"/>
      <c r="AH435" s="48"/>
      <c r="AI435" s="48"/>
      <c r="AJ435" s="48"/>
      <c r="AK435" s="48"/>
      <c r="AL435" s="48"/>
      <c r="AM435" s="48"/>
      <c r="AN435" s="48"/>
      <c r="AO435" s="48"/>
      <c r="AP435" s="48"/>
      <c r="AQ435" s="48"/>
      <c r="AR435" s="48"/>
      <c r="AS435" s="48"/>
      <c r="AT435" s="48"/>
      <c r="AU435" s="48"/>
      <c r="AV435" s="48"/>
      <c r="AW435" s="48"/>
      <c r="AX435" s="48"/>
      <c r="AY435" s="48"/>
      <c r="AZ435" s="48"/>
      <c r="BA435" s="48"/>
      <c r="BB435" s="48"/>
      <c r="BC435" s="48"/>
      <c r="BD435" s="48"/>
      <c r="BE435" s="48"/>
      <c r="BF435" s="48"/>
      <c r="BG435" s="48"/>
      <c r="BH435" s="48"/>
      <c r="BI435" s="48"/>
      <c r="BJ435" s="48"/>
      <c r="BK435" s="48"/>
      <c r="BL435" s="48"/>
      <c r="BM435" s="48"/>
      <c r="BN435" s="48"/>
    </row>
    <row r="436" spans="3:66" s="46" customFormat="1">
      <c r="C436" s="48"/>
      <c r="D436" s="48"/>
      <c r="E436" s="48"/>
      <c r="F436" s="48"/>
      <c r="G436" s="48"/>
      <c r="H436" s="48"/>
      <c r="I436" s="48"/>
      <c r="J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  <c r="AF436" s="48"/>
      <c r="AG436" s="48"/>
      <c r="AH436" s="48"/>
      <c r="AI436" s="48"/>
      <c r="AJ436" s="48"/>
      <c r="AK436" s="48"/>
      <c r="AL436" s="48"/>
      <c r="AM436" s="48"/>
      <c r="AN436" s="48"/>
      <c r="AO436" s="48"/>
      <c r="AP436" s="48"/>
      <c r="AQ436" s="48"/>
      <c r="AR436" s="48"/>
      <c r="AS436" s="48"/>
      <c r="AT436" s="48"/>
      <c r="AU436" s="48"/>
      <c r="AV436" s="48"/>
      <c r="AW436" s="48"/>
      <c r="AX436" s="48"/>
      <c r="AY436" s="48"/>
      <c r="AZ436" s="48"/>
      <c r="BA436" s="48"/>
      <c r="BB436" s="48"/>
      <c r="BC436" s="48"/>
      <c r="BD436" s="48"/>
      <c r="BE436" s="48"/>
      <c r="BF436" s="48"/>
      <c r="BG436" s="48"/>
      <c r="BH436" s="48"/>
      <c r="BI436" s="48"/>
      <c r="BJ436" s="48"/>
      <c r="BK436" s="48"/>
      <c r="BL436" s="48"/>
      <c r="BM436" s="48"/>
      <c r="BN436" s="48"/>
    </row>
    <row r="437" spans="3:66" s="46" customFormat="1">
      <c r="C437" s="48"/>
      <c r="D437" s="48"/>
      <c r="E437" s="48"/>
      <c r="F437" s="48"/>
      <c r="G437" s="48"/>
      <c r="H437" s="48"/>
      <c r="I437" s="48"/>
      <c r="J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  <c r="AC437" s="48"/>
      <c r="AD437" s="48"/>
      <c r="AE437" s="48"/>
      <c r="AF437" s="48"/>
      <c r="AG437" s="48"/>
      <c r="AH437" s="48"/>
      <c r="AI437" s="48"/>
      <c r="AJ437" s="48"/>
      <c r="AK437" s="48"/>
      <c r="AL437" s="48"/>
      <c r="AM437" s="48"/>
      <c r="AN437" s="48"/>
      <c r="AO437" s="48"/>
      <c r="AP437" s="48"/>
      <c r="AQ437" s="48"/>
      <c r="AR437" s="48"/>
      <c r="AS437" s="48"/>
      <c r="AT437" s="48"/>
      <c r="AU437" s="48"/>
      <c r="AV437" s="48"/>
      <c r="AW437" s="48"/>
      <c r="AX437" s="48"/>
      <c r="AY437" s="48"/>
      <c r="AZ437" s="48"/>
      <c r="BA437" s="48"/>
      <c r="BB437" s="48"/>
      <c r="BC437" s="48"/>
      <c r="BD437" s="48"/>
      <c r="BE437" s="48"/>
      <c r="BF437" s="48"/>
      <c r="BG437" s="48"/>
      <c r="BH437" s="48"/>
      <c r="BI437" s="48"/>
      <c r="BJ437" s="48"/>
      <c r="BK437" s="48"/>
      <c r="BL437" s="48"/>
      <c r="BM437" s="48"/>
      <c r="BN437" s="48"/>
    </row>
    <row r="438" spans="3:66" s="46" customFormat="1">
      <c r="C438" s="48"/>
      <c r="D438" s="48"/>
      <c r="E438" s="48"/>
      <c r="F438" s="48"/>
      <c r="G438" s="48"/>
      <c r="H438" s="48"/>
      <c r="I438" s="48"/>
      <c r="J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  <c r="AC438" s="48"/>
      <c r="AD438" s="48"/>
      <c r="AE438" s="48"/>
      <c r="AF438" s="48"/>
      <c r="AG438" s="48"/>
      <c r="AH438" s="48"/>
      <c r="AI438" s="48"/>
      <c r="AJ438" s="48"/>
      <c r="AK438" s="48"/>
      <c r="AL438" s="48"/>
      <c r="AM438" s="48"/>
      <c r="AN438" s="48"/>
      <c r="AO438" s="48"/>
      <c r="AP438" s="48"/>
      <c r="AQ438" s="48"/>
      <c r="AR438" s="48"/>
      <c r="AS438" s="48"/>
      <c r="AT438" s="48"/>
      <c r="AU438" s="48"/>
      <c r="AV438" s="48"/>
      <c r="AW438" s="48"/>
      <c r="AX438" s="48"/>
      <c r="AY438" s="48"/>
      <c r="AZ438" s="48"/>
      <c r="BA438" s="48"/>
      <c r="BB438" s="48"/>
      <c r="BC438" s="48"/>
      <c r="BD438" s="48"/>
      <c r="BE438" s="48"/>
      <c r="BF438" s="48"/>
      <c r="BG438" s="48"/>
      <c r="BH438" s="48"/>
      <c r="BI438" s="48"/>
      <c r="BJ438" s="48"/>
      <c r="BK438" s="48"/>
      <c r="BL438" s="48"/>
      <c r="BM438" s="48"/>
      <c r="BN438" s="48"/>
    </row>
    <row r="439" spans="3:66" s="46" customFormat="1">
      <c r="C439" s="48"/>
      <c r="D439" s="48"/>
      <c r="E439" s="48"/>
      <c r="F439" s="48"/>
      <c r="G439" s="48"/>
      <c r="H439" s="48"/>
      <c r="I439" s="48"/>
      <c r="J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  <c r="AC439" s="48"/>
      <c r="AD439" s="48"/>
      <c r="AE439" s="48"/>
      <c r="AF439" s="48"/>
      <c r="AG439" s="48"/>
      <c r="AH439" s="48"/>
      <c r="AI439" s="48"/>
      <c r="AJ439" s="48"/>
      <c r="AK439" s="48"/>
      <c r="AL439" s="48"/>
      <c r="AM439" s="48"/>
      <c r="AN439" s="48"/>
      <c r="AO439" s="48"/>
      <c r="AP439" s="48"/>
      <c r="AQ439" s="48"/>
      <c r="AR439" s="48"/>
      <c r="AS439" s="48"/>
      <c r="AT439" s="48"/>
      <c r="AU439" s="48"/>
      <c r="AV439" s="48"/>
      <c r="AW439" s="48"/>
      <c r="AX439" s="48"/>
      <c r="AY439" s="48"/>
      <c r="AZ439" s="48"/>
      <c r="BA439" s="48"/>
      <c r="BB439" s="48"/>
      <c r="BC439" s="48"/>
      <c r="BD439" s="48"/>
      <c r="BE439" s="48"/>
      <c r="BF439" s="48"/>
      <c r="BG439" s="48"/>
      <c r="BH439" s="48"/>
      <c r="BI439" s="48"/>
      <c r="BJ439" s="48"/>
      <c r="BK439" s="48"/>
      <c r="BL439" s="48"/>
      <c r="BM439" s="48"/>
      <c r="BN439" s="48"/>
    </row>
    <row r="440" spans="3:66" s="46" customFormat="1">
      <c r="C440" s="48"/>
      <c r="D440" s="48"/>
      <c r="E440" s="48"/>
      <c r="F440" s="48"/>
      <c r="G440" s="48"/>
      <c r="H440" s="48"/>
      <c r="I440" s="48"/>
      <c r="J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  <c r="AC440" s="48"/>
      <c r="AD440" s="48"/>
      <c r="AE440" s="48"/>
      <c r="AF440" s="48"/>
      <c r="AG440" s="48"/>
      <c r="AH440" s="48"/>
      <c r="AI440" s="48"/>
      <c r="AJ440" s="48"/>
      <c r="AK440" s="48"/>
      <c r="AL440" s="48"/>
      <c r="AM440" s="48"/>
      <c r="AN440" s="48"/>
      <c r="AO440" s="48"/>
      <c r="AP440" s="48"/>
      <c r="AQ440" s="48"/>
      <c r="AR440" s="48"/>
      <c r="AS440" s="48"/>
      <c r="AT440" s="48"/>
      <c r="AU440" s="48"/>
      <c r="AV440" s="48"/>
      <c r="AW440" s="48"/>
      <c r="AX440" s="48"/>
      <c r="AY440" s="48"/>
      <c r="AZ440" s="48"/>
      <c r="BA440" s="48"/>
      <c r="BB440" s="48"/>
      <c r="BC440" s="48"/>
      <c r="BD440" s="48"/>
      <c r="BE440" s="48"/>
      <c r="BF440" s="48"/>
      <c r="BG440" s="48"/>
      <c r="BH440" s="48"/>
      <c r="BI440" s="48"/>
      <c r="BJ440" s="48"/>
      <c r="BK440" s="48"/>
      <c r="BL440" s="48"/>
      <c r="BM440" s="48"/>
      <c r="BN440" s="48"/>
    </row>
    <row r="441" spans="3:66" s="46" customFormat="1">
      <c r="C441" s="48"/>
      <c r="D441" s="48"/>
      <c r="E441" s="48"/>
      <c r="F441" s="48"/>
      <c r="G441" s="48"/>
      <c r="H441" s="48"/>
      <c r="I441" s="48"/>
      <c r="J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  <c r="AC441" s="48"/>
      <c r="AD441" s="48"/>
      <c r="AE441" s="48"/>
      <c r="AF441" s="48"/>
      <c r="AG441" s="48"/>
      <c r="AH441" s="48"/>
      <c r="AI441" s="48"/>
      <c r="AJ441" s="48"/>
      <c r="AK441" s="48"/>
      <c r="AL441" s="48"/>
      <c r="AM441" s="48"/>
      <c r="AN441" s="48"/>
      <c r="AO441" s="48"/>
      <c r="AP441" s="48"/>
      <c r="AQ441" s="48"/>
      <c r="AR441" s="48"/>
      <c r="AS441" s="48"/>
      <c r="AT441" s="48"/>
      <c r="AU441" s="48"/>
      <c r="AV441" s="48"/>
      <c r="AW441" s="48"/>
      <c r="AX441" s="48"/>
      <c r="AY441" s="48"/>
      <c r="AZ441" s="48"/>
      <c r="BA441" s="48"/>
      <c r="BB441" s="48"/>
      <c r="BC441" s="48"/>
      <c r="BD441" s="48"/>
      <c r="BE441" s="48"/>
      <c r="BF441" s="48"/>
      <c r="BG441" s="48"/>
      <c r="BH441" s="48"/>
      <c r="BI441" s="48"/>
      <c r="BJ441" s="48"/>
      <c r="BK441" s="48"/>
      <c r="BL441" s="48"/>
      <c r="BM441" s="48"/>
      <c r="BN441" s="48"/>
    </row>
    <row r="442" spans="3:66" s="46" customFormat="1">
      <c r="C442" s="48"/>
      <c r="D442" s="48"/>
      <c r="E442" s="48"/>
      <c r="F442" s="48"/>
      <c r="G442" s="48"/>
      <c r="H442" s="48"/>
      <c r="I442" s="48"/>
      <c r="J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  <c r="AF442" s="48"/>
      <c r="AG442" s="48"/>
      <c r="AH442" s="48"/>
      <c r="AI442" s="48"/>
      <c r="AJ442" s="48"/>
      <c r="AK442" s="48"/>
      <c r="AL442" s="48"/>
      <c r="AM442" s="48"/>
      <c r="AN442" s="48"/>
      <c r="AO442" s="48"/>
      <c r="AP442" s="48"/>
      <c r="AQ442" s="48"/>
      <c r="AR442" s="48"/>
      <c r="AS442" s="48"/>
      <c r="AT442" s="48"/>
      <c r="AU442" s="48"/>
      <c r="AV442" s="48"/>
      <c r="AW442" s="48"/>
      <c r="AX442" s="48"/>
      <c r="AY442" s="48"/>
      <c r="AZ442" s="48"/>
      <c r="BA442" s="48"/>
      <c r="BB442" s="48"/>
      <c r="BC442" s="48"/>
      <c r="BD442" s="48"/>
      <c r="BE442" s="48"/>
      <c r="BF442" s="48"/>
      <c r="BG442" s="48"/>
      <c r="BH442" s="48"/>
      <c r="BI442" s="48"/>
      <c r="BJ442" s="48"/>
      <c r="BK442" s="48"/>
      <c r="BL442" s="48"/>
      <c r="BM442" s="48"/>
      <c r="BN442" s="48"/>
    </row>
    <row r="443" spans="3:66" s="46" customFormat="1">
      <c r="C443" s="48"/>
      <c r="D443" s="48"/>
      <c r="E443" s="48"/>
      <c r="F443" s="48"/>
      <c r="G443" s="48"/>
      <c r="H443" s="48"/>
      <c r="I443" s="48"/>
      <c r="J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  <c r="AC443" s="48"/>
      <c r="AD443" s="48"/>
      <c r="AE443" s="48"/>
      <c r="AF443" s="48"/>
      <c r="AG443" s="48"/>
      <c r="AH443" s="48"/>
      <c r="AI443" s="48"/>
      <c r="AJ443" s="48"/>
      <c r="AK443" s="48"/>
      <c r="AL443" s="48"/>
      <c r="AM443" s="48"/>
      <c r="AN443" s="48"/>
      <c r="AO443" s="48"/>
      <c r="AP443" s="48"/>
      <c r="AQ443" s="48"/>
      <c r="AR443" s="48"/>
      <c r="AS443" s="48"/>
      <c r="AT443" s="48"/>
      <c r="AU443" s="48"/>
      <c r="AV443" s="48"/>
      <c r="AW443" s="48"/>
      <c r="AX443" s="48"/>
      <c r="AY443" s="48"/>
      <c r="AZ443" s="48"/>
      <c r="BA443" s="48"/>
      <c r="BB443" s="48"/>
      <c r="BC443" s="48"/>
      <c r="BD443" s="48"/>
      <c r="BE443" s="48"/>
      <c r="BF443" s="48"/>
      <c r="BG443" s="48"/>
      <c r="BH443" s="48"/>
      <c r="BI443" s="48"/>
      <c r="BJ443" s="48"/>
      <c r="BK443" s="48"/>
      <c r="BL443" s="48"/>
      <c r="BM443" s="48"/>
      <c r="BN443" s="48"/>
    </row>
    <row r="444" spans="3:66" s="46" customFormat="1">
      <c r="C444" s="48"/>
      <c r="D444" s="48"/>
      <c r="E444" s="48"/>
      <c r="F444" s="48"/>
      <c r="G444" s="48"/>
      <c r="H444" s="48"/>
      <c r="I444" s="48"/>
      <c r="J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  <c r="AF444" s="48"/>
      <c r="AG444" s="48"/>
      <c r="AH444" s="48"/>
      <c r="AI444" s="48"/>
      <c r="AJ444" s="48"/>
      <c r="AK444" s="48"/>
      <c r="AL444" s="48"/>
      <c r="AM444" s="48"/>
      <c r="AN444" s="48"/>
      <c r="AO444" s="48"/>
      <c r="AP444" s="48"/>
      <c r="AQ444" s="48"/>
      <c r="AR444" s="48"/>
      <c r="AS444" s="48"/>
      <c r="AT444" s="48"/>
      <c r="AU444" s="48"/>
      <c r="AV444" s="48"/>
      <c r="AW444" s="48"/>
      <c r="AX444" s="48"/>
      <c r="AY444" s="48"/>
      <c r="AZ444" s="48"/>
      <c r="BA444" s="48"/>
      <c r="BB444" s="48"/>
      <c r="BC444" s="48"/>
      <c r="BD444" s="48"/>
      <c r="BE444" s="48"/>
      <c r="BF444" s="48"/>
      <c r="BG444" s="48"/>
      <c r="BH444" s="48"/>
      <c r="BI444" s="48"/>
      <c r="BJ444" s="48"/>
      <c r="BK444" s="48"/>
      <c r="BL444" s="48"/>
      <c r="BM444" s="48"/>
      <c r="BN444" s="48"/>
    </row>
    <row r="445" spans="3:66" s="46" customFormat="1">
      <c r="C445" s="48"/>
      <c r="D445" s="48"/>
      <c r="E445" s="48"/>
      <c r="F445" s="48"/>
      <c r="G445" s="48"/>
      <c r="H445" s="48"/>
      <c r="I445" s="48"/>
      <c r="J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8"/>
      <c r="AF445" s="48"/>
      <c r="AG445" s="48"/>
      <c r="AH445" s="48"/>
      <c r="AI445" s="48"/>
      <c r="AJ445" s="48"/>
      <c r="AK445" s="48"/>
      <c r="AL445" s="48"/>
      <c r="AM445" s="48"/>
      <c r="AN445" s="48"/>
      <c r="AO445" s="48"/>
      <c r="AP445" s="48"/>
      <c r="AQ445" s="48"/>
      <c r="AR445" s="48"/>
      <c r="AS445" s="48"/>
      <c r="AT445" s="48"/>
      <c r="AU445" s="48"/>
      <c r="AV445" s="48"/>
      <c r="AW445" s="48"/>
      <c r="AX445" s="48"/>
      <c r="AY445" s="48"/>
      <c r="AZ445" s="48"/>
      <c r="BA445" s="48"/>
      <c r="BB445" s="48"/>
      <c r="BC445" s="48"/>
      <c r="BD445" s="48"/>
      <c r="BE445" s="48"/>
      <c r="BF445" s="48"/>
      <c r="BG445" s="48"/>
      <c r="BH445" s="48"/>
      <c r="BI445" s="48"/>
      <c r="BJ445" s="48"/>
      <c r="BK445" s="48"/>
      <c r="BL445" s="48"/>
      <c r="BM445" s="48"/>
      <c r="BN445" s="48"/>
    </row>
    <row r="446" spans="3:66" s="46" customFormat="1">
      <c r="C446" s="48"/>
      <c r="D446" s="48"/>
      <c r="E446" s="48"/>
      <c r="F446" s="48"/>
      <c r="G446" s="48"/>
      <c r="H446" s="48"/>
      <c r="I446" s="48"/>
      <c r="J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  <c r="AF446" s="48"/>
      <c r="AG446" s="48"/>
      <c r="AH446" s="48"/>
      <c r="AI446" s="48"/>
      <c r="AJ446" s="48"/>
      <c r="AK446" s="48"/>
      <c r="AL446" s="48"/>
      <c r="AM446" s="48"/>
      <c r="AN446" s="48"/>
      <c r="AO446" s="48"/>
      <c r="AP446" s="48"/>
      <c r="AQ446" s="48"/>
      <c r="AR446" s="48"/>
      <c r="AS446" s="48"/>
      <c r="AT446" s="48"/>
      <c r="AU446" s="48"/>
      <c r="AV446" s="48"/>
      <c r="AW446" s="48"/>
      <c r="AX446" s="48"/>
      <c r="AY446" s="48"/>
      <c r="AZ446" s="48"/>
      <c r="BA446" s="48"/>
      <c r="BB446" s="48"/>
      <c r="BC446" s="48"/>
      <c r="BD446" s="48"/>
      <c r="BE446" s="48"/>
      <c r="BF446" s="48"/>
      <c r="BG446" s="48"/>
      <c r="BH446" s="48"/>
      <c r="BI446" s="48"/>
      <c r="BJ446" s="48"/>
      <c r="BK446" s="48"/>
      <c r="BL446" s="48"/>
      <c r="BM446" s="48"/>
      <c r="BN446" s="48"/>
    </row>
    <row r="447" spans="3:66" s="46" customFormat="1">
      <c r="C447" s="48"/>
      <c r="D447" s="48"/>
      <c r="E447" s="48"/>
      <c r="F447" s="48"/>
      <c r="G447" s="48"/>
      <c r="H447" s="48"/>
      <c r="I447" s="48"/>
      <c r="J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  <c r="AC447" s="48"/>
      <c r="AD447" s="48"/>
      <c r="AE447" s="48"/>
      <c r="AF447" s="48"/>
      <c r="AG447" s="48"/>
      <c r="AH447" s="48"/>
      <c r="AI447" s="48"/>
      <c r="AJ447" s="48"/>
      <c r="AK447" s="48"/>
      <c r="AL447" s="48"/>
      <c r="AM447" s="48"/>
      <c r="AN447" s="48"/>
      <c r="AO447" s="48"/>
      <c r="AP447" s="48"/>
      <c r="AQ447" s="48"/>
      <c r="AR447" s="48"/>
      <c r="AS447" s="48"/>
      <c r="AT447" s="48"/>
      <c r="AU447" s="48"/>
      <c r="AV447" s="48"/>
      <c r="AW447" s="48"/>
      <c r="AX447" s="48"/>
      <c r="AY447" s="48"/>
      <c r="AZ447" s="48"/>
      <c r="BA447" s="48"/>
      <c r="BB447" s="48"/>
      <c r="BC447" s="48"/>
      <c r="BD447" s="48"/>
      <c r="BE447" s="48"/>
      <c r="BF447" s="48"/>
      <c r="BG447" s="48"/>
      <c r="BH447" s="48"/>
      <c r="BI447" s="48"/>
      <c r="BJ447" s="48"/>
      <c r="BK447" s="48"/>
      <c r="BL447" s="48"/>
      <c r="BM447" s="48"/>
      <c r="BN447" s="48"/>
    </row>
    <row r="448" spans="3:66" s="46" customFormat="1">
      <c r="C448" s="48"/>
      <c r="D448" s="48"/>
      <c r="E448" s="48"/>
      <c r="F448" s="48"/>
      <c r="G448" s="48"/>
      <c r="H448" s="48"/>
      <c r="I448" s="48"/>
      <c r="J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  <c r="AC448" s="48"/>
      <c r="AD448" s="48"/>
      <c r="AE448" s="48"/>
      <c r="AF448" s="48"/>
      <c r="AG448" s="48"/>
      <c r="AH448" s="48"/>
      <c r="AI448" s="48"/>
      <c r="AJ448" s="48"/>
      <c r="AK448" s="48"/>
      <c r="AL448" s="48"/>
      <c r="AM448" s="48"/>
      <c r="AN448" s="48"/>
      <c r="AO448" s="48"/>
      <c r="AP448" s="48"/>
      <c r="AQ448" s="48"/>
      <c r="AR448" s="48"/>
      <c r="AS448" s="48"/>
      <c r="AT448" s="48"/>
      <c r="AU448" s="48"/>
      <c r="AV448" s="48"/>
      <c r="AW448" s="48"/>
      <c r="AX448" s="48"/>
      <c r="AY448" s="48"/>
      <c r="AZ448" s="48"/>
      <c r="BA448" s="48"/>
      <c r="BB448" s="48"/>
      <c r="BC448" s="48"/>
      <c r="BD448" s="48"/>
      <c r="BE448" s="48"/>
      <c r="BF448" s="48"/>
      <c r="BG448" s="48"/>
      <c r="BH448" s="48"/>
      <c r="BI448" s="48"/>
      <c r="BJ448" s="48"/>
      <c r="BK448" s="48"/>
      <c r="BL448" s="48"/>
      <c r="BM448" s="48"/>
      <c r="BN448" s="48"/>
    </row>
    <row r="449" spans="3:66" s="46" customFormat="1">
      <c r="C449" s="48"/>
      <c r="D449" s="48"/>
      <c r="E449" s="48"/>
      <c r="F449" s="48"/>
      <c r="G449" s="48"/>
      <c r="H449" s="48"/>
      <c r="I449" s="48"/>
      <c r="J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  <c r="AF449" s="48"/>
      <c r="AG449" s="48"/>
      <c r="AH449" s="48"/>
      <c r="AI449" s="48"/>
      <c r="AJ449" s="48"/>
      <c r="AK449" s="48"/>
      <c r="AL449" s="48"/>
      <c r="AM449" s="48"/>
      <c r="AN449" s="48"/>
      <c r="AO449" s="48"/>
      <c r="AP449" s="48"/>
      <c r="AQ449" s="48"/>
      <c r="AR449" s="48"/>
      <c r="AS449" s="48"/>
      <c r="AT449" s="48"/>
      <c r="AU449" s="48"/>
      <c r="AV449" s="48"/>
      <c r="AW449" s="48"/>
      <c r="AX449" s="48"/>
      <c r="AY449" s="48"/>
      <c r="AZ449" s="48"/>
      <c r="BA449" s="48"/>
      <c r="BB449" s="48"/>
      <c r="BC449" s="48"/>
      <c r="BD449" s="48"/>
      <c r="BE449" s="48"/>
      <c r="BF449" s="48"/>
      <c r="BG449" s="48"/>
      <c r="BH449" s="48"/>
      <c r="BI449" s="48"/>
      <c r="BJ449" s="48"/>
      <c r="BK449" s="48"/>
      <c r="BL449" s="48"/>
      <c r="BM449" s="48"/>
      <c r="BN449" s="48"/>
    </row>
    <row r="450" spans="3:66" s="46" customFormat="1">
      <c r="C450" s="48"/>
      <c r="D450" s="48"/>
      <c r="E450" s="48"/>
      <c r="F450" s="48"/>
      <c r="G450" s="48"/>
      <c r="H450" s="48"/>
      <c r="I450" s="48"/>
      <c r="J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  <c r="AC450" s="48"/>
      <c r="AD450" s="48"/>
      <c r="AE450" s="48"/>
      <c r="AF450" s="48"/>
      <c r="AG450" s="48"/>
      <c r="AH450" s="48"/>
      <c r="AI450" s="48"/>
      <c r="AJ450" s="48"/>
      <c r="AK450" s="48"/>
      <c r="AL450" s="48"/>
      <c r="AM450" s="48"/>
      <c r="AN450" s="48"/>
      <c r="AO450" s="48"/>
      <c r="AP450" s="48"/>
      <c r="AQ450" s="48"/>
      <c r="AR450" s="48"/>
      <c r="AS450" s="48"/>
      <c r="AT450" s="48"/>
      <c r="AU450" s="48"/>
      <c r="AV450" s="48"/>
      <c r="AW450" s="48"/>
      <c r="AX450" s="48"/>
      <c r="AY450" s="48"/>
      <c r="AZ450" s="48"/>
      <c r="BA450" s="48"/>
      <c r="BB450" s="48"/>
      <c r="BC450" s="48"/>
      <c r="BD450" s="48"/>
      <c r="BE450" s="48"/>
      <c r="BF450" s="48"/>
      <c r="BG450" s="48"/>
      <c r="BH450" s="48"/>
      <c r="BI450" s="48"/>
      <c r="BJ450" s="48"/>
      <c r="BK450" s="48"/>
      <c r="BL450" s="48"/>
      <c r="BM450" s="48"/>
      <c r="BN450" s="48"/>
    </row>
    <row r="451" spans="3:66" s="46" customFormat="1">
      <c r="C451" s="48"/>
      <c r="D451" s="48"/>
      <c r="E451" s="48"/>
      <c r="F451" s="48"/>
      <c r="G451" s="48"/>
      <c r="H451" s="48"/>
      <c r="I451" s="48"/>
      <c r="J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  <c r="AF451" s="48"/>
      <c r="AG451" s="48"/>
      <c r="AH451" s="48"/>
      <c r="AI451" s="48"/>
      <c r="AJ451" s="48"/>
      <c r="AK451" s="48"/>
      <c r="AL451" s="48"/>
      <c r="AM451" s="48"/>
      <c r="AN451" s="48"/>
      <c r="AO451" s="48"/>
      <c r="AP451" s="48"/>
      <c r="AQ451" s="48"/>
      <c r="AR451" s="48"/>
      <c r="AS451" s="48"/>
      <c r="AT451" s="48"/>
      <c r="AU451" s="48"/>
      <c r="AV451" s="48"/>
      <c r="AW451" s="48"/>
      <c r="AX451" s="48"/>
      <c r="AY451" s="48"/>
      <c r="AZ451" s="48"/>
      <c r="BA451" s="48"/>
      <c r="BB451" s="48"/>
      <c r="BC451" s="48"/>
      <c r="BD451" s="48"/>
      <c r="BE451" s="48"/>
      <c r="BF451" s="48"/>
      <c r="BG451" s="48"/>
      <c r="BH451" s="48"/>
      <c r="BI451" s="48"/>
      <c r="BJ451" s="48"/>
      <c r="BK451" s="48"/>
      <c r="BL451" s="48"/>
      <c r="BM451" s="48"/>
      <c r="BN451" s="48"/>
    </row>
    <row r="452" spans="3:66" s="46" customFormat="1">
      <c r="C452" s="48"/>
      <c r="D452" s="48"/>
      <c r="E452" s="48"/>
      <c r="F452" s="48"/>
      <c r="G452" s="48"/>
      <c r="H452" s="48"/>
      <c r="I452" s="48"/>
      <c r="J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  <c r="AF452" s="48"/>
      <c r="AG452" s="48"/>
      <c r="AH452" s="48"/>
      <c r="AI452" s="48"/>
      <c r="AJ452" s="48"/>
      <c r="AK452" s="48"/>
      <c r="AL452" s="48"/>
      <c r="AM452" s="48"/>
      <c r="AN452" s="48"/>
      <c r="AO452" s="48"/>
      <c r="AP452" s="48"/>
      <c r="AQ452" s="48"/>
      <c r="AR452" s="48"/>
      <c r="AS452" s="48"/>
      <c r="AT452" s="48"/>
      <c r="AU452" s="48"/>
      <c r="AV452" s="48"/>
      <c r="AW452" s="48"/>
      <c r="AX452" s="48"/>
      <c r="AY452" s="48"/>
      <c r="AZ452" s="48"/>
      <c r="BA452" s="48"/>
      <c r="BB452" s="48"/>
      <c r="BC452" s="48"/>
      <c r="BD452" s="48"/>
      <c r="BE452" s="48"/>
      <c r="BF452" s="48"/>
      <c r="BG452" s="48"/>
      <c r="BH452" s="48"/>
      <c r="BI452" s="48"/>
      <c r="BJ452" s="48"/>
      <c r="BK452" s="48"/>
      <c r="BL452" s="48"/>
      <c r="BM452" s="48"/>
      <c r="BN452" s="48"/>
    </row>
    <row r="453" spans="3:66" s="46" customFormat="1">
      <c r="C453" s="48"/>
      <c r="D453" s="48"/>
      <c r="E453" s="48"/>
      <c r="F453" s="48"/>
      <c r="G453" s="48"/>
      <c r="H453" s="48"/>
      <c r="I453" s="48"/>
      <c r="J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  <c r="AF453" s="48"/>
      <c r="AG453" s="48"/>
      <c r="AH453" s="48"/>
      <c r="AI453" s="48"/>
      <c r="AJ453" s="48"/>
      <c r="AK453" s="48"/>
      <c r="AL453" s="48"/>
      <c r="AM453" s="48"/>
      <c r="AN453" s="48"/>
      <c r="AO453" s="48"/>
      <c r="AP453" s="48"/>
      <c r="AQ453" s="48"/>
      <c r="AR453" s="48"/>
      <c r="AS453" s="48"/>
      <c r="AT453" s="48"/>
      <c r="AU453" s="48"/>
      <c r="AV453" s="48"/>
      <c r="AW453" s="48"/>
      <c r="AX453" s="48"/>
      <c r="AY453" s="48"/>
      <c r="AZ453" s="48"/>
      <c r="BA453" s="48"/>
      <c r="BB453" s="48"/>
      <c r="BC453" s="48"/>
      <c r="BD453" s="48"/>
      <c r="BE453" s="48"/>
      <c r="BF453" s="48"/>
      <c r="BG453" s="48"/>
      <c r="BH453" s="48"/>
      <c r="BI453" s="48"/>
      <c r="BJ453" s="48"/>
      <c r="BK453" s="48"/>
      <c r="BL453" s="48"/>
      <c r="BM453" s="48"/>
      <c r="BN453" s="48"/>
    </row>
    <row r="454" spans="3:66" s="46" customFormat="1">
      <c r="C454" s="48"/>
      <c r="D454" s="48"/>
      <c r="E454" s="48"/>
      <c r="F454" s="48"/>
      <c r="G454" s="48"/>
      <c r="H454" s="48"/>
      <c r="I454" s="48"/>
      <c r="J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8"/>
      <c r="AF454" s="48"/>
      <c r="AG454" s="48"/>
      <c r="AH454" s="48"/>
      <c r="AI454" s="48"/>
      <c r="AJ454" s="48"/>
      <c r="AK454" s="48"/>
      <c r="AL454" s="48"/>
      <c r="AM454" s="48"/>
      <c r="AN454" s="48"/>
      <c r="AO454" s="48"/>
      <c r="AP454" s="48"/>
      <c r="AQ454" s="48"/>
      <c r="AR454" s="48"/>
      <c r="AS454" s="48"/>
      <c r="AT454" s="48"/>
      <c r="AU454" s="48"/>
      <c r="AV454" s="48"/>
      <c r="AW454" s="48"/>
      <c r="AX454" s="48"/>
      <c r="AY454" s="48"/>
      <c r="AZ454" s="48"/>
      <c r="BA454" s="48"/>
      <c r="BB454" s="48"/>
      <c r="BC454" s="48"/>
      <c r="BD454" s="48"/>
      <c r="BE454" s="48"/>
      <c r="BF454" s="48"/>
      <c r="BG454" s="48"/>
      <c r="BH454" s="48"/>
      <c r="BI454" s="48"/>
      <c r="BJ454" s="48"/>
      <c r="BK454" s="48"/>
      <c r="BL454" s="48"/>
      <c r="BM454" s="48"/>
      <c r="BN454" s="48"/>
    </row>
    <row r="455" spans="3:66" s="46" customFormat="1">
      <c r="C455" s="48"/>
      <c r="D455" s="48"/>
      <c r="E455" s="48"/>
      <c r="F455" s="48"/>
      <c r="G455" s="48"/>
      <c r="H455" s="48"/>
      <c r="I455" s="48"/>
      <c r="J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  <c r="AF455" s="48"/>
      <c r="AG455" s="48"/>
      <c r="AH455" s="48"/>
      <c r="AI455" s="48"/>
      <c r="AJ455" s="48"/>
      <c r="AK455" s="48"/>
      <c r="AL455" s="48"/>
      <c r="AM455" s="48"/>
      <c r="AN455" s="48"/>
      <c r="AO455" s="48"/>
      <c r="AP455" s="48"/>
      <c r="AQ455" s="48"/>
      <c r="AR455" s="48"/>
      <c r="AS455" s="48"/>
      <c r="AT455" s="48"/>
      <c r="AU455" s="48"/>
      <c r="AV455" s="48"/>
      <c r="AW455" s="48"/>
      <c r="AX455" s="48"/>
      <c r="AY455" s="48"/>
      <c r="AZ455" s="48"/>
      <c r="BA455" s="48"/>
      <c r="BB455" s="48"/>
      <c r="BC455" s="48"/>
      <c r="BD455" s="48"/>
      <c r="BE455" s="48"/>
      <c r="BF455" s="48"/>
      <c r="BG455" s="48"/>
      <c r="BH455" s="48"/>
      <c r="BI455" s="48"/>
      <c r="BJ455" s="48"/>
      <c r="BK455" s="48"/>
      <c r="BL455" s="48"/>
      <c r="BM455" s="48"/>
      <c r="BN455" s="48"/>
    </row>
    <row r="456" spans="3:66" s="46" customFormat="1">
      <c r="C456" s="48"/>
      <c r="D456" s="48"/>
      <c r="E456" s="48"/>
      <c r="F456" s="48"/>
      <c r="G456" s="48"/>
      <c r="H456" s="48"/>
      <c r="I456" s="48"/>
      <c r="J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  <c r="AF456" s="48"/>
      <c r="AG456" s="48"/>
      <c r="AH456" s="48"/>
      <c r="AI456" s="48"/>
      <c r="AJ456" s="48"/>
      <c r="AK456" s="48"/>
      <c r="AL456" s="48"/>
      <c r="AM456" s="48"/>
      <c r="AN456" s="48"/>
      <c r="AO456" s="48"/>
      <c r="AP456" s="48"/>
      <c r="AQ456" s="48"/>
      <c r="AR456" s="48"/>
      <c r="AS456" s="48"/>
      <c r="AT456" s="48"/>
      <c r="AU456" s="48"/>
      <c r="AV456" s="48"/>
      <c r="AW456" s="48"/>
      <c r="AX456" s="48"/>
      <c r="AY456" s="48"/>
      <c r="AZ456" s="48"/>
      <c r="BA456" s="48"/>
      <c r="BB456" s="48"/>
      <c r="BC456" s="48"/>
      <c r="BD456" s="48"/>
      <c r="BE456" s="48"/>
      <c r="BF456" s="48"/>
      <c r="BG456" s="48"/>
      <c r="BH456" s="48"/>
      <c r="BI456" s="48"/>
      <c r="BJ456" s="48"/>
      <c r="BK456" s="48"/>
      <c r="BL456" s="48"/>
      <c r="BM456" s="48"/>
      <c r="BN456" s="48"/>
    </row>
    <row r="457" spans="3:66" s="46" customFormat="1">
      <c r="C457" s="48"/>
      <c r="D457" s="48"/>
      <c r="E457" s="48"/>
      <c r="F457" s="48"/>
      <c r="G457" s="48"/>
      <c r="H457" s="48"/>
      <c r="I457" s="48"/>
      <c r="J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  <c r="AF457" s="48"/>
      <c r="AG457" s="48"/>
      <c r="AH457" s="48"/>
      <c r="AI457" s="48"/>
      <c r="AJ457" s="48"/>
      <c r="AK457" s="48"/>
      <c r="AL457" s="48"/>
      <c r="AM457" s="48"/>
      <c r="AN457" s="48"/>
      <c r="AO457" s="48"/>
      <c r="AP457" s="48"/>
      <c r="AQ457" s="48"/>
      <c r="AR457" s="48"/>
      <c r="AS457" s="48"/>
      <c r="AT457" s="48"/>
      <c r="AU457" s="48"/>
      <c r="AV457" s="48"/>
      <c r="AW457" s="48"/>
      <c r="AX457" s="48"/>
      <c r="AY457" s="48"/>
      <c r="AZ457" s="48"/>
      <c r="BA457" s="48"/>
      <c r="BB457" s="48"/>
      <c r="BC457" s="48"/>
      <c r="BD457" s="48"/>
      <c r="BE457" s="48"/>
      <c r="BF457" s="48"/>
      <c r="BG457" s="48"/>
      <c r="BH457" s="48"/>
      <c r="BI457" s="48"/>
      <c r="BJ457" s="48"/>
      <c r="BK457" s="48"/>
      <c r="BL457" s="48"/>
      <c r="BM457" s="48"/>
      <c r="BN457" s="48"/>
    </row>
    <row r="458" spans="3:66" s="46" customFormat="1">
      <c r="C458" s="48"/>
      <c r="D458" s="48"/>
      <c r="E458" s="48"/>
      <c r="F458" s="48"/>
      <c r="G458" s="48"/>
      <c r="H458" s="48"/>
      <c r="I458" s="48"/>
      <c r="J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  <c r="AF458" s="48"/>
      <c r="AG458" s="48"/>
      <c r="AH458" s="48"/>
      <c r="AI458" s="48"/>
      <c r="AJ458" s="48"/>
      <c r="AK458" s="48"/>
      <c r="AL458" s="48"/>
      <c r="AM458" s="48"/>
      <c r="AN458" s="48"/>
      <c r="AO458" s="48"/>
      <c r="AP458" s="48"/>
      <c r="AQ458" s="48"/>
      <c r="AR458" s="48"/>
      <c r="AS458" s="48"/>
      <c r="AT458" s="48"/>
      <c r="AU458" s="48"/>
      <c r="AV458" s="48"/>
      <c r="AW458" s="48"/>
      <c r="AX458" s="48"/>
      <c r="AY458" s="48"/>
      <c r="AZ458" s="48"/>
      <c r="BA458" s="48"/>
      <c r="BB458" s="48"/>
      <c r="BC458" s="48"/>
      <c r="BD458" s="48"/>
      <c r="BE458" s="48"/>
      <c r="BF458" s="48"/>
      <c r="BG458" s="48"/>
      <c r="BH458" s="48"/>
      <c r="BI458" s="48"/>
      <c r="BJ458" s="48"/>
      <c r="BK458" s="48"/>
      <c r="BL458" s="48"/>
      <c r="BM458" s="48"/>
      <c r="BN458" s="48"/>
    </row>
    <row r="459" spans="3:66" s="46" customFormat="1">
      <c r="C459" s="48"/>
      <c r="D459" s="48"/>
      <c r="E459" s="48"/>
      <c r="F459" s="48"/>
      <c r="G459" s="48"/>
      <c r="H459" s="48"/>
      <c r="I459" s="48"/>
      <c r="J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  <c r="AF459" s="48"/>
      <c r="AG459" s="48"/>
      <c r="AH459" s="48"/>
      <c r="AI459" s="48"/>
      <c r="AJ459" s="48"/>
      <c r="AK459" s="48"/>
      <c r="AL459" s="48"/>
      <c r="AM459" s="48"/>
      <c r="AN459" s="48"/>
      <c r="AO459" s="48"/>
      <c r="AP459" s="48"/>
      <c r="AQ459" s="48"/>
      <c r="AR459" s="48"/>
      <c r="AS459" s="48"/>
      <c r="AT459" s="48"/>
      <c r="AU459" s="48"/>
      <c r="AV459" s="48"/>
      <c r="AW459" s="48"/>
      <c r="AX459" s="48"/>
      <c r="AY459" s="48"/>
      <c r="AZ459" s="48"/>
      <c r="BA459" s="48"/>
      <c r="BB459" s="48"/>
      <c r="BC459" s="48"/>
      <c r="BD459" s="48"/>
      <c r="BE459" s="48"/>
      <c r="BF459" s="48"/>
      <c r="BG459" s="48"/>
      <c r="BH459" s="48"/>
      <c r="BI459" s="48"/>
      <c r="BJ459" s="48"/>
      <c r="BK459" s="48"/>
      <c r="BL459" s="48"/>
      <c r="BM459" s="48"/>
      <c r="BN459" s="48"/>
    </row>
    <row r="460" spans="3:66" s="46" customFormat="1">
      <c r="C460" s="48"/>
      <c r="D460" s="48"/>
      <c r="E460" s="48"/>
      <c r="F460" s="48"/>
      <c r="G460" s="48"/>
      <c r="H460" s="48"/>
      <c r="I460" s="48"/>
      <c r="J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  <c r="AF460" s="48"/>
      <c r="AG460" s="48"/>
      <c r="AH460" s="48"/>
      <c r="AI460" s="48"/>
      <c r="AJ460" s="48"/>
      <c r="AK460" s="48"/>
      <c r="AL460" s="48"/>
      <c r="AM460" s="48"/>
      <c r="AN460" s="48"/>
      <c r="AO460" s="48"/>
      <c r="AP460" s="48"/>
      <c r="AQ460" s="48"/>
      <c r="AR460" s="48"/>
      <c r="AS460" s="48"/>
      <c r="AT460" s="48"/>
      <c r="AU460" s="48"/>
      <c r="AV460" s="48"/>
      <c r="AW460" s="48"/>
      <c r="AX460" s="48"/>
      <c r="AY460" s="48"/>
      <c r="AZ460" s="48"/>
      <c r="BA460" s="48"/>
      <c r="BB460" s="48"/>
      <c r="BC460" s="48"/>
      <c r="BD460" s="48"/>
      <c r="BE460" s="48"/>
      <c r="BF460" s="48"/>
      <c r="BG460" s="48"/>
      <c r="BH460" s="48"/>
      <c r="BI460" s="48"/>
      <c r="BJ460" s="48"/>
      <c r="BK460" s="48"/>
      <c r="BL460" s="48"/>
      <c r="BM460" s="48"/>
      <c r="BN460" s="48"/>
    </row>
    <row r="461" spans="3:66" s="46" customFormat="1">
      <c r="C461" s="48"/>
      <c r="D461" s="48"/>
      <c r="E461" s="48"/>
      <c r="F461" s="48"/>
      <c r="G461" s="48"/>
      <c r="H461" s="48"/>
      <c r="I461" s="48"/>
      <c r="J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  <c r="AF461" s="48"/>
      <c r="AG461" s="48"/>
      <c r="AH461" s="48"/>
      <c r="AI461" s="48"/>
      <c r="AJ461" s="48"/>
      <c r="AK461" s="48"/>
      <c r="AL461" s="48"/>
      <c r="AM461" s="48"/>
      <c r="AN461" s="48"/>
      <c r="AO461" s="48"/>
      <c r="AP461" s="48"/>
      <c r="AQ461" s="48"/>
      <c r="AR461" s="48"/>
      <c r="AS461" s="48"/>
      <c r="AT461" s="48"/>
      <c r="AU461" s="48"/>
      <c r="AV461" s="48"/>
      <c r="AW461" s="48"/>
      <c r="AX461" s="48"/>
      <c r="AY461" s="48"/>
      <c r="AZ461" s="48"/>
      <c r="BA461" s="48"/>
      <c r="BB461" s="48"/>
      <c r="BC461" s="48"/>
      <c r="BD461" s="48"/>
      <c r="BE461" s="48"/>
      <c r="BF461" s="48"/>
      <c r="BG461" s="48"/>
      <c r="BH461" s="48"/>
      <c r="BI461" s="48"/>
      <c r="BJ461" s="48"/>
      <c r="BK461" s="48"/>
      <c r="BL461" s="48"/>
      <c r="BM461" s="48"/>
      <c r="BN461" s="48"/>
    </row>
    <row r="462" spans="3:66" s="46" customFormat="1">
      <c r="C462" s="48"/>
      <c r="D462" s="48"/>
      <c r="E462" s="48"/>
      <c r="F462" s="48"/>
      <c r="G462" s="48"/>
      <c r="H462" s="48"/>
      <c r="I462" s="48"/>
      <c r="J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  <c r="AC462" s="48"/>
      <c r="AD462" s="48"/>
      <c r="AE462" s="48"/>
      <c r="AF462" s="48"/>
      <c r="AG462" s="48"/>
      <c r="AH462" s="48"/>
      <c r="AI462" s="48"/>
      <c r="AJ462" s="48"/>
      <c r="AK462" s="48"/>
      <c r="AL462" s="48"/>
      <c r="AM462" s="48"/>
      <c r="AN462" s="48"/>
      <c r="AO462" s="48"/>
      <c r="AP462" s="48"/>
      <c r="AQ462" s="48"/>
      <c r="AR462" s="48"/>
      <c r="AS462" s="48"/>
      <c r="AT462" s="48"/>
      <c r="AU462" s="48"/>
      <c r="AV462" s="48"/>
      <c r="AW462" s="48"/>
      <c r="AX462" s="48"/>
      <c r="AY462" s="48"/>
      <c r="AZ462" s="48"/>
      <c r="BA462" s="48"/>
      <c r="BB462" s="48"/>
      <c r="BC462" s="48"/>
      <c r="BD462" s="48"/>
      <c r="BE462" s="48"/>
      <c r="BF462" s="48"/>
      <c r="BG462" s="48"/>
      <c r="BH462" s="48"/>
      <c r="BI462" s="48"/>
      <c r="BJ462" s="48"/>
      <c r="BK462" s="48"/>
      <c r="BL462" s="48"/>
      <c r="BM462" s="48"/>
      <c r="BN462" s="48"/>
    </row>
    <row r="463" spans="3:66" s="46" customFormat="1">
      <c r="C463" s="48"/>
      <c r="D463" s="48"/>
      <c r="E463" s="48"/>
      <c r="F463" s="48"/>
      <c r="G463" s="48"/>
      <c r="H463" s="48"/>
      <c r="I463" s="48"/>
      <c r="J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  <c r="AC463" s="48"/>
      <c r="AD463" s="48"/>
      <c r="AE463" s="48"/>
      <c r="AF463" s="48"/>
      <c r="AG463" s="48"/>
      <c r="AH463" s="48"/>
      <c r="AI463" s="48"/>
      <c r="AJ463" s="48"/>
      <c r="AK463" s="48"/>
      <c r="AL463" s="48"/>
      <c r="AM463" s="48"/>
      <c r="AN463" s="48"/>
      <c r="AO463" s="48"/>
      <c r="AP463" s="48"/>
      <c r="AQ463" s="48"/>
      <c r="AR463" s="48"/>
      <c r="AS463" s="48"/>
      <c r="AT463" s="48"/>
      <c r="AU463" s="48"/>
      <c r="AV463" s="48"/>
      <c r="AW463" s="48"/>
      <c r="AX463" s="48"/>
      <c r="AY463" s="48"/>
      <c r="AZ463" s="48"/>
      <c r="BA463" s="48"/>
      <c r="BB463" s="48"/>
      <c r="BC463" s="48"/>
      <c r="BD463" s="48"/>
      <c r="BE463" s="48"/>
      <c r="BF463" s="48"/>
      <c r="BG463" s="48"/>
      <c r="BH463" s="48"/>
      <c r="BI463" s="48"/>
      <c r="BJ463" s="48"/>
      <c r="BK463" s="48"/>
      <c r="BL463" s="48"/>
      <c r="BM463" s="48"/>
      <c r="BN463" s="48"/>
    </row>
    <row r="464" spans="3:66" s="46" customFormat="1">
      <c r="C464" s="48"/>
      <c r="D464" s="48"/>
      <c r="E464" s="48"/>
      <c r="F464" s="48"/>
      <c r="G464" s="48"/>
      <c r="H464" s="48"/>
      <c r="I464" s="48"/>
      <c r="J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8"/>
      <c r="AF464" s="48"/>
      <c r="AG464" s="48"/>
      <c r="AH464" s="48"/>
      <c r="AI464" s="48"/>
      <c r="AJ464" s="48"/>
      <c r="AK464" s="48"/>
      <c r="AL464" s="48"/>
      <c r="AM464" s="48"/>
      <c r="AN464" s="48"/>
      <c r="AO464" s="48"/>
      <c r="AP464" s="48"/>
      <c r="AQ464" s="48"/>
      <c r="AR464" s="48"/>
      <c r="AS464" s="48"/>
      <c r="AT464" s="48"/>
      <c r="AU464" s="48"/>
      <c r="AV464" s="48"/>
      <c r="AW464" s="48"/>
      <c r="AX464" s="48"/>
      <c r="AY464" s="48"/>
      <c r="AZ464" s="48"/>
      <c r="BA464" s="48"/>
      <c r="BB464" s="48"/>
      <c r="BC464" s="48"/>
      <c r="BD464" s="48"/>
      <c r="BE464" s="48"/>
      <c r="BF464" s="48"/>
      <c r="BG464" s="48"/>
      <c r="BH464" s="48"/>
      <c r="BI464" s="48"/>
      <c r="BJ464" s="48"/>
      <c r="BK464" s="48"/>
      <c r="BL464" s="48"/>
      <c r="BM464" s="48"/>
      <c r="BN464" s="48"/>
    </row>
    <row r="465" spans="3:66" s="46" customFormat="1">
      <c r="C465" s="48"/>
      <c r="D465" s="48"/>
      <c r="E465" s="48"/>
      <c r="F465" s="48"/>
      <c r="G465" s="48"/>
      <c r="H465" s="48"/>
      <c r="I465" s="48"/>
      <c r="J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8"/>
      <c r="AF465" s="48"/>
      <c r="AG465" s="48"/>
      <c r="AH465" s="48"/>
      <c r="AI465" s="48"/>
      <c r="AJ465" s="48"/>
      <c r="AK465" s="48"/>
      <c r="AL465" s="48"/>
      <c r="AM465" s="48"/>
      <c r="AN465" s="48"/>
      <c r="AO465" s="48"/>
      <c r="AP465" s="48"/>
      <c r="AQ465" s="48"/>
      <c r="AR465" s="48"/>
      <c r="AS465" s="48"/>
      <c r="AT465" s="48"/>
      <c r="AU465" s="48"/>
      <c r="AV465" s="48"/>
      <c r="AW465" s="48"/>
      <c r="AX465" s="48"/>
      <c r="AY465" s="48"/>
      <c r="AZ465" s="48"/>
      <c r="BA465" s="48"/>
      <c r="BB465" s="48"/>
      <c r="BC465" s="48"/>
      <c r="BD465" s="48"/>
      <c r="BE465" s="48"/>
      <c r="BF465" s="48"/>
      <c r="BG465" s="48"/>
      <c r="BH465" s="48"/>
      <c r="BI465" s="48"/>
      <c r="BJ465" s="48"/>
      <c r="BK465" s="48"/>
      <c r="BL465" s="48"/>
      <c r="BM465" s="48"/>
      <c r="BN465" s="48"/>
    </row>
    <row r="466" spans="3:66" s="46" customFormat="1">
      <c r="C466" s="48"/>
      <c r="D466" s="48"/>
      <c r="E466" s="48"/>
      <c r="F466" s="48"/>
      <c r="G466" s="48"/>
      <c r="H466" s="48"/>
      <c r="I466" s="48"/>
      <c r="J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8"/>
      <c r="AF466" s="48"/>
      <c r="AG466" s="48"/>
      <c r="AH466" s="48"/>
      <c r="AI466" s="48"/>
      <c r="AJ466" s="48"/>
      <c r="AK466" s="48"/>
      <c r="AL466" s="48"/>
      <c r="AM466" s="48"/>
      <c r="AN466" s="48"/>
      <c r="AO466" s="48"/>
      <c r="AP466" s="48"/>
      <c r="AQ466" s="48"/>
      <c r="AR466" s="48"/>
      <c r="AS466" s="48"/>
      <c r="AT466" s="48"/>
      <c r="AU466" s="48"/>
      <c r="AV466" s="48"/>
      <c r="AW466" s="48"/>
      <c r="AX466" s="48"/>
      <c r="AY466" s="48"/>
      <c r="AZ466" s="48"/>
      <c r="BA466" s="48"/>
      <c r="BB466" s="48"/>
      <c r="BC466" s="48"/>
      <c r="BD466" s="48"/>
      <c r="BE466" s="48"/>
      <c r="BF466" s="48"/>
      <c r="BG466" s="48"/>
      <c r="BH466" s="48"/>
      <c r="BI466" s="48"/>
      <c r="BJ466" s="48"/>
      <c r="BK466" s="48"/>
      <c r="BL466" s="48"/>
      <c r="BM466" s="48"/>
      <c r="BN466" s="48"/>
    </row>
    <row r="467" spans="3:66" s="46" customFormat="1">
      <c r="C467" s="48"/>
      <c r="D467" s="48"/>
      <c r="E467" s="48"/>
      <c r="F467" s="48"/>
      <c r="G467" s="48"/>
      <c r="H467" s="48"/>
      <c r="I467" s="48"/>
      <c r="J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  <c r="AC467" s="48"/>
      <c r="AD467" s="48"/>
      <c r="AE467" s="48"/>
      <c r="AF467" s="48"/>
      <c r="AG467" s="48"/>
      <c r="AH467" s="48"/>
      <c r="AI467" s="48"/>
      <c r="AJ467" s="48"/>
      <c r="AK467" s="48"/>
      <c r="AL467" s="48"/>
      <c r="AM467" s="48"/>
      <c r="AN467" s="48"/>
      <c r="AO467" s="48"/>
      <c r="AP467" s="48"/>
      <c r="AQ467" s="48"/>
      <c r="AR467" s="48"/>
      <c r="AS467" s="48"/>
      <c r="AT467" s="48"/>
      <c r="AU467" s="48"/>
      <c r="AV467" s="48"/>
      <c r="AW467" s="48"/>
      <c r="AX467" s="48"/>
      <c r="AY467" s="48"/>
      <c r="AZ467" s="48"/>
      <c r="BA467" s="48"/>
      <c r="BB467" s="48"/>
      <c r="BC467" s="48"/>
      <c r="BD467" s="48"/>
      <c r="BE467" s="48"/>
      <c r="BF467" s="48"/>
      <c r="BG467" s="48"/>
      <c r="BH467" s="48"/>
      <c r="BI467" s="48"/>
      <c r="BJ467" s="48"/>
      <c r="BK467" s="48"/>
      <c r="BL467" s="48"/>
      <c r="BM467" s="48"/>
      <c r="BN467" s="48"/>
    </row>
    <row r="468" spans="3:66" s="46" customFormat="1">
      <c r="C468" s="48"/>
      <c r="D468" s="48"/>
      <c r="E468" s="48"/>
      <c r="F468" s="48"/>
      <c r="G468" s="48"/>
      <c r="H468" s="48"/>
      <c r="I468" s="48"/>
      <c r="J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  <c r="AC468" s="48"/>
      <c r="AD468" s="48"/>
      <c r="AE468" s="48"/>
      <c r="AF468" s="48"/>
      <c r="AG468" s="48"/>
      <c r="AH468" s="48"/>
      <c r="AI468" s="48"/>
      <c r="AJ468" s="48"/>
      <c r="AK468" s="48"/>
      <c r="AL468" s="48"/>
      <c r="AM468" s="48"/>
      <c r="AN468" s="48"/>
      <c r="AO468" s="48"/>
      <c r="AP468" s="48"/>
      <c r="AQ468" s="48"/>
      <c r="AR468" s="48"/>
      <c r="AS468" s="48"/>
      <c r="AT468" s="48"/>
      <c r="AU468" s="48"/>
      <c r="AV468" s="48"/>
      <c r="AW468" s="48"/>
      <c r="AX468" s="48"/>
      <c r="AY468" s="48"/>
      <c r="AZ468" s="48"/>
      <c r="BA468" s="48"/>
      <c r="BB468" s="48"/>
      <c r="BC468" s="48"/>
      <c r="BD468" s="48"/>
      <c r="BE468" s="48"/>
      <c r="BF468" s="48"/>
      <c r="BG468" s="48"/>
      <c r="BH468" s="48"/>
      <c r="BI468" s="48"/>
      <c r="BJ468" s="48"/>
      <c r="BK468" s="48"/>
      <c r="BL468" s="48"/>
      <c r="BM468" s="48"/>
      <c r="BN468" s="48"/>
    </row>
    <row r="469" spans="3:66" s="46" customFormat="1">
      <c r="C469" s="48"/>
      <c r="D469" s="48"/>
      <c r="E469" s="48"/>
      <c r="F469" s="48"/>
      <c r="G469" s="48"/>
      <c r="H469" s="48"/>
      <c r="I469" s="48"/>
      <c r="J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  <c r="AC469" s="48"/>
      <c r="AD469" s="48"/>
      <c r="AE469" s="48"/>
      <c r="AF469" s="48"/>
      <c r="AG469" s="48"/>
      <c r="AH469" s="48"/>
      <c r="AI469" s="48"/>
      <c r="AJ469" s="48"/>
      <c r="AK469" s="48"/>
      <c r="AL469" s="48"/>
      <c r="AM469" s="48"/>
      <c r="AN469" s="48"/>
      <c r="AO469" s="48"/>
      <c r="AP469" s="48"/>
      <c r="AQ469" s="48"/>
      <c r="AR469" s="48"/>
      <c r="AS469" s="48"/>
      <c r="AT469" s="48"/>
      <c r="AU469" s="48"/>
      <c r="AV469" s="48"/>
      <c r="AW469" s="48"/>
      <c r="AX469" s="48"/>
      <c r="AY469" s="48"/>
      <c r="AZ469" s="48"/>
      <c r="BA469" s="48"/>
      <c r="BB469" s="48"/>
      <c r="BC469" s="48"/>
      <c r="BD469" s="48"/>
      <c r="BE469" s="48"/>
      <c r="BF469" s="48"/>
      <c r="BG469" s="48"/>
      <c r="BH469" s="48"/>
      <c r="BI469" s="48"/>
      <c r="BJ469" s="48"/>
      <c r="BK469" s="48"/>
      <c r="BL469" s="48"/>
      <c r="BM469" s="48"/>
      <c r="BN469" s="48"/>
    </row>
    <row r="470" spans="3:66" s="46" customFormat="1">
      <c r="C470" s="48"/>
      <c r="D470" s="48"/>
      <c r="E470" s="48"/>
      <c r="F470" s="48"/>
      <c r="G470" s="48"/>
      <c r="H470" s="48"/>
      <c r="I470" s="48"/>
      <c r="J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  <c r="AC470" s="48"/>
      <c r="AD470" s="48"/>
      <c r="AE470" s="48"/>
      <c r="AF470" s="48"/>
      <c r="AG470" s="48"/>
      <c r="AH470" s="48"/>
      <c r="AI470" s="48"/>
      <c r="AJ470" s="48"/>
      <c r="AK470" s="48"/>
      <c r="AL470" s="48"/>
      <c r="AM470" s="48"/>
      <c r="AN470" s="48"/>
      <c r="AO470" s="48"/>
      <c r="AP470" s="48"/>
      <c r="AQ470" s="48"/>
      <c r="AR470" s="48"/>
      <c r="AS470" s="48"/>
      <c r="AT470" s="48"/>
      <c r="AU470" s="48"/>
      <c r="AV470" s="48"/>
      <c r="AW470" s="48"/>
      <c r="AX470" s="48"/>
      <c r="AY470" s="48"/>
      <c r="AZ470" s="48"/>
      <c r="BA470" s="48"/>
      <c r="BB470" s="48"/>
      <c r="BC470" s="48"/>
      <c r="BD470" s="48"/>
      <c r="BE470" s="48"/>
      <c r="BF470" s="48"/>
      <c r="BG470" s="48"/>
      <c r="BH470" s="48"/>
      <c r="BI470" s="48"/>
      <c r="BJ470" s="48"/>
      <c r="BK470" s="48"/>
      <c r="BL470" s="48"/>
      <c r="BM470" s="48"/>
      <c r="BN470" s="48"/>
    </row>
    <row r="471" spans="3:66" s="46" customFormat="1">
      <c r="C471" s="48"/>
      <c r="D471" s="48"/>
      <c r="E471" s="48"/>
      <c r="F471" s="48"/>
      <c r="G471" s="48"/>
      <c r="H471" s="48"/>
      <c r="I471" s="48"/>
      <c r="J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  <c r="AC471" s="48"/>
      <c r="AD471" s="48"/>
      <c r="AE471" s="48"/>
      <c r="AF471" s="48"/>
      <c r="AG471" s="48"/>
      <c r="AH471" s="48"/>
      <c r="AI471" s="48"/>
      <c r="AJ471" s="48"/>
      <c r="AK471" s="48"/>
      <c r="AL471" s="48"/>
      <c r="AM471" s="48"/>
      <c r="AN471" s="48"/>
      <c r="AO471" s="48"/>
      <c r="AP471" s="48"/>
      <c r="AQ471" s="48"/>
      <c r="AR471" s="48"/>
      <c r="AS471" s="48"/>
      <c r="AT471" s="48"/>
      <c r="AU471" s="48"/>
      <c r="AV471" s="48"/>
      <c r="AW471" s="48"/>
      <c r="AX471" s="48"/>
      <c r="AY471" s="48"/>
      <c r="AZ471" s="48"/>
      <c r="BA471" s="48"/>
      <c r="BB471" s="48"/>
      <c r="BC471" s="48"/>
      <c r="BD471" s="48"/>
      <c r="BE471" s="48"/>
      <c r="BF471" s="48"/>
      <c r="BG471" s="48"/>
      <c r="BH471" s="48"/>
      <c r="BI471" s="48"/>
      <c r="BJ471" s="48"/>
      <c r="BK471" s="48"/>
      <c r="BL471" s="48"/>
      <c r="BM471" s="48"/>
      <c r="BN471" s="48"/>
    </row>
    <row r="472" spans="3:66" s="46" customFormat="1">
      <c r="C472" s="48"/>
      <c r="D472" s="48"/>
      <c r="E472" s="48"/>
      <c r="F472" s="48"/>
      <c r="G472" s="48"/>
      <c r="H472" s="48"/>
      <c r="I472" s="48"/>
      <c r="J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  <c r="AF472" s="48"/>
      <c r="AG472" s="48"/>
      <c r="AH472" s="48"/>
      <c r="AI472" s="48"/>
      <c r="AJ472" s="48"/>
      <c r="AK472" s="48"/>
      <c r="AL472" s="48"/>
      <c r="AM472" s="48"/>
      <c r="AN472" s="48"/>
      <c r="AO472" s="48"/>
      <c r="AP472" s="48"/>
      <c r="AQ472" s="48"/>
      <c r="AR472" s="48"/>
      <c r="AS472" s="48"/>
      <c r="AT472" s="48"/>
      <c r="AU472" s="48"/>
      <c r="AV472" s="48"/>
      <c r="AW472" s="48"/>
      <c r="AX472" s="48"/>
      <c r="AY472" s="48"/>
      <c r="AZ472" s="48"/>
      <c r="BA472" s="48"/>
      <c r="BB472" s="48"/>
      <c r="BC472" s="48"/>
      <c r="BD472" s="48"/>
      <c r="BE472" s="48"/>
      <c r="BF472" s="48"/>
      <c r="BG472" s="48"/>
      <c r="BH472" s="48"/>
      <c r="BI472" s="48"/>
      <c r="BJ472" s="48"/>
      <c r="BK472" s="48"/>
      <c r="BL472" s="48"/>
      <c r="BM472" s="48"/>
      <c r="BN472" s="48"/>
    </row>
    <row r="473" spans="3:66" s="46" customFormat="1">
      <c r="C473" s="48"/>
      <c r="D473" s="48"/>
      <c r="E473" s="48"/>
      <c r="F473" s="48"/>
      <c r="G473" s="48"/>
      <c r="H473" s="48"/>
      <c r="I473" s="48"/>
      <c r="J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  <c r="AC473" s="48"/>
      <c r="AD473" s="48"/>
      <c r="AE473" s="48"/>
      <c r="AF473" s="48"/>
      <c r="AG473" s="48"/>
      <c r="AH473" s="48"/>
      <c r="AI473" s="48"/>
      <c r="AJ473" s="48"/>
      <c r="AK473" s="48"/>
      <c r="AL473" s="48"/>
      <c r="AM473" s="48"/>
      <c r="AN473" s="48"/>
      <c r="AO473" s="48"/>
      <c r="AP473" s="48"/>
      <c r="AQ473" s="48"/>
      <c r="AR473" s="48"/>
      <c r="AS473" s="48"/>
      <c r="AT473" s="48"/>
      <c r="AU473" s="48"/>
      <c r="AV473" s="48"/>
      <c r="AW473" s="48"/>
      <c r="AX473" s="48"/>
      <c r="AY473" s="48"/>
      <c r="AZ473" s="48"/>
      <c r="BA473" s="48"/>
      <c r="BB473" s="48"/>
      <c r="BC473" s="48"/>
      <c r="BD473" s="48"/>
      <c r="BE473" s="48"/>
      <c r="BF473" s="48"/>
      <c r="BG473" s="48"/>
      <c r="BH473" s="48"/>
      <c r="BI473" s="48"/>
      <c r="BJ473" s="48"/>
      <c r="BK473" s="48"/>
      <c r="BL473" s="48"/>
      <c r="BM473" s="48"/>
      <c r="BN473" s="48"/>
    </row>
    <row r="474" spans="3:66" s="46" customFormat="1">
      <c r="C474" s="48"/>
      <c r="D474" s="48"/>
      <c r="E474" s="48"/>
      <c r="F474" s="48"/>
      <c r="G474" s="48"/>
      <c r="H474" s="48"/>
      <c r="I474" s="48"/>
      <c r="J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8"/>
      <c r="AF474" s="48"/>
      <c r="AG474" s="48"/>
      <c r="AH474" s="48"/>
      <c r="AI474" s="48"/>
      <c r="AJ474" s="48"/>
      <c r="AK474" s="48"/>
      <c r="AL474" s="48"/>
      <c r="AM474" s="48"/>
      <c r="AN474" s="48"/>
      <c r="AO474" s="48"/>
      <c r="AP474" s="48"/>
      <c r="AQ474" s="48"/>
      <c r="AR474" s="48"/>
      <c r="AS474" s="48"/>
      <c r="AT474" s="48"/>
      <c r="AU474" s="48"/>
      <c r="AV474" s="48"/>
      <c r="AW474" s="48"/>
      <c r="AX474" s="48"/>
      <c r="AY474" s="48"/>
      <c r="AZ474" s="48"/>
      <c r="BA474" s="48"/>
      <c r="BB474" s="48"/>
      <c r="BC474" s="48"/>
      <c r="BD474" s="48"/>
      <c r="BE474" s="48"/>
      <c r="BF474" s="48"/>
      <c r="BG474" s="48"/>
      <c r="BH474" s="48"/>
      <c r="BI474" s="48"/>
      <c r="BJ474" s="48"/>
      <c r="BK474" s="48"/>
      <c r="BL474" s="48"/>
      <c r="BM474" s="48"/>
      <c r="BN474" s="48"/>
    </row>
    <row r="475" spans="3:66" s="46" customFormat="1">
      <c r="C475" s="48"/>
      <c r="D475" s="48"/>
      <c r="E475" s="48"/>
      <c r="F475" s="48"/>
      <c r="G475" s="48"/>
      <c r="H475" s="48"/>
      <c r="I475" s="48"/>
      <c r="J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8"/>
      <c r="AF475" s="48"/>
      <c r="AG475" s="48"/>
      <c r="AH475" s="48"/>
      <c r="AI475" s="48"/>
      <c r="AJ475" s="48"/>
      <c r="AK475" s="48"/>
      <c r="AL475" s="48"/>
      <c r="AM475" s="48"/>
      <c r="AN475" s="48"/>
      <c r="AO475" s="48"/>
      <c r="AP475" s="48"/>
      <c r="AQ475" s="48"/>
      <c r="AR475" s="48"/>
      <c r="AS475" s="48"/>
      <c r="AT475" s="48"/>
      <c r="AU475" s="48"/>
      <c r="AV475" s="48"/>
      <c r="AW475" s="48"/>
      <c r="AX475" s="48"/>
      <c r="AY475" s="48"/>
      <c r="AZ475" s="48"/>
      <c r="BA475" s="48"/>
      <c r="BB475" s="48"/>
      <c r="BC475" s="48"/>
      <c r="BD475" s="48"/>
      <c r="BE475" s="48"/>
      <c r="BF475" s="48"/>
      <c r="BG475" s="48"/>
      <c r="BH475" s="48"/>
      <c r="BI475" s="48"/>
      <c r="BJ475" s="48"/>
      <c r="BK475" s="48"/>
      <c r="BL475" s="48"/>
      <c r="BM475" s="48"/>
      <c r="BN475" s="48"/>
    </row>
    <row r="476" spans="3:66" s="46" customFormat="1">
      <c r="C476" s="48"/>
      <c r="D476" s="48"/>
      <c r="E476" s="48"/>
      <c r="F476" s="48"/>
      <c r="G476" s="48"/>
      <c r="H476" s="48"/>
      <c r="I476" s="48"/>
      <c r="J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8"/>
      <c r="AF476" s="48"/>
      <c r="AG476" s="48"/>
      <c r="AH476" s="48"/>
      <c r="AI476" s="48"/>
      <c r="AJ476" s="48"/>
      <c r="AK476" s="48"/>
      <c r="AL476" s="48"/>
      <c r="AM476" s="48"/>
      <c r="AN476" s="48"/>
      <c r="AO476" s="48"/>
      <c r="AP476" s="48"/>
      <c r="AQ476" s="48"/>
      <c r="AR476" s="48"/>
      <c r="AS476" s="48"/>
      <c r="AT476" s="48"/>
      <c r="AU476" s="48"/>
      <c r="AV476" s="48"/>
      <c r="AW476" s="48"/>
      <c r="AX476" s="48"/>
      <c r="AY476" s="48"/>
      <c r="AZ476" s="48"/>
      <c r="BA476" s="48"/>
      <c r="BB476" s="48"/>
      <c r="BC476" s="48"/>
      <c r="BD476" s="48"/>
      <c r="BE476" s="48"/>
      <c r="BF476" s="48"/>
      <c r="BG476" s="48"/>
      <c r="BH476" s="48"/>
      <c r="BI476" s="48"/>
      <c r="BJ476" s="48"/>
      <c r="BK476" s="48"/>
      <c r="BL476" s="48"/>
      <c r="BM476" s="48"/>
      <c r="BN476" s="48"/>
    </row>
    <row r="477" spans="3:66" s="46" customFormat="1">
      <c r="C477" s="48"/>
      <c r="D477" s="48"/>
      <c r="E477" s="48"/>
      <c r="F477" s="48"/>
      <c r="G477" s="48"/>
      <c r="H477" s="48"/>
      <c r="I477" s="48"/>
      <c r="J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  <c r="AC477" s="48"/>
      <c r="AD477" s="48"/>
      <c r="AE477" s="48"/>
      <c r="AF477" s="48"/>
      <c r="AG477" s="48"/>
      <c r="AH477" s="48"/>
      <c r="AI477" s="48"/>
      <c r="AJ477" s="48"/>
      <c r="AK477" s="48"/>
      <c r="AL477" s="48"/>
      <c r="AM477" s="48"/>
      <c r="AN477" s="48"/>
      <c r="AO477" s="48"/>
      <c r="AP477" s="48"/>
      <c r="AQ477" s="48"/>
      <c r="AR477" s="48"/>
      <c r="AS477" s="48"/>
      <c r="AT477" s="48"/>
      <c r="AU477" s="48"/>
      <c r="AV477" s="48"/>
      <c r="AW477" s="48"/>
      <c r="AX477" s="48"/>
      <c r="AY477" s="48"/>
      <c r="AZ477" s="48"/>
      <c r="BA477" s="48"/>
      <c r="BB477" s="48"/>
      <c r="BC477" s="48"/>
      <c r="BD477" s="48"/>
      <c r="BE477" s="48"/>
      <c r="BF477" s="48"/>
      <c r="BG477" s="48"/>
      <c r="BH477" s="48"/>
      <c r="BI477" s="48"/>
      <c r="BJ477" s="48"/>
      <c r="BK477" s="48"/>
      <c r="BL477" s="48"/>
      <c r="BM477" s="48"/>
      <c r="BN477" s="48"/>
    </row>
    <row r="478" spans="3:66" s="46" customFormat="1">
      <c r="C478" s="48"/>
      <c r="D478" s="48"/>
      <c r="E478" s="48"/>
      <c r="F478" s="48"/>
      <c r="G478" s="48"/>
      <c r="H478" s="48"/>
      <c r="I478" s="48"/>
      <c r="J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  <c r="AC478" s="48"/>
      <c r="AD478" s="48"/>
      <c r="AE478" s="48"/>
      <c r="AF478" s="48"/>
      <c r="AG478" s="48"/>
      <c r="AH478" s="48"/>
      <c r="AI478" s="48"/>
      <c r="AJ478" s="48"/>
      <c r="AK478" s="48"/>
      <c r="AL478" s="48"/>
      <c r="AM478" s="48"/>
      <c r="AN478" s="48"/>
      <c r="AO478" s="48"/>
      <c r="AP478" s="48"/>
      <c r="AQ478" s="48"/>
      <c r="AR478" s="48"/>
      <c r="AS478" s="48"/>
      <c r="AT478" s="48"/>
      <c r="AU478" s="48"/>
      <c r="AV478" s="48"/>
      <c r="AW478" s="48"/>
      <c r="AX478" s="48"/>
      <c r="AY478" s="48"/>
      <c r="AZ478" s="48"/>
      <c r="BA478" s="48"/>
      <c r="BB478" s="48"/>
      <c r="BC478" s="48"/>
      <c r="BD478" s="48"/>
      <c r="BE478" s="48"/>
      <c r="BF478" s="48"/>
      <c r="BG478" s="48"/>
      <c r="BH478" s="48"/>
      <c r="BI478" s="48"/>
      <c r="BJ478" s="48"/>
      <c r="BK478" s="48"/>
      <c r="BL478" s="48"/>
      <c r="BM478" s="48"/>
      <c r="BN478" s="48"/>
    </row>
    <row r="479" spans="3:66" s="46" customFormat="1">
      <c r="C479" s="48"/>
      <c r="D479" s="48"/>
      <c r="E479" s="48"/>
      <c r="F479" s="48"/>
      <c r="G479" s="48"/>
      <c r="H479" s="48"/>
      <c r="I479" s="48"/>
      <c r="J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  <c r="AC479" s="48"/>
      <c r="AD479" s="48"/>
      <c r="AE479" s="48"/>
      <c r="AF479" s="48"/>
      <c r="AG479" s="48"/>
      <c r="AH479" s="48"/>
      <c r="AI479" s="48"/>
      <c r="AJ479" s="48"/>
      <c r="AK479" s="48"/>
      <c r="AL479" s="48"/>
      <c r="AM479" s="48"/>
      <c r="AN479" s="48"/>
      <c r="AO479" s="48"/>
      <c r="AP479" s="48"/>
      <c r="AQ479" s="48"/>
      <c r="AR479" s="48"/>
      <c r="AS479" s="48"/>
      <c r="AT479" s="48"/>
      <c r="AU479" s="48"/>
      <c r="AV479" s="48"/>
      <c r="AW479" s="48"/>
      <c r="AX479" s="48"/>
      <c r="AY479" s="48"/>
      <c r="AZ479" s="48"/>
      <c r="BA479" s="48"/>
      <c r="BB479" s="48"/>
      <c r="BC479" s="48"/>
      <c r="BD479" s="48"/>
      <c r="BE479" s="48"/>
      <c r="BF479" s="48"/>
      <c r="BG479" s="48"/>
      <c r="BH479" s="48"/>
      <c r="BI479" s="48"/>
      <c r="BJ479" s="48"/>
      <c r="BK479" s="48"/>
      <c r="BL479" s="48"/>
      <c r="BM479" s="48"/>
      <c r="BN479" s="48"/>
    </row>
    <row r="480" spans="3:66" s="46" customFormat="1">
      <c r="C480" s="48"/>
      <c r="D480" s="48"/>
      <c r="E480" s="48"/>
      <c r="F480" s="48"/>
      <c r="G480" s="48"/>
      <c r="H480" s="48"/>
      <c r="I480" s="48"/>
      <c r="J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  <c r="AF480" s="48"/>
      <c r="AG480" s="48"/>
      <c r="AH480" s="48"/>
      <c r="AI480" s="48"/>
      <c r="AJ480" s="48"/>
      <c r="AK480" s="48"/>
      <c r="AL480" s="48"/>
      <c r="AM480" s="48"/>
      <c r="AN480" s="48"/>
      <c r="AO480" s="48"/>
      <c r="AP480" s="48"/>
      <c r="AQ480" s="48"/>
      <c r="AR480" s="48"/>
      <c r="AS480" s="48"/>
      <c r="AT480" s="48"/>
      <c r="AU480" s="48"/>
      <c r="AV480" s="48"/>
      <c r="AW480" s="48"/>
      <c r="AX480" s="48"/>
      <c r="AY480" s="48"/>
      <c r="AZ480" s="48"/>
      <c r="BA480" s="48"/>
      <c r="BB480" s="48"/>
      <c r="BC480" s="48"/>
      <c r="BD480" s="48"/>
      <c r="BE480" s="48"/>
      <c r="BF480" s="48"/>
      <c r="BG480" s="48"/>
      <c r="BH480" s="48"/>
      <c r="BI480" s="48"/>
      <c r="BJ480" s="48"/>
      <c r="BK480" s="48"/>
      <c r="BL480" s="48"/>
      <c r="BM480" s="48"/>
      <c r="BN480" s="48"/>
    </row>
    <row r="481" spans="3:66" s="46" customFormat="1">
      <c r="C481" s="48"/>
      <c r="D481" s="48"/>
      <c r="E481" s="48"/>
      <c r="F481" s="48"/>
      <c r="G481" s="48"/>
      <c r="H481" s="48"/>
      <c r="I481" s="48"/>
      <c r="J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  <c r="AC481" s="48"/>
      <c r="AD481" s="48"/>
      <c r="AE481" s="48"/>
      <c r="AF481" s="48"/>
      <c r="AG481" s="48"/>
      <c r="AH481" s="48"/>
      <c r="AI481" s="48"/>
      <c r="AJ481" s="48"/>
      <c r="AK481" s="48"/>
      <c r="AL481" s="48"/>
      <c r="AM481" s="48"/>
      <c r="AN481" s="48"/>
      <c r="AO481" s="48"/>
      <c r="AP481" s="48"/>
      <c r="AQ481" s="48"/>
      <c r="AR481" s="48"/>
      <c r="AS481" s="48"/>
      <c r="AT481" s="48"/>
      <c r="AU481" s="48"/>
      <c r="AV481" s="48"/>
      <c r="AW481" s="48"/>
      <c r="AX481" s="48"/>
      <c r="AY481" s="48"/>
      <c r="AZ481" s="48"/>
      <c r="BA481" s="48"/>
      <c r="BB481" s="48"/>
      <c r="BC481" s="48"/>
      <c r="BD481" s="48"/>
      <c r="BE481" s="48"/>
      <c r="BF481" s="48"/>
      <c r="BG481" s="48"/>
      <c r="BH481" s="48"/>
      <c r="BI481" s="48"/>
      <c r="BJ481" s="48"/>
      <c r="BK481" s="48"/>
      <c r="BL481" s="48"/>
      <c r="BM481" s="48"/>
      <c r="BN481" s="48"/>
    </row>
    <row r="482" spans="3:66" s="46" customFormat="1">
      <c r="C482" s="48"/>
      <c r="D482" s="48"/>
      <c r="E482" s="48"/>
      <c r="F482" s="48"/>
      <c r="G482" s="48"/>
      <c r="H482" s="48"/>
      <c r="I482" s="48"/>
      <c r="J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  <c r="AC482" s="48"/>
      <c r="AD482" s="48"/>
      <c r="AE482" s="48"/>
      <c r="AF482" s="48"/>
      <c r="AG482" s="48"/>
      <c r="AH482" s="48"/>
      <c r="AI482" s="48"/>
      <c r="AJ482" s="48"/>
      <c r="AK482" s="48"/>
      <c r="AL482" s="48"/>
      <c r="AM482" s="48"/>
      <c r="AN482" s="48"/>
      <c r="AO482" s="48"/>
      <c r="AP482" s="48"/>
      <c r="AQ482" s="48"/>
      <c r="AR482" s="48"/>
      <c r="AS482" s="48"/>
      <c r="AT482" s="48"/>
      <c r="AU482" s="48"/>
      <c r="AV482" s="48"/>
      <c r="AW482" s="48"/>
      <c r="AX482" s="48"/>
      <c r="AY482" s="48"/>
      <c r="AZ482" s="48"/>
      <c r="BA482" s="48"/>
      <c r="BB482" s="48"/>
      <c r="BC482" s="48"/>
      <c r="BD482" s="48"/>
      <c r="BE482" s="48"/>
      <c r="BF482" s="48"/>
      <c r="BG482" s="48"/>
      <c r="BH482" s="48"/>
      <c r="BI482" s="48"/>
      <c r="BJ482" s="48"/>
      <c r="BK482" s="48"/>
      <c r="BL482" s="48"/>
      <c r="BM482" s="48"/>
      <c r="BN482" s="48"/>
    </row>
    <row r="483" spans="3:66" s="46" customFormat="1">
      <c r="C483" s="48"/>
      <c r="D483" s="48"/>
      <c r="E483" s="48"/>
      <c r="F483" s="48"/>
      <c r="G483" s="48"/>
      <c r="H483" s="48"/>
      <c r="I483" s="48"/>
      <c r="J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  <c r="AF483" s="48"/>
      <c r="AG483" s="48"/>
      <c r="AH483" s="48"/>
      <c r="AI483" s="48"/>
      <c r="AJ483" s="48"/>
      <c r="AK483" s="48"/>
      <c r="AL483" s="48"/>
      <c r="AM483" s="48"/>
      <c r="AN483" s="48"/>
      <c r="AO483" s="48"/>
      <c r="AP483" s="48"/>
      <c r="AQ483" s="48"/>
      <c r="AR483" s="48"/>
      <c r="AS483" s="48"/>
      <c r="AT483" s="48"/>
      <c r="AU483" s="48"/>
      <c r="AV483" s="48"/>
      <c r="AW483" s="48"/>
      <c r="AX483" s="48"/>
      <c r="AY483" s="48"/>
      <c r="AZ483" s="48"/>
      <c r="BA483" s="48"/>
      <c r="BB483" s="48"/>
      <c r="BC483" s="48"/>
      <c r="BD483" s="48"/>
      <c r="BE483" s="48"/>
      <c r="BF483" s="48"/>
      <c r="BG483" s="48"/>
      <c r="BH483" s="48"/>
      <c r="BI483" s="48"/>
      <c r="BJ483" s="48"/>
      <c r="BK483" s="48"/>
      <c r="BL483" s="48"/>
      <c r="BM483" s="48"/>
      <c r="BN483" s="48"/>
    </row>
    <row r="484" spans="3:66" s="46" customFormat="1">
      <c r="C484" s="48"/>
      <c r="D484" s="48"/>
      <c r="E484" s="48"/>
      <c r="F484" s="48"/>
      <c r="G484" s="48"/>
      <c r="H484" s="48"/>
      <c r="I484" s="48"/>
      <c r="J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8"/>
      <c r="AF484" s="48"/>
      <c r="AG484" s="48"/>
      <c r="AH484" s="48"/>
      <c r="AI484" s="48"/>
      <c r="AJ484" s="48"/>
      <c r="AK484" s="48"/>
      <c r="AL484" s="48"/>
      <c r="AM484" s="48"/>
      <c r="AN484" s="48"/>
      <c r="AO484" s="48"/>
      <c r="AP484" s="48"/>
      <c r="AQ484" s="48"/>
      <c r="AR484" s="48"/>
      <c r="AS484" s="48"/>
      <c r="AT484" s="48"/>
      <c r="AU484" s="48"/>
      <c r="AV484" s="48"/>
      <c r="AW484" s="48"/>
      <c r="AX484" s="48"/>
      <c r="AY484" s="48"/>
      <c r="AZ484" s="48"/>
      <c r="BA484" s="48"/>
      <c r="BB484" s="48"/>
      <c r="BC484" s="48"/>
      <c r="BD484" s="48"/>
      <c r="BE484" s="48"/>
      <c r="BF484" s="48"/>
      <c r="BG484" s="48"/>
      <c r="BH484" s="48"/>
      <c r="BI484" s="48"/>
      <c r="BJ484" s="48"/>
      <c r="BK484" s="48"/>
      <c r="BL484" s="48"/>
      <c r="BM484" s="48"/>
      <c r="BN484" s="48"/>
    </row>
    <row r="485" spans="3:66" s="46" customFormat="1">
      <c r="C485" s="48"/>
      <c r="D485" s="48"/>
      <c r="E485" s="48"/>
      <c r="F485" s="48"/>
      <c r="G485" s="48"/>
      <c r="H485" s="48"/>
      <c r="I485" s="48"/>
      <c r="J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8"/>
      <c r="AF485" s="48"/>
      <c r="AG485" s="48"/>
      <c r="AH485" s="48"/>
      <c r="AI485" s="48"/>
      <c r="AJ485" s="48"/>
      <c r="AK485" s="48"/>
      <c r="AL485" s="48"/>
      <c r="AM485" s="48"/>
      <c r="AN485" s="48"/>
      <c r="AO485" s="48"/>
      <c r="AP485" s="48"/>
      <c r="AQ485" s="48"/>
      <c r="AR485" s="48"/>
      <c r="AS485" s="48"/>
      <c r="AT485" s="48"/>
      <c r="AU485" s="48"/>
      <c r="AV485" s="48"/>
      <c r="AW485" s="48"/>
      <c r="AX485" s="48"/>
      <c r="AY485" s="48"/>
      <c r="AZ485" s="48"/>
      <c r="BA485" s="48"/>
      <c r="BB485" s="48"/>
      <c r="BC485" s="48"/>
      <c r="BD485" s="48"/>
      <c r="BE485" s="48"/>
      <c r="BF485" s="48"/>
      <c r="BG485" s="48"/>
      <c r="BH485" s="48"/>
      <c r="BI485" s="48"/>
      <c r="BJ485" s="48"/>
      <c r="BK485" s="48"/>
      <c r="BL485" s="48"/>
      <c r="BM485" s="48"/>
      <c r="BN485" s="48"/>
    </row>
    <row r="486" spans="3:66" s="46" customFormat="1">
      <c r="C486" s="48"/>
      <c r="D486" s="48"/>
      <c r="E486" s="48"/>
      <c r="F486" s="48"/>
      <c r="G486" s="48"/>
      <c r="H486" s="48"/>
      <c r="I486" s="48"/>
      <c r="J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8"/>
      <c r="AF486" s="48"/>
      <c r="AG486" s="48"/>
      <c r="AH486" s="48"/>
      <c r="AI486" s="48"/>
      <c r="AJ486" s="48"/>
      <c r="AK486" s="48"/>
      <c r="AL486" s="48"/>
      <c r="AM486" s="48"/>
      <c r="AN486" s="48"/>
      <c r="AO486" s="48"/>
      <c r="AP486" s="48"/>
      <c r="AQ486" s="48"/>
      <c r="AR486" s="48"/>
      <c r="AS486" s="48"/>
      <c r="AT486" s="48"/>
      <c r="AU486" s="48"/>
      <c r="AV486" s="48"/>
      <c r="AW486" s="48"/>
      <c r="AX486" s="48"/>
      <c r="AY486" s="48"/>
      <c r="AZ486" s="48"/>
      <c r="BA486" s="48"/>
      <c r="BB486" s="48"/>
      <c r="BC486" s="48"/>
      <c r="BD486" s="48"/>
      <c r="BE486" s="48"/>
      <c r="BF486" s="48"/>
      <c r="BG486" s="48"/>
      <c r="BH486" s="48"/>
      <c r="BI486" s="48"/>
      <c r="BJ486" s="48"/>
      <c r="BK486" s="48"/>
      <c r="BL486" s="48"/>
      <c r="BM486" s="48"/>
      <c r="BN486" s="48"/>
    </row>
    <row r="487" spans="3:66" s="46" customFormat="1">
      <c r="C487" s="48"/>
      <c r="D487" s="48"/>
      <c r="E487" s="48"/>
      <c r="F487" s="48"/>
      <c r="G487" s="48"/>
      <c r="H487" s="48"/>
      <c r="I487" s="48"/>
      <c r="J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  <c r="AC487" s="48"/>
      <c r="AD487" s="48"/>
      <c r="AE487" s="48"/>
      <c r="AF487" s="48"/>
      <c r="AG487" s="48"/>
      <c r="AH487" s="48"/>
      <c r="AI487" s="48"/>
      <c r="AJ487" s="48"/>
      <c r="AK487" s="48"/>
      <c r="AL487" s="48"/>
      <c r="AM487" s="48"/>
      <c r="AN487" s="48"/>
      <c r="AO487" s="48"/>
      <c r="AP487" s="48"/>
      <c r="AQ487" s="48"/>
      <c r="AR487" s="48"/>
      <c r="AS487" s="48"/>
      <c r="AT487" s="48"/>
      <c r="AU487" s="48"/>
      <c r="AV487" s="48"/>
      <c r="AW487" s="48"/>
      <c r="AX487" s="48"/>
      <c r="AY487" s="48"/>
      <c r="AZ487" s="48"/>
      <c r="BA487" s="48"/>
      <c r="BB487" s="48"/>
      <c r="BC487" s="48"/>
      <c r="BD487" s="48"/>
      <c r="BE487" s="48"/>
      <c r="BF487" s="48"/>
      <c r="BG487" s="48"/>
      <c r="BH487" s="48"/>
      <c r="BI487" s="48"/>
      <c r="BJ487" s="48"/>
      <c r="BK487" s="48"/>
      <c r="BL487" s="48"/>
      <c r="BM487" s="48"/>
      <c r="BN487" s="48"/>
    </row>
    <row r="488" spans="3:66" s="46" customFormat="1">
      <c r="C488" s="48"/>
      <c r="D488" s="48"/>
      <c r="E488" s="48"/>
      <c r="F488" s="48"/>
      <c r="G488" s="48"/>
      <c r="H488" s="48"/>
      <c r="I488" s="48"/>
      <c r="J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K488" s="48"/>
      <c r="AL488" s="48"/>
      <c r="AM488" s="48"/>
      <c r="AN488" s="48"/>
      <c r="AO488" s="48"/>
      <c r="AP488" s="48"/>
      <c r="AQ488" s="48"/>
      <c r="AR488" s="48"/>
      <c r="AS488" s="48"/>
      <c r="AT488" s="48"/>
      <c r="AU488" s="48"/>
      <c r="AV488" s="48"/>
      <c r="AW488" s="48"/>
      <c r="AX488" s="48"/>
      <c r="AY488" s="48"/>
      <c r="AZ488" s="48"/>
      <c r="BA488" s="48"/>
      <c r="BB488" s="48"/>
      <c r="BC488" s="48"/>
      <c r="BD488" s="48"/>
      <c r="BE488" s="48"/>
      <c r="BF488" s="48"/>
      <c r="BG488" s="48"/>
      <c r="BH488" s="48"/>
      <c r="BI488" s="48"/>
      <c r="BJ488" s="48"/>
      <c r="BK488" s="48"/>
      <c r="BL488" s="48"/>
      <c r="BM488" s="48"/>
      <c r="BN488" s="48"/>
    </row>
    <row r="489" spans="3:66" s="46" customFormat="1">
      <c r="C489" s="48"/>
      <c r="D489" s="48"/>
      <c r="E489" s="48"/>
      <c r="F489" s="48"/>
      <c r="G489" s="48"/>
      <c r="H489" s="48"/>
      <c r="I489" s="48"/>
      <c r="J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/>
      <c r="AC489" s="48"/>
      <c r="AD489" s="48"/>
      <c r="AE489" s="48"/>
      <c r="AF489" s="48"/>
      <c r="AG489" s="48"/>
      <c r="AH489" s="48"/>
      <c r="AI489" s="48"/>
      <c r="AJ489" s="48"/>
      <c r="AK489" s="48"/>
      <c r="AL489" s="48"/>
      <c r="AM489" s="48"/>
      <c r="AN489" s="48"/>
      <c r="AO489" s="48"/>
      <c r="AP489" s="48"/>
      <c r="AQ489" s="48"/>
      <c r="AR489" s="48"/>
      <c r="AS489" s="48"/>
      <c r="AT489" s="48"/>
      <c r="AU489" s="48"/>
      <c r="AV489" s="48"/>
      <c r="AW489" s="48"/>
      <c r="AX489" s="48"/>
      <c r="AY489" s="48"/>
      <c r="AZ489" s="48"/>
      <c r="BA489" s="48"/>
      <c r="BB489" s="48"/>
      <c r="BC489" s="48"/>
      <c r="BD489" s="48"/>
      <c r="BE489" s="48"/>
      <c r="BF489" s="48"/>
      <c r="BG489" s="48"/>
      <c r="BH489" s="48"/>
      <c r="BI489" s="48"/>
      <c r="BJ489" s="48"/>
      <c r="BK489" s="48"/>
      <c r="BL489" s="48"/>
      <c r="BM489" s="48"/>
      <c r="BN489" s="48"/>
    </row>
    <row r="490" spans="3:66" s="46" customFormat="1">
      <c r="C490" s="48"/>
      <c r="D490" s="48"/>
      <c r="E490" s="48"/>
      <c r="F490" s="48"/>
      <c r="G490" s="48"/>
      <c r="H490" s="48"/>
      <c r="I490" s="48"/>
      <c r="J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/>
      <c r="AC490" s="48"/>
      <c r="AD490" s="48"/>
      <c r="AE490" s="48"/>
      <c r="AF490" s="48"/>
      <c r="AG490" s="48"/>
      <c r="AH490" s="48"/>
      <c r="AI490" s="48"/>
      <c r="AJ490" s="48"/>
      <c r="AK490" s="48"/>
      <c r="AL490" s="48"/>
      <c r="AM490" s="48"/>
      <c r="AN490" s="48"/>
      <c r="AO490" s="48"/>
      <c r="AP490" s="48"/>
      <c r="AQ490" s="48"/>
      <c r="AR490" s="48"/>
      <c r="AS490" s="48"/>
      <c r="AT490" s="48"/>
      <c r="AU490" s="48"/>
      <c r="AV490" s="48"/>
      <c r="AW490" s="48"/>
      <c r="AX490" s="48"/>
      <c r="AY490" s="48"/>
      <c r="AZ490" s="48"/>
      <c r="BA490" s="48"/>
      <c r="BB490" s="48"/>
      <c r="BC490" s="48"/>
      <c r="BD490" s="48"/>
      <c r="BE490" s="48"/>
      <c r="BF490" s="48"/>
      <c r="BG490" s="48"/>
      <c r="BH490" s="48"/>
      <c r="BI490" s="48"/>
      <c r="BJ490" s="48"/>
      <c r="BK490" s="48"/>
      <c r="BL490" s="48"/>
      <c r="BM490" s="48"/>
      <c r="BN490" s="48"/>
    </row>
    <row r="491" spans="3:66" s="46" customFormat="1">
      <c r="C491" s="48"/>
      <c r="D491" s="48"/>
      <c r="E491" s="48"/>
      <c r="F491" s="48"/>
      <c r="G491" s="48"/>
      <c r="H491" s="48"/>
      <c r="I491" s="48"/>
      <c r="J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  <c r="AB491" s="48"/>
      <c r="AC491" s="48"/>
      <c r="AD491" s="48"/>
      <c r="AE491" s="48"/>
      <c r="AF491" s="48"/>
      <c r="AG491" s="48"/>
      <c r="AH491" s="48"/>
      <c r="AI491" s="48"/>
      <c r="AJ491" s="48"/>
      <c r="AK491" s="48"/>
      <c r="AL491" s="48"/>
      <c r="AM491" s="48"/>
      <c r="AN491" s="48"/>
      <c r="AO491" s="48"/>
      <c r="AP491" s="48"/>
      <c r="AQ491" s="48"/>
      <c r="AR491" s="48"/>
      <c r="AS491" s="48"/>
      <c r="AT491" s="48"/>
      <c r="AU491" s="48"/>
      <c r="AV491" s="48"/>
      <c r="AW491" s="48"/>
      <c r="AX491" s="48"/>
      <c r="AY491" s="48"/>
      <c r="AZ491" s="48"/>
      <c r="BA491" s="48"/>
      <c r="BB491" s="48"/>
      <c r="BC491" s="48"/>
      <c r="BD491" s="48"/>
      <c r="BE491" s="48"/>
      <c r="BF491" s="48"/>
      <c r="BG491" s="48"/>
      <c r="BH491" s="48"/>
      <c r="BI491" s="48"/>
      <c r="BJ491" s="48"/>
      <c r="BK491" s="48"/>
      <c r="BL491" s="48"/>
      <c r="BM491" s="48"/>
      <c r="BN491" s="48"/>
    </row>
    <row r="492" spans="3:66" s="46" customFormat="1">
      <c r="C492" s="48"/>
      <c r="D492" s="48"/>
      <c r="E492" s="48"/>
      <c r="F492" s="48"/>
      <c r="G492" s="48"/>
      <c r="H492" s="48"/>
      <c r="I492" s="48"/>
      <c r="J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/>
      <c r="AC492" s="48"/>
      <c r="AD492" s="48"/>
      <c r="AE492" s="48"/>
      <c r="AF492" s="48"/>
      <c r="AG492" s="48"/>
      <c r="AH492" s="48"/>
      <c r="AI492" s="48"/>
      <c r="AJ492" s="48"/>
      <c r="AK492" s="48"/>
      <c r="AL492" s="48"/>
      <c r="AM492" s="48"/>
      <c r="AN492" s="48"/>
      <c r="AO492" s="48"/>
      <c r="AP492" s="48"/>
      <c r="AQ492" s="48"/>
      <c r="AR492" s="48"/>
      <c r="AS492" s="48"/>
      <c r="AT492" s="48"/>
      <c r="AU492" s="48"/>
      <c r="AV492" s="48"/>
      <c r="AW492" s="48"/>
      <c r="AX492" s="48"/>
      <c r="AY492" s="48"/>
      <c r="AZ492" s="48"/>
      <c r="BA492" s="48"/>
      <c r="BB492" s="48"/>
      <c r="BC492" s="48"/>
      <c r="BD492" s="48"/>
      <c r="BE492" s="48"/>
      <c r="BF492" s="48"/>
      <c r="BG492" s="48"/>
      <c r="BH492" s="48"/>
      <c r="BI492" s="48"/>
      <c r="BJ492" s="48"/>
      <c r="BK492" s="48"/>
      <c r="BL492" s="48"/>
      <c r="BM492" s="48"/>
      <c r="BN492" s="48"/>
    </row>
    <row r="493" spans="3:66" s="46" customFormat="1">
      <c r="C493" s="48"/>
      <c r="D493" s="48"/>
      <c r="E493" s="48"/>
      <c r="F493" s="48"/>
      <c r="G493" s="48"/>
      <c r="H493" s="48"/>
      <c r="I493" s="48"/>
      <c r="J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48"/>
      <c r="AC493" s="48"/>
      <c r="AD493" s="48"/>
      <c r="AE493" s="48"/>
      <c r="AF493" s="48"/>
      <c r="AG493" s="48"/>
      <c r="AH493" s="48"/>
      <c r="AI493" s="48"/>
      <c r="AJ493" s="48"/>
      <c r="AK493" s="48"/>
      <c r="AL493" s="48"/>
      <c r="AM493" s="48"/>
      <c r="AN493" s="48"/>
      <c r="AO493" s="48"/>
      <c r="AP493" s="48"/>
      <c r="AQ493" s="48"/>
      <c r="AR493" s="48"/>
      <c r="AS493" s="48"/>
      <c r="AT493" s="48"/>
      <c r="AU493" s="48"/>
      <c r="AV493" s="48"/>
      <c r="AW493" s="48"/>
      <c r="AX493" s="48"/>
      <c r="AY493" s="48"/>
      <c r="AZ493" s="48"/>
      <c r="BA493" s="48"/>
      <c r="BB493" s="48"/>
      <c r="BC493" s="48"/>
      <c r="BD493" s="48"/>
      <c r="BE493" s="48"/>
      <c r="BF493" s="48"/>
      <c r="BG493" s="48"/>
      <c r="BH493" s="48"/>
      <c r="BI493" s="48"/>
      <c r="BJ493" s="48"/>
      <c r="BK493" s="48"/>
      <c r="BL493" s="48"/>
      <c r="BM493" s="48"/>
      <c r="BN493" s="48"/>
    </row>
    <row r="494" spans="3:66" s="46" customFormat="1">
      <c r="C494" s="48"/>
      <c r="D494" s="48"/>
      <c r="E494" s="48"/>
      <c r="F494" s="48"/>
      <c r="G494" s="48"/>
      <c r="H494" s="48"/>
      <c r="I494" s="48"/>
      <c r="J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8"/>
      <c r="AF494" s="48"/>
      <c r="AG494" s="48"/>
      <c r="AH494" s="48"/>
      <c r="AI494" s="48"/>
      <c r="AJ494" s="48"/>
      <c r="AK494" s="48"/>
      <c r="AL494" s="48"/>
      <c r="AM494" s="48"/>
      <c r="AN494" s="48"/>
      <c r="AO494" s="48"/>
      <c r="AP494" s="48"/>
      <c r="AQ494" s="48"/>
      <c r="AR494" s="48"/>
      <c r="AS494" s="48"/>
      <c r="AT494" s="48"/>
      <c r="AU494" s="48"/>
      <c r="AV494" s="48"/>
      <c r="AW494" s="48"/>
      <c r="AX494" s="48"/>
      <c r="AY494" s="48"/>
      <c r="AZ494" s="48"/>
      <c r="BA494" s="48"/>
      <c r="BB494" s="48"/>
      <c r="BC494" s="48"/>
      <c r="BD494" s="48"/>
      <c r="BE494" s="48"/>
      <c r="BF494" s="48"/>
      <c r="BG494" s="48"/>
      <c r="BH494" s="48"/>
      <c r="BI494" s="48"/>
      <c r="BJ494" s="48"/>
      <c r="BK494" s="48"/>
      <c r="BL494" s="48"/>
      <c r="BM494" s="48"/>
      <c r="BN494" s="48"/>
    </row>
    <row r="495" spans="3:66" s="46" customFormat="1">
      <c r="C495" s="48"/>
      <c r="D495" s="48"/>
      <c r="E495" s="48"/>
      <c r="F495" s="48"/>
      <c r="G495" s="48"/>
      <c r="H495" s="48"/>
      <c r="I495" s="48"/>
      <c r="J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8"/>
      <c r="AF495" s="48"/>
      <c r="AG495" s="48"/>
      <c r="AH495" s="48"/>
      <c r="AI495" s="48"/>
      <c r="AJ495" s="48"/>
      <c r="AK495" s="48"/>
      <c r="AL495" s="48"/>
      <c r="AM495" s="48"/>
      <c r="AN495" s="48"/>
      <c r="AO495" s="48"/>
      <c r="AP495" s="48"/>
      <c r="AQ495" s="48"/>
      <c r="AR495" s="48"/>
      <c r="AS495" s="48"/>
      <c r="AT495" s="48"/>
      <c r="AU495" s="48"/>
      <c r="AV495" s="48"/>
      <c r="AW495" s="48"/>
      <c r="AX495" s="48"/>
      <c r="AY495" s="48"/>
      <c r="AZ495" s="48"/>
      <c r="BA495" s="48"/>
      <c r="BB495" s="48"/>
      <c r="BC495" s="48"/>
      <c r="BD495" s="48"/>
      <c r="BE495" s="48"/>
      <c r="BF495" s="48"/>
      <c r="BG495" s="48"/>
      <c r="BH495" s="48"/>
      <c r="BI495" s="48"/>
      <c r="BJ495" s="48"/>
      <c r="BK495" s="48"/>
      <c r="BL495" s="48"/>
      <c r="BM495" s="48"/>
      <c r="BN495" s="48"/>
    </row>
    <row r="496" spans="3:66" s="46" customFormat="1">
      <c r="C496" s="48"/>
      <c r="D496" s="48"/>
      <c r="E496" s="48"/>
      <c r="F496" s="48"/>
      <c r="G496" s="48"/>
      <c r="H496" s="48"/>
      <c r="I496" s="48"/>
      <c r="J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K496" s="48"/>
      <c r="AL496" s="48"/>
      <c r="AM496" s="48"/>
      <c r="AN496" s="48"/>
      <c r="AO496" s="48"/>
      <c r="AP496" s="48"/>
      <c r="AQ496" s="48"/>
      <c r="AR496" s="48"/>
      <c r="AS496" s="48"/>
      <c r="AT496" s="48"/>
      <c r="AU496" s="48"/>
      <c r="AV496" s="48"/>
      <c r="AW496" s="48"/>
      <c r="AX496" s="48"/>
      <c r="AY496" s="48"/>
      <c r="AZ496" s="48"/>
      <c r="BA496" s="48"/>
      <c r="BB496" s="48"/>
      <c r="BC496" s="48"/>
      <c r="BD496" s="48"/>
      <c r="BE496" s="48"/>
      <c r="BF496" s="48"/>
      <c r="BG496" s="48"/>
      <c r="BH496" s="48"/>
      <c r="BI496" s="48"/>
      <c r="BJ496" s="48"/>
      <c r="BK496" s="48"/>
      <c r="BL496" s="48"/>
      <c r="BM496" s="48"/>
      <c r="BN496" s="48"/>
    </row>
    <row r="497" spans="3:66" s="46" customFormat="1">
      <c r="C497" s="48"/>
      <c r="D497" s="48"/>
      <c r="E497" s="48"/>
      <c r="F497" s="48"/>
      <c r="G497" s="48"/>
      <c r="H497" s="48"/>
      <c r="I497" s="48"/>
      <c r="J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  <c r="AF497" s="48"/>
      <c r="AG497" s="48"/>
      <c r="AH497" s="48"/>
      <c r="AI497" s="48"/>
      <c r="AJ497" s="48"/>
      <c r="AK497" s="48"/>
      <c r="AL497" s="48"/>
      <c r="AM497" s="48"/>
      <c r="AN497" s="48"/>
      <c r="AO497" s="48"/>
      <c r="AP497" s="48"/>
      <c r="AQ497" s="48"/>
      <c r="AR497" s="48"/>
      <c r="AS497" s="48"/>
      <c r="AT497" s="48"/>
      <c r="AU497" s="48"/>
      <c r="AV497" s="48"/>
      <c r="AW497" s="48"/>
      <c r="AX497" s="48"/>
      <c r="AY497" s="48"/>
      <c r="AZ497" s="48"/>
      <c r="BA497" s="48"/>
      <c r="BB497" s="48"/>
      <c r="BC497" s="48"/>
      <c r="BD497" s="48"/>
      <c r="BE497" s="48"/>
      <c r="BF497" s="48"/>
      <c r="BG497" s="48"/>
      <c r="BH497" s="48"/>
      <c r="BI497" s="48"/>
      <c r="BJ497" s="48"/>
      <c r="BK497" s="48"/>
      <c r="BL497" s="48"/>
      <c r="BM497" s="48"/>
      <c r="BN497" s="48"/>
    </row>
    <row r="498" spans="3:66" s="46" customFormat="1">
      <c r="C498" s="48"/>
      <c r="D498" s="48"/>
      <c r="E498" s="48"/>
      <c r="F498" s="48"/>
      <c r="G498" s="48"/>
      <c r="H498" s="48"/>
      <c r="I498" s="48"/>
      <c r="J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  <c r="AF498" s="48"/>
      <c r="AG498" s="48"/>
      <c r="AH498" s="48"/>
      <c r="AI498" s="48"/>
      <c r="AJ498" s="48"/>
      <c r="AK498" s="48"/>
      <c r="AL498" s="48"/>
      <c r="AM498" s="48"/>
      <c r="AN498" s="48"/>
      <c r="AO498" s="48"/>
      <c r="AP498" s="48"/>
      <c r="AQ498" s="48"/>
      <c r="AR498" s="48"/>
      <c r="AS498" s="48"/>
      <c r="AT498" s="48"/>
      <c r="AU498" s="48"/>
      <c r="AV498" s="48"/>
      <c r="AW498" s="48"/>
      <c r="AX498" s="48"/>
      <c r="AY498" s="48"/>
      <c r="AZ498" s="48"/>
      <c r="BA498" s="48"/>
      <c r="BB498" s="48"/>
      <c r="BC498" s="48"/>
      <c r="BD498" s="48"/>
      <c r="BE498" s="48"/>
      <c r="BF498" s="48"/>
      <c r="BG498" s="48"/>
      <c r="BH498" s="48"/>
      <c r="BI498" s="48"/>
      <c r="BJ498" s="48"/>
      <c r="BK498" s="48"/>
      <c r="BL498" s="48"/>
      <c r="BM498" s="48"/>
      <c r="BN498" s="48"/>
    </row>
    <row r="499" spans="3:66" s="46" customFormat="1">
      <c r="C499" s="48"/>
      <c r="D499" s="48"/>
      <c r="E499" s="48"/>
      <c r="F499" s="48"/>
      <c r="G499" s="48"/>
      <c r="H499" s="48"/>
      <c r="I499" s="48"/>
      <c r="J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  <c r="AF499" s="48"/>
      <c r="AG499" s="48"/>
      <c r="AH499" s="48"/>
      <c r="AI499" s="48"/>
      <c r="AJ499" s="48"/>
      <c r="AK499" s="48"/>
      <c r="AL499" s="48"/>
      <c r="AM499" s="48"/>
      <c r="AN499" s="48"/>
      <c r="AO499" s="48"/>
      <c r="AP499" s="48"/>
      <c r="AQ499" s="48"/>
      <c r="AR499" s="48"/>
      <c r="AS499" s="48"/>
      <c r="AT499" s="48"/>
      <c r="AU499" s="48"/>
      <c r="AV499" s="48"/>
      <c r="AW499" s="48"/>
      <c r="AX499" s="48"/>
      <c r="AY499" s="48"/>
      <c r="AZ499" s="48"/>
      <c r="BA499" s="48"/>
      <c r="BB499" s="48"/>
      <c r="BC499" s="48"/>
      <c r="BD499" s="48"/>
      <c r="BE499" s="48"/>
      <c r="BF499" s="48"/>
      <c r="BG499" s="48"/>
      <c r="BH499" s="48"/>
      <c r="BI499" s="48"/>
      <c r="BJ499" s="48"/>
      <c r="BK499" s="48"/>
      <c r="BL499" s="48"/>
      <c r="BM499" s="48"/>
      <c r="BN499" s="48"/>
    </row>
    <row r="500" spans="3:66" s="46" customFormat="1">
      <c r="C500" s="48"/>
      <c r="D500" s="48"/>
      <c r="E500" s="48"/>
      <c r="F500" s="48"/>
      <c r="G500" s="48"/>
      <c r="H500" s="48"/>
      <c r="I500" s="48"/>
      <c r="J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  <c r="AF500" s="48"/>
      <c r="AG500" s="48"/>
      <c r="AH500" s="48"/>
      <c r="AI500" s="48"/>
      <c r="AJ500" s="48"/>
      <c r="AK500" s="48"/>
      <c r="AL500" s="48"/>
      <c r="AM500" s="48"/>
      <c r="AN500" s="48"/>
      <c r="AO500" s="48"/>
      <c r="AP500" s="48"/>
      <c r="AQ500" s="48"/>
      <c r="AR500" s="48"/>
      <c r="AS500" s="48"/>
      <c r="AT500" s="48"/>
      <c r="AU500" s="48"/>
      <c r="AV500" s="48"/>
      <c r="AW500" s="48"/>
      <c r="AX500" s="48"/>
      <c r="AY500" s="48"/>
      <c r="AZ500" s="48"/>
      <c r="BA500" s="48"/>
      <c r="BB500" s="48"/>
      <c r="BC500" s="48"/>
      <c r="BD500" s="48"/>
      <c r="BE500" s="48"/>
      <c r="BF500" s="48"/>
      <c r="BG500" s="48"/>
      <c r="BH500" s="48"/>
      <c r="BI500" s="48"/>
      <c r="BJ500" s="48"/>
      <c r="BK500" s="48"/>
      <c r="BL500" s="48"/>
      <c r="BM500" s="48"/>
      <c r="BN500" s="48"/>
    </row>
    <row r="501" spans="3:66" s="46" customFormat="1">
      <c r="C501" s="48"/>
      <c r="D501" s="48"/>
      <c r="E501" s="48"/>
      <c r="F501" s="48"/>
      <c r="G501" s="48"/>
      <c r="H501" s="48"/>
      <c r="I501" s="48"/>
      <c r="J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  <c r="AF501" s="48"/>
      <c r="AG501" s="48"/>
      <c r="AH501" s="48"/>
      <c r="AI501" s="48"/>
      <c r="AJ501" s="48"/>
      <c r="AK501" s="48"/>
      <c r="AL501" s="48"/>
      <c r="AM501" s="48"/>
      <c r="AN501" s="48"/>
      <c r="AO501" s="48"/>
      <c r="AP501" s="48"/>
      <c r="AQ501" s="48"/>
      <c r="AR501" s="48"/>
      <c r="AS501" s="48"/>
      <c r="AT501" s="48"/>
      <c r="AU501" s="48"/>
      <c r="AV501" s="48"/>
      <c r="AW501" s="48"/>
      <c r="AX501" s="48"/>
      <c r="AY501" s="48"/>
      <c r="AZ501" s="48"/>
      <c r="BA501" s="48"/>
      <c r="BB501" s="48"/>
      <c r="BC501" s="48"/>
      <c r="BD501" s="48"/>
      <c r="BE501" s="48"/>
      <c r="BF501" s="48"/>
      <c r="BG501" s="48"/>
      <c r="BH501" s="48"/>
      <c r="BI501" s="48"/>
      <c r="BJ501" s="48"/>
      <c r="BK501" s="48"/>
      <c r="BL501" s="48"/>
      <c r="BM501" s="48"/>
      <c r="BN501" s="48"/>
    </row>
    <row r="502" spans="3:66" s="46" customFormat="1">
      <c r="C502" s="48"/>
      <c r="D502" s="48"/>
      <c r="E502" s="48"/>
      <c r="F502" s="48"/>
      <c r="G502" s="48"/>
      <c r="H502" s="48"/>
      <c r="I502" s="48"/>
      <c r="J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  <c r="AF502" s="48"/>
      <c r="AG502" s="48"/>
      <c r="AH502" s="48"/>
      <c r="AI502" s="48"/>
      <c r="AJ502" s="48"/>
      <c r="AK502" s="48"/>
      <c r="AL502" s="48"/>
      <c r="AM502" s="48"/>
      <c r="AN502" s="48"/>
      <c r="AO502" s="48"/>
      <c r="AP502" s="48"/>
      <c r="AQ502" s="48"/>
      <c r="AR502" s="48"/>
      <c r="AS502" s="48"/>
      <c r="AT502" s="48"/>
      <c r="AU502" s="48"/>
      <c r="AV502" s="48"/>
      <c r="AW502" s="48"/>
      <c r="AX502" s="48"/>
      <c r="AY502" s="48"/>
      <c r="AZ502" s="48"/>
      <c r="BA502" s="48"/>
      <c r="BB502" s="48"/>
      <c r="BC502" s="48"/>
      <c r="BD502" s="48"/>
      <c r="BE502" s="48"/>
      <c r="BF502" s="48"/>
      <c r="BG502" s="48"/>
      <c r="BH502" s="48"/>
      <c r="BI502" s="48"/>
      <c r="BJ502" s="48"/>
      <c r="BK502" s="48"/>
      <c r="BL502" s="48"/>
      <c r="BM502" s="48"/>
      <c r="BN502" s="48"/>
    </row>
    <row r="503" spans="3:66" s="46" customFormat="1">
      <c r="C503" s="48"/>
      <c r="D503" s="48"/>
      <c r="E503" s="48"/>
      <c r="F503" s="48"/>
      <c r="G503" s="48"/>
      <c r="H503" s="48"/>
      <c r="I503" s="48"/>
      <c r="J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  <c r="AF503" s="48"/>
      <c r="AG503" s="48"/>
      <c r="AH503" s="48"/>
      <c r="AI503" s="48"/>
      <c r="AJ503" s="48"/>
      <c r="AK503" s="48"/>
      <c r="AL503" s="48"/>
      <c r="AM503" s="48"/>
      <c r="AN503" s="48"/>
      <c r="AO503" s="48"/>
      <c r="AP503" s="48"/>
      <c r="AQ503" s="48"/>
      <c r="AR503" s="48"/>
      <c r="AS503" s="48"/>
      <c r="AT503" s="48"/>
      <c r="AU503" s="48"/>
      <c r="AV503" s="48"/>
      <c r="AW503" s="48"/>
      <c r="AX503" s="48"/>
      <c r="AY503" s="48"/>
      <c r="AZ503" s="48"/>
      <c r="BA503" s="48"/>
      <c r="BB503" s="48"/>
      <c r="BC503" s="48"/>
      <c r="BD503" s="48"/>
      <c r="BE503" s="48"/>
      <c r="BF503" s="48"/>
      <c r="BG503" s="48"/>
      <c r="BH503" s="48"/>
      <c r="BI503" s="48"/>
      <c r="BJ503" s="48"/>
      <c r="BK503" s="48"/>
      <c r="BL503" s="48"/>
      <c r="BM503" s="48"/>
      <c r="BN503" s="48"/>
    </row>
    <row r="504" spans="3:66" s="46" customFormat="1">
      <c r="C504" s="48"/>
      <c r="D504" s="48"/>
      <c r="E504" s="48"/>
      <c r="F504" s="48"/>
      <c r="G504" s="48"/>
      <c r="H504" s="48"/>
      <c r="I504" s="48"/>
      <c r="J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8"/>
      <c r="AF504" s="48"/>
      <c r="AG504" s="48"/>
      <c r="AH504" s="48"/>
      <c r="AI504" s="48"/>
      <c r="AJ504" s="48"/>
      <c r="AK504" s="48"/>
      <c r="AL504" s="48"/>
      <c r="AM504" s="48"/>
      <c r="AN504" s="48"/>
      <c r="AO504" s="48"/>
      <c r="AP504" s="48"/>
      <c r="AQ504" s="48"/>
      <c r="AR504" s="48"/>
      <c r="AS504" s="48"/>
      <c r="AT504" s="48"/>
      <c r="AU504" s="48"/>
      <c r="AV504" s="48"/>
      <c r="AW504" s="48"/>
      <c r="AX504" s="48"/>
      <c r="AY504" s="48"/>
      <c r="AZ504" s="48"/>
      <c r="BA504" s="48"/>
      <c r="BB504" s="48"/>
      <c r="BC504" s="48"/>
      <c r="BD504" s="48"/>
      <c r="BE504" s="48"/>
      <c r="BF504" s="48"/>
      <c r="BG504" s="48"/>
      <c r="BH504" s="48"/>
      <c r="BI504" s="48"/>
      <c r="BJ504" s="48"/>
      <c r="BK504" s="48"/>
      <c r="BL504" s="48"/>
      <c r="BM504" s="48"/>
      <c r="BN504" s="48"/>
    </row>
    <row r="505" spans="3:66" s="46" customFormat="1">
      <c r="C505" s="48"/>
      <c r="D505" s="48"/>
      <c r="E505" s="48"/>
      <c r="F505" s="48"/>
      <c r="G505" s="48"/>
      <c r="H505" s="48"/>
      <c r="I505" s="48"/>
      <c r="J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8"/>
      <c r="AF505" s="48"/>
      <c r="AG505" s="48"/>
      <c r="AH505" s="48"/>
      <c r="AI505" s="48"/>
      <c r="AJ505" s="48"/>
      <c r="AK505" s="48"/>
      <c r="AL505" s="48"/>
      <c r="AM505" s="48"/>
      <c r="AN505" s="48"/>
      <c r="AO505" s="48"/>
      <c r="AP505" s="48"/>
      <c r="AQ505" s="48"/>
      <c r="AR505" s="48"/>
      <c r="AS505" s="48"/>
      <c r="AT505" s="48"/>
      <c r="AU505" s="48"/>
      <c r="AV505" s="48"/>
      <c r="AW505" s="48"/>
      <c r="AX505" s="48"/>
      <c r="AY505" s="48"/>
      <c r="AZ505" s="48"/>
      <c r="BA505" s="48"/>
      <c r="BB505" s="48"/>
      <c r="BC505" s="48"/>
      <c r="BD505" s="48"/>
      <c r="BE505" s="48"/>
      <c r="BF505" s="48"/>
      <c r="BG505" s="48"/>
      <c r="BH505" s="48"/>
      <c r="BI505" s="48"/>
      <c r="BJ505" s="48"/>
      <c r="BK505" s="48"/>
      <c r="BL505" s="48"/>
      <c r="BM505" s="48"/>
      <c r="BN505" s="48"/>
    </row>
    <row r="506" spans="3:66" s="46" customFormat="1">
      <c r="C506" s="48"/>
      <c r="D506" s="48"/>
      <c r="E506" s="48"/>
      <c r="F506" s="48"/>
      <c r="G506" s="48"/>
      <c r="H506" s="48"/>
      <c r="I506" s="48"/>
      <c r="J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8"/>
      <c r="AD506" s="48"/>
      <c r="AE506" s="48"/>
      <c r="AF506" s="48"/>
      <c r="AG506" s="48"/>
      <c r="AH506" s="48"/>
      <c r="AI506" s="48"/>
      <c r="AJ506" s="48"/>
      <c r="AK506" s="48"/>
      <c r="AL506" s="48"/>
      <c r="AM506" s="48"/>
      <c r="AN506" s="48"/>
      <c r="AO506" s="48"/>
      <c r="AP506" s="48"/>
      <c r="AQ506" s="48"/>
      <c r="AR506" s="48"/>
      <c r="AS506" s="48"/>
      <c r="AT506" s="48"/>
      <c r="AU506" s="48"/>
      <c r="AV506" s="48"/>
      <c r="AW506" s="48"/>
      <c r="AX506" s="48"/>
      <c r="AY506" s="48"/>
      <c r="AZ506" s="48"/>
      <c r="BA506" s="48"/>
      <c r="BB506" s="48"/>
      <c r="BC506" s="48"/>
      <c r="BD506" s="48"/>
      <c r="BE506" s="48"/>
      <c r="BF506" s="48"/>
      <c r="BG506" s="48"/>
      <c r="BH506" s="48"/>
      <c r="BI506" s="48"/>
      <c r="BJ506" s="48"/>
      <c r="BK506" s="48"/>
      <c r="BL506" s="48"/>
      <c r="BM506" s="48"/>
      <c r="BN506" s="48"/>
    </row>
    <row r="507" spans="3:66" s="46" customFormat="1">
      <c r="C507" s="48"/>
      <c r="D507" s="48"/>
      <c r="E507" s="48"/>
      <c r="F507" s="48"/>
      <c r="G507" s="48"/>
      <c r="H507" s="48"/>
      <c r="I507" s="48"/>
      <c r="J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/>
      <c r="AC507" s="48"/>
      <c r="AD507" s="48"/>
      <c r="AE507" s="48"/>
      <c r="AF507" s="48"/>
      <c r="AG507" s="48"/>
      <c r="AH507" s="48"/>
      <c r="AI507" s="48"/>
      <c r="AJ507" s="48"/>
      <c r="AK507" s="48"/>
      <c r="AL507" s="48"/>
      <c r="AM507" s="48"/>
      <c r="AN507" s="48"/>
      <c r="AO507" s="48"/>
      <c r="AP507" s="48"/>
      <c r="AQ507" s="48"/>
      <c r="AR507" s="48"/>
      <c r="AS507" s="48"/>
      <c r="AT507" s="48"/>
      <c r="AU507" s="48"/>
      <c r="AV507" s="48"/>
      <c r="AW507" s="48"/>
      <c r="AX507" s="48"/>
      <c r="AY507" s="48"/>
      <c r="AZ507" s="48"/>
      <c r="BA507" s="48"/>
      <c r="BB507" s="48"/>
      <c r="BC507" s="48"/>
      <c r="BD507" s="48"/>
      <c r="BE507" s="48"/>
      <c r="BF507" s="48"/>
      <c r="BG507" s="48"/>
      <c r="BH507" s="48"/>
      <c r="BI507" s="48"/>
      <c r="BJ507" s="48"/>
      <c r="BK507" s="48"/>
      <c r="BL507" s="48"/>
      <c r="BM507" s="48"/>
      <c r="BN507" s="48"/>
    </row>
    <row r="508" spans="3:66" s="46" customFormat="1">
      <c r="C508" s="48"/>
      <c r="D508" s="48"/>
      <c r="E508" s="48"/>
      <c r="F508" s="48"/>
      <c r="G508" s="48"/>
      <c r="H508" s="48"/>
      <c r="I508" s="48"/>
      <c r="J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  <c r="AB508" s="48"/>
      <c r="AC508" s="48"/>
      <c r="AD508" s="48"/>
      <c r="AE508" s="48"/>
      <c r="AF508" s="48"/>
      <c r="AG508" s="48"/>
      <c r="AH508" s="48"/>
      <c r="AI508" s="48"/>
      <c r="AJ508" s="48"/>
      <c r="AK508" s="48"/>
      <c r="AL508" s="48"/>
      <c r="AM508" s="48"/>
      <c r="AN508" s="48"/>
      <c r="AO508" s="48"/>
      <c r="AP508" s="48"/>
      <c r="AQ508" s="48"/>
      <c r="AR508" s="48"/>
      <c r="AS508" s="48"/>
      <c r="AT508" s="48"/>
      <c r="AU508" s="48"/>
      <c r="AV508" s="48"/>
      <c r="AW508" s="48"/>
      <c r="AX508" s="48"/>
      <c r="AY508" s="48"/>
      <c r="AZ508" s="48"/>
      <c r="BA508" s="48"/>
      <c r="BB508" s="48"/>
      <c r="BC508" s="48"/>
      <c r="BD508" s="48"/>
      <c r="BE508" s="48"/>
      <c r="BF508" s="48"/>
      <c r="BG508" s="48"/>
      <c r="BH508" s="48"/>
      <c r="BI508" s="48"/>
      <c r="BJ508" s="48"/>
      <c r="BK508" s="48"/>
      <c r="BL508" s="48"/>
      <c r="BM508" s="48"/>
      <c r="BN508" s="48"/>
    </row>
    <row r="509" spans="3:66" s="46" customFormat="1">
      <c r="C509" s="48"/>
      <c r="D509" s="48"/>
      <c r="E509" s="48"/>
      <c r="F509" s="48"/>
      <c r="G509" s="48"/>
      <c r="H509" s="48"/>
      <c r="I509" s="48"/>
      <c r="J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/>
      <c r="AC509" s="48"/>
      <c r="AD509" s="48"/>
      <c r="AE509" s="48"/>
      <c r="AF509" s="48"/>
      <c r="AG509" s="48"/>
      <c r="AH509" s="48"/>
      <c r="AI509" s="48"/>
      <c r="AJ509" s="48"/>
      <c r="AK509" s="48"/>
      <c r="AL509" s="48"/>
      <c r="AM509" s="48"/>
      <c r="AN509" s="48"/>
      <c r="AO509" s="48"/>
      <c r="AP509" s="48"/>
      <c r="AQ509" s="48"/>
      <c r="AR509" s="48"/>
      <c r="AS509" s="48"/>
      <c r="AT509" s="48"/>
      <c r="AU509" s="48"/>
      <c r="AV509" s="48"/>
      <c r="AW509" s="48"/>
      <c r="AX509" s="48"/>
      <c r="AY509" s="48"/>
      <c r="AZ509" s="48"/>
      <c r="BA509" s="48"/>
      <c r="BB509" s="48"/>
      <c r="BC509" s="48"/>
      <c r="BD509" s="48"/>
      <c r="BE509" s="48"/>
      <c r="BF509" s="48"/>
      <c r="BG509" s="48"/>
      <c r="BH509" s="48"/>
      <c r="BI509" s="48"/>
      <c r="BJ509" s="48"/>
      <c r="BK509" s="48"/>
      <c r="BL509" s="48"/>
      <c r="BM509" s="48"/>
      <c r="BN509" s="48"/>
    </row>
    <row r="510" spans="3:66" s="46" customFormat="1">
      <c r="C510" s="48"/>
      <c r="D510" s="48"/>
      <c r="E510" s="48"/>
      <c r="F510" s="48"/>
      <c r="G510" s="48"/>
      <c r="H510" s="48"/>
      <c r="I510" s="48"/>
      <c r="J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/>
      <c r="AC510" s="48"/>
      <c r="AD510" s="48"/>
      <c r="AE510" s="48"/>
      <c r="AF510" s="48"/>
      <c r="AG510" s="48"/>
      <c r="AH510" s="48"/>
      <c r="AI510" s="48"/>
      <c r="AJ510" s="48"/>
      <c r="AK510" s="48"/>
      <c r="AL510" s="48"/>
      <c r="AM510" s="48"/>
      <c r="AN510" s="48"/>
      <c r="AO510" s="48"/>
      <c r="AP510" s="48"/>
      <c r="AQ510" s="48"/>
      <c r="AR510" s="48"/>
      <c r="AS510" s="48"/>
      <c r="AT510" s="48"/>
      <c r="AU510" s="48"/>
      <c r="AV510" s="48"/>
      <c r="AW510" s="48"/>
      <c r="AX510" s="48"/>
      <c r="AY510" s="48"/>
      <c r="AZ510" s="48"/>
      <c r="BA510" s="48"/>
      <c r="BB510" s="48"/>
      <c r="BC510" s="48"/>
      <c r="BD510" s="48"/>
      <c r="BE510" s="48"/>
      <c r="BF510" s="48"/>
      <c r="BG510" s="48"/>
      <c r="BH510" s="48"/>
      <c r="BI510" s="48"/>
      <c r="BJ510" s="48"/>
      <c r="BK510" s="48"/>
      <c r="BL510" s="48"/>
      <c r="BM510" s="48"/>
      <c r="BN510" s="48"/>
    </row>
    <row r="511" spans="3:66" s="46" customFormat="1">
      <c r="C511" s="48"/>
      <c r="D511" s="48"/>
      <c r="E511" s="48"/>
      <c r="F511" s="48"/>
      <c r="G511" s="48"/>
      <c r="H511" s="48"/>
      <c r="I511" s="48"/>
      <c r="J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  <c r="AB511" s="48"/>
      <c r="AC511" s="48"/>
      <c r="AD511" s="48"/>
      <c r="AE511" s="48"/>
      <c r="AF511" s="48"/>
      <c r="AG511" s="48"/>
      <c r="AH511" s="48"/>
      <c r="AI511" s="48"/>
      <c r="AJ511" s="48"/>
      <c r="AK511" s="48"/>
      <c r="AL511" s="48"/>
      <c r="AM511" s="48"/>
      <c r="AN511" s="48"/>
      <c r="AO511" s="48"/>
      <c r="AP511" s="48"/>
      <c r="AQ511" s="48"/>
      <c r="AR511" s="48"/>
      <c r="AS511" s="48"/>
      <c r="AT511" s="48"/>
      <c r="AU511" s="48"/>
      <c r="AV511" s="48"/>
      <c r="AW511" s="48"/>
      <c r="AX511" s="48"/>
      <c r="AY511" s="48"/>
      <c r="AZ511" s="48"/>
      <c r="BA511" s="48"/>
      <c r="BB511" s="48"/>
      <c r="BC511" s="48"/>
      <c r="BD511" s="48"/>
      <c r="BE511" s="48"/>
      <c r="BF511" s="48"/>
      <c r="BG511" s="48"/>
      <c r="BH511" s="48"/>
      <c r="BI511" s="48"/>
      <c r="BJ511" s="48"/>
      <c r="BK511" s="48"/>
      <c r="BL511" s="48"/>
      <c r="BM511" s="48"/>
      <c r="BN511" s="48"/>
    </row>
    <row r="512" spans="3:66" s="46" customFormat="1">
      <c r="C512" s="48"/>
      <c r="D512" s="48"/>
      <c r="E512" s="48"/>
      <c r="F512" s="48"/>
      <c r="G512" s="48"/>
      <c r="H512" s="48"/>
      <c r="I512" s="48"/>
      <c r="J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/>
      <c r="AC512" s="48"/>
      <c r="AD512" s="48"/>
      <c r="AE512" s="48"/>
      <c r="AF512" s="48"/>
      <c r="AG512" s="48"/>
      <c r="AH512" s="48"/>
      <c r="AI512" s="48"/>
      <c r="AJ512" s="48"/>
      <c r="AK512" s="48"/>
      <c r="AL512" s="48"/>
      <c r="AM512" s="48"/>
      <c r="AN512" s="48"/>
      <c r="AO512" s="48"/>
      <c r="AP512" s="48"/>
      <c r="AQ512" s="48"/>
      <c r="AR512" s="48"/>
      <c r="AS512" s="48"/>
      <c r="AT512" s="48"/>
      <c r="AU512" s="48"/>
      <c r="AV512" s="48"/>
      <c r="AW512" s="48"/>
      <c r="AX512" s="48"/>
      <c r="AY512" s="48"/>
      <c r="AZ512" s="48"/>
      <c r="BA512" s="48"/>
      <c r="BB512" s="48"/>
      <c r="BC512" s="48"/>
      <c r="BD512" s="48"/>
      <c r="BE512" s="48"/>
      <c r="BF512" s="48"/>
      <c r="BG512" s="48"/>
      <c r="BH512" s="48"/>
      <c r="BI512" s="48"/>
      <c r="BJ512" s="48"/>
      <c r="BK512" s="48"/>
      <c r="BL512" s="48"/>
      <c r="BM512" s="48"/>
      <c r="BN512" s="48"/>
    </row>
    <row r="513" spans="3:66" s="46" customFormat="1">
      <c r="C513" s="48"/>
      <c r="D513" s="48"/>
      <c r="E513" s="48"/>
      <c r="F513" s="48"/>
      <c r="G513" s="48"/>
      <c r="H513" s="48"/>
      <c r="I513" s="48"/>
      <c r="J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  <c r="AB513" s="48"/>
      <c r="AC513" s="48"/>
      <c r="AD513" s="48"/>
      <c r="AE513" s="48"/>
      <c r="AF513" s="48"/>
      <c r="AG513" s="48"/>
      <c r="AH513" s="48"/>
      <c r="AI513" s="48"/>
      <c r="AJ513" s="48"/>
      <c r="AK513" s="48"/>
      <c r="AL513" s="48"/>
      <c r="AM513" s="48"/>
      <c r="AN513" s="48"/>
      <c r="AO513" s="48"/>
      <c r="AP513" s="48"/>
      <c r="AQ513" s="48"/>
      <c r="AR513" s="48"/>
      <c r="AS513" s="48"/>
      <c r="AT513" s="48"/>
      <c r="AU513" s="48"/>
      <c r="AV513" s="48"/>
      <c r="AW513" s="48"/>
      <c r="AX513" s="48"/>
      <c r="AY513" s="48"/>
      <c r="AZ513" s="48"/>
      <c r="BA513" s="48"/>
      <c r="BB513" s="48"/>
      <c r="BC513" s="48"/>
      <c r="BD513" s="48"/>
      <c r="BE513" s="48"/>
      <c r="BF513" s="48"/>
      <c r="BG513" s="48"/>
      <c r="BH513" s="48"/>
      <c r="BI513" s="48"/>
      <c r="BJ513" s="48"/>
      <c r="BK513" s="48"/>
      <c r="BL513" s="48"/>
      <c r="BM513" s="48"/>
      <c r="BN513" s="48"/>
    </row>
    <row r="514" spans="3:66" s="46" customFormat="1">
      <c r="C514" s="48"/>
      <c r="D514" s="48"/>
      <c r="E514" s="48"/>
      <c r="F514" s="48"/>
      <c r="G514" s="48"/>
      <c r="H514" s="48"/>
      <c r="I514" s="48"/>
      <c r="J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8"/>
      <c r="AF514" s="48"/>
      <c r="AG514" s="48"/>
      <c r="AH514" s="48"/>
      <c r="AI514" s="48"/>
      <c r="AJ514" s="48"/>
      <c r="AK514" s="48"/>
      <c r="AL514" s="48"/>
      <c r="AM514" s="48"/>
      <c r="AN514" s="48"/>
      <c r="AO514" s="48"/>
      <c r="AP514" s="48"/>
      <c r="AQ514" s="48"/>
      <c r="AR514" s="48"/>
      <c r="AS514" s="48"/>
      <c r="AT514" s="48"/>
      <c r="AU514" s="48"/>
      <c r="AV514" s="48"/>
      <c r="AW514" s="48"/>
      <c r="AX514" s="48"/>
      <c r="AY514" s="48"/>
      <c r="AZ514" s="48"/>
      <c r="BA514" s="48"/>
      <c r="BB514" s="48"/>
      <c r="BC514" s="48"/>
      <c r="BD514" s="48"/>
      <c r="BE514" s="48"/>
      <c r="BF514" s="48"/>
      <c r="BG514" s="48"/>
      <c r="BH514" s="48"/>
      <c r="BI514" s="48"/>
      <c r="BJ514" s="48"/>
      <c r="BK514" s="48"/>
      <c r="BL514" s="48"/>
      <c r="BM514" s="48"/>
      <c r="BN514" s="48"/>
    </row>
    <row r="515" spans="3:66" s="46" customFormat="1">
      <c r="C515" s="48"/>
      <c r="D515" s="48"/>
      <c r="E515" s="48"/>
      <c r="F515" s="48"/>
      <c r="G515" s="48"/>
      <c r="H515" s="48"/>
      <c r="I515" s="48"/>
      <c r="J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8"/>
      <c r="AD515" s="48"/>
      <c r="AE515" s="48"/>
      <c r="AF515" s="48"/>
      <c r="AG515" s="48"/>
      <c r="AH515" s="48"/>
      <c r="AI515" s="48"/>
      <c r="AJ515" s="48"/>
      <c r="AK515" s="48"/>
      <c r="AL515" s="48"/>
      <c r="AM515" s="48"/>
      <c r="AN515" s="48"/>
      <c r="AO515" s="48"/>
      <c r="AP515" s="48"/>
      <c r="AQ515" s="48"/>
      <c r="AR515" s="48"/>
      <c r="AS515" s="48"/>
      <c r="AT515" s="48"/>
      <c r="AU515" s="48"/>
      <c r="AV515" s="48"/>
      <c r="AW515" s="48"/>
      <c r="AX515" s="48"/>
      <c r="AY515" s="48"/>
      <c r="AZ515" s="48"/>
      <c r="BA515" s="48"/>
      <c r="BB515" s="48"/>
      <c r="BC515" s="48"/>
      <c r="BD515" s="48"/>
      <c r="BE515" s="48"/>
      <c r="BF515" s="48"/>
      <c r="BG515" s="48"/>
      <c r="BH515" s="48"/>
      <c r="BI515" s="48"/>
      <c r="BJ515" s="48"/>
      <c r="BK515" s="48"/>
      <c r="BL515" s="48"/>
      <c r="BM515" s="48"/>
      <c r="BN515" s="48"/>
    </row>
    <row r="516" spans="3:66" s="46" customFormat="1">
      <c r="C516" s="48"/>
      <c r="D516" s="48"/>
      <c r="E516" s="48"/>
      <c r="F516" s="48"/>
      <c r="G516" s="48"/>
      <c r="H516" s="48"/>
      <c r="I516" s="48"/>
      <c r="J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8"/>
      <c r="AD516" s="48"/>
      <c r="AE516" s="48"/>
      <c r="AF516" s="48"/>
      <c r="AG516" s="48"/>
      <c r="AH516" s="48"/>
      <c r="AI516" s="48"/>
      <c r="AJ516" s="48"/>
      <c r="AK516" s="48"/>
      <c r="AL516" s="48"/>
      <c r="AM516" s="48"/>
      <c r="AN516" s="48"/>
      <c r="AO516" s="48"/>
      <c r="AP516" s="48"/>
      <c r="AQ516" s="48"/>
      <c r="AR516" s="48"/>
      <c r="AS516" s="48"/>
      <c r="AT516" s="48"/>
      <c r="AU516" s="48"/>
      <c r="AV516" s="48"/>
      <c r="AW516" s="48"/>
      <c r="AX516" s="48"/>
      <c r="AY516" s="48"/>
      <c r="AZ516" s="48"/>
      <c r="BA516" s="48"/>
      <c r="BB516" s="48"/>
      <c r="BC516" s="48"/>
      <c r="BD516" s="48"/>
      <c r="BE516" s="48"/>
      <c r="BF516" s="48"/>
      <c r="BG516" s="48"/>
      <c r="BH516" s="48"/>
      <c r="BI516" s="48"/>
      <c r="BJ516" s="48"/>
      <c r="BK516" s="48"/>
      <c r="BL516" s="48"/>
      <c r="BM516" s="48"/>
      <c r="BN516" s="48"/>
    </row>
    <row r="517" spans="3:66" s="46" customFormat="1">
      <c r="C517" s="48"/>
      <c r="D517" s="48"/>
      <c r="E517" s="48"/>
      <c r="F517" s="48"/>
      <c r="G517" s="48"/>
      <c r="H517" s="48"/>
      <c r="I517" s="48"/>
      <c r="J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/>
      <c r="AC517" s="48"/>
      <c r="AD517" s="48"/>
      <c r="AE517" s="48"/>
      <c r="AF517" s="48"/>
      <c r="AG517" s="48"/>
      <c r="AH517" s="48"/>
      <c r="AI517" s="48"/>
      <c r="AJ517" s="48"/>
      <c r="AK517" s="48"/>
      <c r="AL517" s="48"/>
      <c r="AM517" s="48"/>
      <c r="AN517" s="48"/>
      <c r="AO517" s="48"/>
      <c r="AP517" s="48"/>
      <c r="AQ517" s="48"/>
      <c r="AR517" s="48"/>
      <c r="AS517" s="48"/>
      <c r="AT517" s="48"/>
      <c r="AU517" s="48"/>
      <c r="AV517" s="48"/>
      <c r="AW517" s="48"/>
      <c r="AX517" s="48"/>
      <c r="AY517" s="48"/>
      <c r="AZ517" s="48"/>
      <c r="BA517" s="48"/>
      <c r="BB517" s="48"/>
      <c r="BC517" s="48"/>
      <c r="BD517" s="48"/>
      <c r="BE517" s="48"/>
      <c r="BF517" s="48"/>
      <c r="BG517" s="48"/>
      <c r="BH517" s="48"/>
      <c r="BI517" s="48"/>
      <c r="BJ517" s="48"/>
      <c r="BK517" s="48"/>
      <c r="BL517" s="48"/>
      <c r="BM517" s="48"/>
      <c r="BN517" s="48"/>
    </row>
    <row r="518" spans="3:66" s="46" customFormat="1">
      <c r="C518" s="48"/>
      <c r="D518" s="48"/>
      <c r="E518" s="48"/>
      <c r="F518" s="48"/>
      <c r="G518" s="48"/>
      <c r="H518" s="48"/>
      <c r="I518" s="48"/>
      <c r="J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  <c r="AB518" s="48"/>
      <c r="AC518" s="48"/>
      <c r="AD518" s="48"/>
      <c r="AE518" s="48"/>
      <c r="AF518" s="48"/>
      <c r="AG518" s="48"/>
      <c r="AH518" s="48"/>
      <c r="AI518" s="48"/>
      <c r="AJ518" s="48"/>
      <c r="AK518" s="48"/>
      <c r="AL518" s="48"/>
      <c r="AM518" s="48"/>
      <c r="AN518" s="48"/>
      <c r="AO518" s="48"/>
      <c r="AP518" s="48"/>
      <c r="AQ518" s="48"/>
      <c r="AR518" s="48"/>
      <c r="AS518" s="48"/>
      <c r="AT518" s="48"/>
      <c r="AU518" s="48"/>
      <c r="AV518" s="48"/>
      <c r="AW518" s="48"/>
      <c r="AX518" s="48"/>
      <c r="AY518" s="48"/>
      <c r="AZ518" s="48"/>
      <c r="BA518" s="48"/>
      <c r="BB518" s="48"/>
      <c r="BC518" s="48"/>
      <c r="BD518" s="48"/>
      <c r="BE518" s="48"/>
      <c r="BF518" s="48"/>
      <c r="BG518" s="48"/>
      <c r="BH518" s="48"/>
      <c r="BI518" s="48"/>
      <c r="BJ518" s="48"/>
      <c r="BK518" s="48"/>
      <c r="BL518" s="48"/>
      <c r="BM518" s="48"/>
      <c r="BN518" s="48"/>
    </row>
    <row r="519" spans="3:66" s="46" customFormat="1">
      <c r="C519" s="48"/>
      <c r="D519" s="48"/>
      <c r="E519" s="48"/>
      <c r="F519" s="48"/>
      <c r="G519" s="48"/>
      <c r="H519" s="48"/>
      <c r="I519" s="48"/>
      <c r="J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/>
      <c r="AC519" s="48"/>
      <c r="AD519" s="48"/>
      <c r="AE519" s="48"/>
      <c r="AF519" s="48"/>
      <c r="AG519" s="48"/>
      <c r="AH519" s="48"/>
      <c r="AI519" s="48"/>
      <c r="AJ519" s="48"/>
      <c r="AK519" s="48"/>
      <c r="AL519" s="48"/>
      <c r="AM519" s="48"/>
      <c r="AN519" s="48"/>
      <c r="AO519" s="48"/>
      <c r="AP519" s="48"/>
      <c r="AQ519" s="48"/>
      <c r="AR519" s="48"/>
      <c r="AS519" s="48"/>
      <c r="AT519" s="48"/>
      <c r="AU519" s="48"/>
      <c r="AV519" s="48"/>
      <c r="AW519" s="48"/>
      <c r="AX519" s="48"/>
      <c r="AY519" s="48"/>
      <c r="AZ519" s="48"/>
      <c r="BA519" s="48"/>
      <c r="BB519" s="48"/>
      <c r="BC519" s="48"/>
      <c r="BD519" s="48"/>
      <c r="BE519" s="48"/>
      <c r="BF519" s="48"/>
      <c r="BG519" s="48"/>
      <c r="BH519" s="48"/>
      <c r="BI519" s="48"/>
      <c r="BJ519" s="48"/>
      <c r="BK519" s="48"/>
      <c r="BL519" s="48"/>
      <c r="BM519" s="48"/>
      <c r="BN519" s="48"/>
    </row>
    <row r="520" spans="3:66" s="46" customFormat="1">
      <c r="C520" s="48"/>
      <c r="D520" s="48"/>
      <c r="E520" s="48"/>
      <c r="F520" s="48"/>
      <c r="G520" s="48"/>
      <c r="H520" s="48"/>
      <c r="I520" s="48"/>
      <c r="J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/>
      <c r="AC520" s="48"/>
      <c r="AD520" s="48"/>
      <c r="AE520" s="48"/>
      <c r="AF520" s="48"/>
      <c r="AG520" s="48"/>
      <c r="AH520" s="48"/>
      <c r="AI520" s="48"/>
      <c r="AJ520" s="48"/>
      <c r="AK520" s="48"/>
      <c r="AL520" s="48"/>
      <c r="AM520" s="48"/>
      <c r="AN520" s="48"/>
      <c r="AO520" s="48"/>
      <c r="AP520" s="48"/>
      <c r="AQ520" s="48"/>
      <c r="AR520" s="48"/>
      <c r="AS520" s="48"/>
      <c r="AT520" s="48"/>
      <c r="AU520" s="48"/>
      <c r="AV520" s="48"/>
      <c r="AW520" s="48"/>
      <c r="AX520" s="48"/>
      <c r="AY520" s="48"/>
      <c r="AZ520" s="48"/>
      <c r="BA520" s="48"/>
      <c r="BB520" s="48"/>
      <c r="BC520" s="48"/>
      <c r="BD520" s="48"/>
      <c r="BE520" s="48"/>
      <c r="BF520" s="48"/>
      <c r="BG520" s="48"/>
      <c r="BH520" s="48"/>
      <c r="BI520" s="48"/>
      <c r="BJ520" s="48"/>
      <c r="BK520" s="48"/>
      <c r="BL520" s="48"/>
      <c r="BM520" s="48"/>
      <c r="BN520" s="48"/>
    </row>
    <row r="521" spans="3:66" s="46" customFormat="1">
      <c r="C521" s="48"/>
      <c r="D521" s="48"/>
      <c r="E521" s="48"/>
      <c r="F521" s="48"/>
      <c r="G521" s="48"/>
      <c r="H521" s="48"/>
      <c r="I521" s="48"/>
      <c r="J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  <c r="AB521" s="48"/>
      <c r="AC521" s="48"/>
      <c r="AD521" s="48"/>
      <c r="AE521" s="48"/>
      <c r="AF521" s="48"/>
      <c r="AG521" s="48"/>
      <c r="AH521" s="48"/>
      <c r="AI521" s="48"/>
      <c r="AJ521" s="48"/>
      <c r="AK521" s="48"/>
      <c r="AL521" s="48"/>
      <c r="AM521" s="48"/>
      <c r="AN521" s="48"/>
      <c r="AO521" s="48"/>
      <c r="AP521" s="48"/>
      <c r="AQ521" s="48"/>
      <c r="AR521" s="48"/>
      <c r="AS521" s="48"/>
      <c r="AT521" s="48"/>
      <c r="AU521" s="48"/>
      <c r="AV521" s="48"/>
      <c r="AW521" s="48"/>
      <c r="AX521" s="48"/>
      <c r="AY521" s="48"/>
      <c r="AZ521" s="48"/>
      <c r="BA521" s="48"/>
      <c r="BB521" s="48"/>
      <c r="BC521" s="48"/>
      <c r="BD521" s="48"/>
      <c r="BE521" s="48"/>
      <c r="BF521" s="48"/>
      <c r="BG521" s="48"/>
      <c r="BH521" s="48"/>
      <c r="BI521" s="48"/>
      <c r="BJ521" s="48"/>
      <c r="BK521" s="48"/>
      <c r="BL521" s="48"/>
      <c r="BM521" s="48"/>
      <c r="BN521" s="48"/>
    </row>
    <row r="522" spans="3:66" s="46" customFormat="1">
      <c r="C522" s="48"/>
      <c r="D522" s="48"/>
      <c r="E522" s="48"/>
      <c r="F522" s="48"/>
      <c r="G522" s="48"/>
      <c r="H522" s="48"/>
      <c r="I522" s="48"/>
      <c r="J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/>
      <c r="AC522" s="48"/>
      <c r="AD522" s="48"/>
      <c r="AE522" s="48"/>
      <c r="AF522" s="48"/>
      <c r="AG522" s="48"/>
      <c r="AH522" s="48"/>
      <c r="AI522" s="48"/>
      <c r="AJ522" s="48"/>
      <c r="AK522" s="48"/>
      <c r="AL522" s="48"/>
      <c r="AM522" s="48"/>
      <c r="AN522" s="48"/>
      <c r="AO522" s="48"/>
      <c r="AP522" s="48"/>
      <c r="AQ522" s="48"/>
      <c r="AR522" s="48"/>
      <c r="AS522" s="48"/>
      <c r="AT522" s="48"/>
      <c r="AU522" s="48"/>
      <c r="AV522" s="48"/>
      <c r="AW522" s="48"/>
      <c r="AX522" s="48"/>
      <c r="AY522" s="48"/>
      <c r="AZ522" s="48"/>
      <c r="BA522" s="48"/>
      <c r="BB522" s="48"/>
      <c r="BC522" s="48"/>
      <c r="BD522" s="48"/>
      <c r="BE522" s="48"/>
      <c r="BF522" s="48"/>
      <c r="BG522" s="48"/>
      <c r="BH522" s="48"/>
      <c r="BI522" s="48"/>
      <c r="BJ522" s="48"/>
      <c r="BK522" s="48"/>
      <c r="BL522" s="48"/>
      <c r="BM522" s="48"/>
      <c r="BN522" s="48"/>
    </row>
    <row r="523" spans="3:66" s="46" customFormat="1">
      <c r="C523" s="48"/>
      <c r="D523" s="48"/>
      <c r="E523" s="48"/>
      <c r="F523" s="48"/>
      <c r="G523" s="48"/>
      <c r="H523" s="48"/>
      <c r="I523" s="48"/>
      <c r="J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  <c r="AB523" s="48"/>
      <c r="AC523" s="48"/>
      <c r="AD523" s="48"/>
      <c r="AE523" s="48"/>
      <c r="AF523" s="48"/>
      <c r="AG523" s="48"/>
      <c r="AH523" s="48"/>
      <c r="AI523" s="48"/>
      <c r="AJ523" s="48"/>
      <c r="AK523" s="48"/>
      <c r="AL523" s="48"/>
      <c r="AM523" s="48"/>
      <c r="AN523" s="48"/>
      <c r="AO523" s="48"/>
      <c r="AP523" s="48"/>
      <c r="AQ523" s="48"/>
      <c r="AR523" s="48"/>
      <c r="AS523" s="48"/>
      <c r="AT523" s="48"/>
      <c r="AU523" s="48"/>
      <c r="AV523" s="48"/>
      <c r="AW523" s="48"/>
      <c r="AX523" s="48"/>
      <c r="AY523" s="48"/>
      <c r="AZ523" s="48"/>
      <c r="BA523" s="48"/>
      <c r="BB523" s="48"/>
      <c r="BC523" s="48"/>
      <c r="BD523" s="48"/>
      <c r="BE523" s="48"/>
      <c r="BF523" s="48"/>
      <c r="BG523" s="48"/>
      <c r="BH523" s="48"/>
      <c r="BI523" s="48"/>
      <c r="BJ523" s="48"/>
      <c r="BK523" s="48"/>
      <c r="BL523" s="48"/>
      <c r="BM523" s="48"/>
      <c r="BN523" s="48"/>
    </row>
    <row r="524" spans="3:66" s="46" customFormat="1">
      <c r="C524" s="48"/>
      <c r="D524" s="48"/>
      <c r="E524" s="48"/>
      <c r="F524" s="48"/>
      <c r="G524" s="48"/>
      <c r="H524" s="48"/>
      <c r="I524" s="48"/>
      <c r="J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8"/>
      <c r="AD524" s="48"/>
      <c r="AE524" s="48"/>
      <c r="AF524" s="48"/>
      <c r="AG524" s="48"/>
      <c r="AH524" s="48"/>
      <c r="AI524" s="48"/>
      <c r="AJ524" s="48"/>
      <c r="AK524" s="48"/>
      <c r="AL524" s="48"/>
      <c r="AM524" s="48"/>
      <c r="AN524" s="48"/>
      <c r="AO524" s="48"/>
      <c r="AP524" s="48"/>
      <c r="AQ524" s="48"/>
      <c r="AR524" s="48"/>
      <c r="AS524" s="48"/>
      <c r="AT524" s="48"/>
      <c r="AU524" s="48"/>
      <c r="AV524" s="48"/>
      <c r="AW524" s="48"/>
      <c r="AX524" s="48"/>
      <c r="AY524" s="48"/>
      <c r="AZ524" s="48"/>
      <c r="BA524" s="48"/>
      <c r="BB524" s="48"/>
      <c r="BC524" s="48"/>
      <c r="BD524" s="48"/>
      <c r="BE524" s="48"/>
      <c r="BF524" s="48"/>
      <c r="BG524" s="48"/>
      <c r="BH524" s="48"/>
      <c r="BI524" s="48"/>
      <c r="BJ524" s="48"/>
      <c r="BK524" s="48"/>
      <c r="BL524" s="48"/>
      <c r="BM524" s="48"/>
      <c r="BN524" s="48"/>
    </row>
    <row r="525" spans="3:66" s="46" customFormat="1">
      <c r="C525" s="48"/>
      <c r="D525" s="48"/>
      <c r="E525" s="48"/>
      <c r="F525" s="48"/>
      <c r="G525" s="48"/>
      <c r="H525" s="48"/>
      <c r="I525" s="48"/>
      <c r="J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8"/>
      <c r="AD525" s="48"/>
      <c r="AE525" s="48"/>
      <c r="AF525" s="48"/>
      <c r="AG525" s="48"/>
      <c r="AH525" s="48"/>
      <c r="AI525" s="48"/>
      <c r="AJ525" s="48"/>
      <c r="AK525" s="48"/>
      <c r="AL525" s="48"/>
      <c r="AM525" s="48"/>
      <c r="AN525" s="48"/>
      <c r="AO525" s="48"/>
      <c r="AP525" s="48"/>
      <c r="AQ525" s="48"/>
      <c r="AR525" s="48"/>
      <c r="AS525" s="48"/>
      <c r="AT525" s="48"/>
      <c r="AU525" s="48"/>
      <c r="AV525" s="48"/>
      <c r="AW525" s="48"/>
      <c r="AX525" s="48"/>
      <c r="AY525" s="48"/>
      <c r="AZ525" s="48"/>
      <c r="BA525" s="48"/>
      <c r="BB525" s="48"/>
      <c r="BC525" s="48"/>
      <c r="BD525" s="48"/>
      <c r="BE525" s="48"/>
      <c r="BF525" s="48"/>
      <c r="BG525" s="48"/>
      <c r="BH525" s="48"/>
      <c r="BI525" s="48"/>
      <c r="BJ525" s="48"/>
      <c r="BK525" s="48"/>
      <c r="BL525" s="48"/>
      <c r="BM525" s="48"/>
      <c r="BN525" s="48"/>
    </row>
    <row r="526" spans="3:66" s="46" customFormat="1">
      <c r="C526" s="48"/>
      <c r="D526" s="48"/>
      <c r="E526" s="48"/>
      <c r="F526" s="48"/>
      <c r="G526" s="48"/>
      <c r="H526" s="48"/>
      <c r="I526" s="48"/>
      <c r="J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8"/>
      <c r="AD526" s="48"/>
      <c r="AE526" s="48"/>
      <c r="AF526" s="48"/>
      <c r="AG526" s="48"/>
      <c r="AH526" s="48"/>
      <c r="AI526" s="48"/>
      <c r="AJ526" s="48"/>
      <c r="AK526" s="48"/>
      <c r="AL526" s="48"/>
      <c r="AM526" s="48"/>
      <c r="AN526" s="48"/>
      <c r="AO526" s="48"/>
      <c r="AP526" s="48"/>
      <c r="AQ526" s="48"/>
      <c r="AR526" s="48"/>
      <c r="AS526" s="48"/>
      <c r="AT526" s="48"/>
      <c r="AU526" s="48"/>
      <c r="AV526" s="48"/>
      <c r="AW526" s="48"/>
      <c r="AX526" s="48"/>
      <c r="AY526" s="48"/>
      <c r="AZ526" s="48"/>
      <c r="BA526" s="48"/>
      <c r="BB526" s="48"/>
      <c r="BC526" s="48"/>
      <c r="BD526" s="48"/>
      <c r="BE526" s="48"/>
      <c r="BF526" s="48"/>
      <c r="BG526" s="48"/>
      <c r="BH526" s="48"/>
      <c r="BI526" s="48"/>
      <c r="BJ526" s="48"/>
      <c r="BK526" s="48"/>
      <c r="BL526" s="48"/>
      <c r="BM526" s="48"/>
      <c r="BN526" s="48"/>
    </row>
    <row r="527" spans="3:66" s="46" customFormat="1">
      <c r="C527" s="48"/>
      <c r="D527" s="48"/>
      <c r="E527" s="48"/>
      <c r="F527" s="48"/>
      <c r="G527" s="48"/>
      <c r="H527" s="48"/>
      <c r="I527" s="48"/>
      <c r="J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/>
      <c r="AC527" s="48"/>
      <c r="AD527" s="48"/>
      <c r="AE527" s="48"/>
      <c r="AF527" s="48"/>
      <c r="AG527" s="48"/>
      <c r="AH527" s="48"/>
      <c r="AI527" s="48"/>
      <c r="AJ527" s="48"/>
      <c r="AK527" s="48"/>
      <c r="AL527" s="48"/>
      <c r="AM527" s="48"/>
      <c r="AN527" s="48"/>
      <c r="AO527" s="48"/>
      <c r="AP527" s="48"/>
      <c r="AQ527" s="48"/>
      <c r="AR527" s="48"/>
      <c r="AS527" s="48"/>
      <c r="AT527" s="48"/>
      <c r="AU527" s="48"/>
      <c r="AV527" s="48"/>
      <c r="AW527" s="48"/>
      <c r="AX527" s="48"/>
      <c r="AY527" s="48"/>
      <c r="AZ527" s="48"/>
      <c r="BA527" s="48"/>
      <c r="BB527" s="48"/>
      <c r="BC527" s="48"/>
      <c r="BD527" s="48"/>
      <c r="BE527" s="48"/>
      <c r="BF527" s="48"/>
      <c r="BG527" s="48"/>
      <c r="BH527" s="48"/>
      <c r="BI527" s="48"/>
      <c r="BJ527" s="48"/>
      <c r="BK527" s="48"/>
      <c r="BL527" s="48"/>
      <c r="BM527" s="48"/>
      <c r="BN527" s="48"/>
    </row>
    <row r="528" spans="3:66" s="46" customFormat="1">
      <c r="C528" s="48"/>
      <c r="D528" s="48"/>
      <c r="E528" s="48"/>
      <c r="F528" s="48"/>
      <c r="G528" s="48"/>
      <c r="H528" s="48"/>
      <c r="I528" s="48"/>
      <c r="J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  <c r="AB528" s="48"/>
      <c r="AC528" s="48"/>
      <c r="AD528" s="48"/>
      <c r="AE528" s="48"/>
      <c r="AF528" s="48"/>
      <c r="AG528" s="48"/>
      <c r="AH528" s="48"/>
      <c r="AI528" s="48"/>
      <c r="AJ528" s="48"/>
      <c r="AK528" s="48"/>
      <c r="AL528" s="48"/>
      <c r="AM528" s="48"/>
      <c r="AN528" s="48"/>
      <c r="AO528" s="48"/>
      <c r="AP528" s="48"/>
      <c r="AQ528" s="48"/>
      <c r="AR528" s="48"/>
      <c r="AS528" s="48"/>
      <c r="AT528" s="48"/>
      <c r="AU528" s="48"/>
      <c r="AV528" s="48"/>
      <c r="AW528" s="48"/>
      <c r="AX528" s="48"/>
      <c r="AY528" s="48"/>
      <c r="AZ528" s="48"/>
      <c r="BA528" s="48"/>
      <c r="BB528" s="48"/>
      <c r="BC528" s="48"/>
      <c r="BD528" s="48"/>
      <c r="BE528" s="48"/>
      <c r="BF528" s="48"/>
      <c r="BG528" s="48"/>
      <c r="BH528" s="48"/>
      <c r="BI528" s="48"/>
      <c r="BJ528" s="48"/>
      <c r="BK528" s="48"/>
      <c r="BL528" s="48"/>
      <c r="BM528" s="48"/>
      <c r="BN528" s="48"/>
    </row>
    <row r="529" spans="3:66" s="46" customFormat="1">
      <c r="C529" s="48"/>
      <c r="D529" s="48"/>
      <c r="E529" s="48"/>
      <c r="F529" s="48"/>
      <c r="G529" s="48"/>
      <c r="H529" s="48"/>
      <c r="I529" s="48"/>
      <c r="J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/>
      <c r="AC529" s="48"/>
      <c r="AD529" s="48"/>
      <c r="AE529" s="48"/>
      <c r="AF529" s="48"/>
      <c r="AG529" s="48"/>
      <c r="AH529" s="48"/>
      <c r="AI529" s="48"/>
      <c r="AJ529" s="48"/>
      <c r="AK529" s="48"/>
      <c r="AL529" s="48"/>
      <c r="AM529" s="48"/>
      <c r="AN529" s="48"/>
      <c r="AO529" s="48"/>
      <c r="AP529" s="48"/>
      <c r="AQ529" s="48"/>
      <c r="AR529" s="48"/>
      <c r="AS529" s="48"/>
      <c r="AT529" s="48"/>
      <c r="AU529" s="48"/>
      <c r="AV529" s="48"/>
      <c r="AW529" s="48"/>
      <c r="AX529" s="48"/>
      <c r="AY529" s="48"/>
      <c r="AZ529" s="48"/>
      <c r="BA529" s="48"/>
      <c r="BB529" s="48"/>
      <c r="BC529" s="48"/>
      <c r="BD529" s="48"/>
      <c r="BE529" s="48"/>
      <c r="BF529" s="48"/>
      <c r="BG529" s="48"/>
      <c r="BH529" s="48"/>
      <c r="BI529" s="48"/>
      <c r="BJ529" s="48"/>
      <c r="BK529" s="48"/>
      <c r="BL529" s="48"/>
      <c r="BM529" s="48"/>
      <c r="BN529" s="48"/>
    </row>
    <row r="530" spans="3:66" s="46" customFormat="1">
      <c r="C530" s="48"/>
      <c r="D530" s="48"/>
      <c r="E530" s="48"/>
      <c r="F530" s="48"/>
      <c r="G530" s="48"/>
      <c r="H530" s="48"/>
      <c r="I530" s="48"/>
      <c r="J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/>
      <c r="AC530" s="48"/>
      <c r="AD530" s="48"/>
      <c r="AE530" s="48"/>
      <c r="AF530" s="48"/>
      <c r="AG530" s="48"/>
      <c r="AH530" s="48"/>
      <c r="AI530" s="48"/>
      <c r="AJ530" s="48"/>
      <c r="AK530" s="48"/>
      <c r="AL530" s="48"/>
      <c r="AM530" s="48"/>
      <c r="AN530" s="48"/>
      <c r="AO530" s="48"/>
      <c r="AP530" s="48"/>
      <c r="AQ530" s="48"/>
      <c r="AR530" s="48"/>
      <c r="AS530" s="48"/>
      <c r="AT530" s="48"/>
      <c r="AU530" s="48"/>
      <c r="AV530" s="48"/>
      <c r="AW530" s="48"/>
      <c r="AX530" s="48"/>
      <c r="AY530" s="48"/>
      <c r="AZ530" s="48"/>
      <c r="BA530" s="48"/>
      <c r="BB530" s="48"/>
      <c r="BC530" s="48"/>
      <c r="BD530" s="48"/>
      <c r="BE530" s="48"/>
      <c r="BF530" s="48"/>
      <c r="BG530" s="48"/>
      <c r="BH530" s="48"/>
      <c r="BI530" s="48"/>
      <c r="BJ530" s="48"/>
      <c r="BK530" s="48"/>
      <c r="BL530" s="48"/>
      <c r="BM530" s="48"/>
      <c r="BN530" s="48"/>
    </row>
    <row r="531" spans="3:66" s="46" customFormat="1">
      <c r="C531" s="48"/>
      <c r="D531" s="48"/>
      <c r="E531" s="48"/>
      <c r="F531" s="48"/>
      <c r="G531" s="48"/>
      <c r="H531" s="48"/>
      <c r="I531" s="48"/>
      <c r="J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8"/>
      <c r="AB531" s="48"/>
      <c r="AC531" s="48"/>
      <c r="AD531" s="48"/>
      <c r="AE531" s="48"/>
      <c r="AF531" s="48"/>
      <c r="AG531" s="48"/>
      <c r="AH531" s="48"/>
      <c r="AI531" s="48"/>
      <c r="AJ531" s="48"/>
      <c r="AK531" s="48"/>
      <c r="AL531" s="48"/>
      <c r="AM531" s="48"/>
      <c r="AN531" s="48"/>
      <c r="AO531" s="48"/>
      <c r="AP531" s="48"/>
      <c r="AQ531" s="48"/>
      <c r="AR531" s="48"/>
      <c r="AS531" s="48"/>
      <c r="AT531" s="48"/>
      <c r="AU531" s="48"/>
      <c r="AV531" s="48"/>
      <c r="AW531" s="48"/>
      <c r="AX531" s="48"/>
      <c r="AY531" s="48"/>
      <c r="AZ531" s="48"/>
      <c r="BA531" s="48"/>
      <c r="BB531" s="48"/>
      <c r="BC531" s="48"/>
      <c r="BD531" s="48"/>
      <c r="BE531" s="48"/>
      <c r="BF531" s="48"/>
      <c r="BG531" s="48"/>
      <c r="BH531" s="48"/>
      <c r="BI531" s="48"/>
      <c r="BJ531" s="48"/>
      <c r="BK531" s="48"/>
      <c r="BL531" s="48"/>
      <c r="BM531" s="48"/>
      <c r="BN531" s="48"/>
    </row>
    <row r="532" spans="3:66" s="46" customFormat="1">
      <c r="C532" s="48"/>
      <c r="D532" s="48"/>
      <c r="E532" s="48"/>
      <c r="F532" s="48"/>
      <c r="G532" s="48"/>
      <c r="H532" s="48"/>
      <c r="I532" s="48"/>
      <c r="J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/>
      <c r="AC532" s="48"/>
      <c r="AD532" s="48"/>
      <c r="AE532" s="48"/>
      <c r="AF532" s="48"/>
      <c r="AG532" s="48"/>
      <c r="AH532" s="48"/>
      <c r="AI532" s="48"/>
      <c r="AJ532" s="48"/>
      <c r="AK532" s="48"/>
      <c r="AL532" s="48"/>
      <c r="AM532" s="48"/>
      <c r="AN532" s="48"/>
      <c r="AO532" s="48"/>
      <c r="AP532" s="48"/>
      <c r="AQ532" s="48"/>
      <c r="AR532" s="48"/>
      <c r="AS532" s="48"/>
      <c r="AT532" s="48"/>
      <c r="AU532" s="48"/>
      <c r="AV532" s="48"/>
      <c r="AW532" s="48"/>
      <c r="AX532" s="48"/>
      <c r="AY532" s="48"/>
      <c r="AZ532" s="48"/>
      <c r="BA532" s="48"/>
      <c r="BB532" s="48"/>
      <c r="BC532" s="48"/>
      <c r="BD532" s="48"/>
      <c r="BE532" s="48"/>
      <c r="BF532" s="48"/>
      <c r="BG532" s="48"/>
      <c r="BH532" s="48"/>
      <c r="BI532" s="48"/>
      <c r="BJ532" s="48"/>
      <c r="BK532" s="48"/>
      <c r="BL532" s="48"/>
      <c r="BM532" s="48"/>
      <c r="BN532" s="48"/>
    </row>
    <row r="533" spans="3:66" s="46" customFormat="1">
      <c r="C533" s="48"/>
      <c r="D533" s="48"/>
      <c r="E533" s="48"/>
      <c r="F533" s="48"/>
      <c r="G533" s="48"/>
      <c r="H533" s="48"/>
      <c r="I533" s="48"/>
      <c r="J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8"/>
      <c r="AB533" s="48"/>
      <c r="AC533" s="48"/>
      <c r="AD533" s="48"/>
      <c r="AE533" s="48"/>
      <c r="AF533" s="48"/>
      <c r="AG533" s="48"/>
      <c r="AH533" s="48"/>
      <c r="AI533" s="48"/>
      <c r="AJ533" s="48"/>
      <c r="AK533" s="48"/>
      <c r="AL533" s="48"/>
      <c r="AM533" s="48"/>
      <c r="AN533" s="48"/>
      <c r="AO533" s="48"/>
      <c r="AP533" s="48"/>
      <c r="AQ533" s="48"/>
      <c r="AR533" s="48"/>
      <c r="AS533" s="48"/>
      <c r="AT533" s="48"/>
      <c r="AU533" s="48"/>
      <c r="AV533" s="48"/>
      <c r="AW533" s="48"/>
      <c r="AX533" s="48"/>
      <c r="AY533" s="48"/>
      <c r="AZ533" s="48"/>
      <c r="BA533" s="48"/>
      <c r="BB533" s="48"/>
      <c r="BC533" s="48"/>
      <c r="BD533" s="48"/>
      <c r="BE533" s="48"/>
      <c r="BF533" s="48"/>
      <c r="BG533" s="48"/>
      <c r="BH533" s="48"/>
      <c r="BI533" s="48"/>
      <c r="BJ533" s="48"/>
      <c r="BK533" s="48"/>
      <c r="BL533" s="48"/>
      <c r="BM533" s="48"/>
      <c r="BN533" s="48"/>
    </row>
    <row r="534" spans="3:66" s="46" customFormat="1">
      <c r="C534" s="48"/>
      <c r="D534" s="48"/>
      <c r="E534" s="48"/>
      <c r="F534" s="48"/>
      <c r="G534" s="48"/>
      <c r="H534" s="48"/>
      <c r="I534" s="48"/>
      <c r="J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8"/>
      <c r="AD534" s="48"/>
      <c r="AE534" s="48"/>
      <c r="AF534" s="48"/>
      <c r="AG534" s="48"/>
      <c r="AH534" s="48"/>
      <c r="AI534" s="48"/>
      <c r="AJ534" s="48"/>
      <c r="AK534" s="48"/>
      <c r="AL534" s="48"/>
      <c r="AM534" s="48"/>
      <c r="AN534" s="48"/>
      <c r="AO534" s="48"/>
      <c r="AP534" s="48"/>
      <c r="AQ534" s="48"/>
      <c r="AR534" s="48"/>
      <c r="AS534" s="48"/>
      <c r="AT534" s="48"/>
      <c r="AU534" s="48"/>
      <c r="AV534" s="48"/>
      <c r="AW534" s="48"/>
      <c r="AX534" s="48"/>
      <c r="AY534" s="48"/>
      <c r="AZ534" s="48"/>
      <c r="BA534" s="48"/>
      <c r="BB534" s="48"/>
      <c r="BC534" s="48"/>
      <c r="BD534" s="48"/>
      <c r="BE534" s="48"/>
      <c r="BF534" s="48"/>
      <c r="BG534" s="48"/>
      <c r="BH534" s="48"/>
      <c r="BI534" s="48"/>
      <c r="BJ534" s="48"/>
      <c r="BK534" s="48"/>
      <c r="BL534" s="48"/>
      <c r="BM534" s="48"/>
      <c r="BN534" s="48"/>
    </row>
    <row r="535" spans="3:66" s="46" customFormat="1">
      <c r="C535" s="48"/>
      <c r="D535" s="48"/>
      <c r="E535" s="48"/>
      <c r="F535" s="48"/>
      <c r="G535" s="48"/>
      <c r="H535" s="48"/>
      <c r="I535" s="48"/>
      <c r="J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8"/>
      <c r="AD535" s="48"/>
      <c r="AE535" s="48"/>
      <c r="AF535" s="48"/>
      <c r="AG535" s="48"/>
      <c r="AH535" s="48"/>
      <c r="AI535" s="48"/>
      <c r="AJ535" s="48"/>
      <c r="AK535" s="48"/>
      <c r="AL535" s="48"/>
      <c r="AM535" s="48"/>
      <c r="AN535" s="48"/>
      <c r="AO535" s="48"/>
      <c r="AP535" s="48"/>
      <c r="AQ535" s="48"/>
      <c r="AR535" s="48"/>
      <c r="AS535" s="48"/>
      <c r="AT535" s="48"/>
      <c r="AU535" s="48"/>
      <c r="AV535" s="48"/>
      <c r="AW535" s="48"/>
      <c r="AX535" s="48"/>
      <c r="AY535" s="48"/>
      <c r="AZ535" s="48"/>
      <c r="BA535" s="48"/>
      <c r="BB535" s="48"/>
      <c r="BC535" s="48"/>
      <c r="BD535" s="48"/>
      <c r="BE535" s="48"/>
      <c r="BF535" s="48"/>
      <c r="BG535" s="48"/>
      <c r="BH535" s="48"/>
      <c r="BI535" s="48"/>
      <c r="BJ535" s="48"/>
      <c r="BK535" s="48"/>
      <c r="BL535" s="48"/>
      <c r="BM535" s="48"/>
      <c r="BN535" s="48"/>
    </row>
    <row r="536" spans="3:66" s="46" customFormat="1">
      <c r="C536" s="48"/>
      <c r="D536" s="48"/>
      <c r="E536" s="48"/>
      <c r="F536" s="48"/>
      <c r="G536" s="48"/>
      <c r="H536" s="48"/>
      <c r="I536" s="48"/>
      <c r="J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8"/>
      <c r="AD536" s="48"/>
      <c r="AE536" s="48"/>
      <c r="AF536" s="48"/>
      <c r="AG536" s="48"/>
      <c r="AH536" s="48"/>
      <c r="AI536" s="48"/>
      <c r="AJ536" s="48"/>
      <c r="AK536" s="48"/>
      <c r="AL536" s="48"/>
      <c r="AM536" s="48"/>
      <c r="AN536" s="48"/>
      <c r="AO536" s="48"/>
      <c r="AP536" s="48"/>
      <c r="AQ536" s="48"/>
      <c r="AR536" s="48"/>
      <c r="AS536" s="48"/>
      <c r="AT536" s="48"/>
      <c r="AU536" s="48"/>
      <c r="AV536" s="48"/>
      <c r="AW536" s="48"/>
      <c r="AX536" s="48"/>
      <c r="AY536" s="48"/>
      <c r="AZ536" s="48"/>
      <c r="BA536" s="48"/>
      <c r="BB536" s="48"/>
      <c r="BC536" s="48"/>
      <c r="BD536" s="48"/>
      <c r="BE536" s="48"/>
      <c r="BF536" s="48"/>
      <c r="BG536" s="48"/>
      <c r="BH536" s="48"/>
      <c r="BI536" s="48"/>
      <c r="BJ536" s="48"/>
      <c r="BK536" s="48"/>
      <c r="BL536" s="48"/>
      <c r="BM536" s="48"/>
      <c r="BN536" s="48"/>
    </row>
    <row r="537" spans="3:66" s="46" customFormat="1">
      <c r="C537" s="48"/>
      <c r="D537" s="48"/>
      <c r="E537" s="48"/>
      <c r="F537" s="48"/>
      <c r="G537" s="48"/>
      <c r="H537" s="48"/>
      <c r="I537" s="48"/>
      <c r="J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48"/>
      <c r="AB537" s="48"/>
      <c r="AC537" s="48"/>
      <c r="AD537" s="48"/>
      <c r="AE537" s="48"/>
      <c r="AF537" s="48"/>
      <c r="AG537" s="48"/>
      <c r="AH537" s="48"/>
      <c r="AI537" s="48"/>
      <c r="AJ537" s="48"/>
      <c r="AK537" s="48"/>
      <c r="AL537" s="48"/>
      <c r="AM537" s="48"/>
      <c r="AN537" s="48"/>
      <c r="AO537" s="48"/>
      <c r="AP537" s="48"/>
      <c r="AQ537" s="48"/>
      <c r="AR537" s="48"/>
      <c r="AS537" s="48"/>
      <c r="AT537" s="48"/>
      <c r="AU537" s="48"/>
      <c r="AV537" s="48"/>
      <c r="AW537" s="48"/>
      <c r="AX537" s="48"/>
      <c r="AY537" s="48"/>
      <c r="AZ537" s="48"/>
      <c r="BA537" s="48"/>
      <c r="BB537" s="48"/>
      <c r="BC537" s="48"/>
      <c r="BD537" s="48"/>
      <c r="BE537" s="48"/>
      <c r="BF537" s="48"/>
      <c r="BG537" s="48"/>
      <c r="BH537" s="48"/>
      <c r="BI537" s="48"/>
      <c r="BJ537" s="48"/>
      <c r="BK537" s="48"/>
      <c r="BL537" s="48"/>
      <c r="BM537" s="48"/>
      <c r="BN537" s="48"/>
    </row>
    <row r="538" spans="3:66" s="46" customFormat="1">
      <c r="C538" s="48"/>
      <c r="D538" s="48"/>
      <c r="E538" s="48"/>
      <c r="F538" s="48"/>
      <c r="G538" s="48"/>
      <c r="H538" s="48"/>
      <c r="I538" s="48"/>
      <c r="J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48"/>
      <c r="AB538" s="48"/>
      <c r="AC538" s="48"/>
      <c r="AD538" s="48"/>
      <c r="AE538" s="48"/>
      <c r="AF538" s="48"/>
      <c r="AG538" s="48"/>
      <c r="AH538" s="48"/>
      <c r="AI538" s="48"/>
      <c r="AJ538" s="48"/>
      <c r="AK538" s="48"/>
      <c r="AL538" s="48"/>
      <c r="AM538" s="48"/>
      <c r="AN538" s="48"/>
      <c r="AO538" s="48"/>
      <c r="AP538" s="48"/>
      <c r="AQ538" s="48"/>
      <c r="AR538" s="48"/>
      <c r="AS538" s="48"/>
      <c r="AT538" s="48"/>
      <c r="AU538" s="48"/>
      <c r="AV538" s="48"/>
      <c r="AW538" s="48"/>
      <c r="AX538" s="48"/>
      <c r="AY538" s="48"/>
      <c r="AZ538" s="48"/>
      <c r="BA538" s="48"/>
      <c r="BB538" s="48"/>
      <c r="BC538" s="48"/>
      <c r="BD538" s="48"/>
      <c r="BE538" s="48"/>
      <c r="BF538" s="48"/>
      <c r="BG538" s="48"/>
      <c r="BH538" s="48"/>
      <c r="BI538" s="48"/>
      <c r="BJ538" s="48"/>
      <c r="BK538" s="48"/>
      <c r="BL538" s="48"/>
      <c r="BM538" s="48"/>
      <c r="BN538" s="48"/>
    </row>
    <row r="539" spans="3:66" s="46" customFormat="1">
      <c r="C539" s="48"/>
      <c r="D539" s="48"/>
      <c r="E539" s="48"/>
      <c r="F539" s="48"/>
      <c r="G539" s="48"/>
      <c r="H539" s="48"/>
      <c r="I539" s="48"/>
      <c r="J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  <c r="AA539" s="48"/>
      <c r="AB539" s="48"/>
      <c r="AC539" s="48"/>
      <c r="AD539" s="48"/>
      <c r="AE539" s="48"/>
      <c r="AF539" s="48"/>
      <c r="AG539" s="48"/>
      <c r="AH539" s="48"/>
      <c r="AI539" s="48"/>
      <c r="AJ539" s="48"/>
      <c r="AK539" s="48"/>
      <c r="AL539" s="48"/>
      <c r="AM539" s="48"/>
      <c r="AN539" s="48"/>
      <c r="AO539" s="48"/>
      <c r="AP539" s="48"/>
      <c r="AQ539" s="48"/>
      <c r="AR539" s="48"/>
      <c r="AS539" s="48"/>
      <c r="AT539" s="48"/>
      <c r="AU539" s="48"/>
      <c r="AV539" s="48"/>
      <c r="AW539" s="48"/>
      <c r="AX539" s="48"/>
      <c r="AY539" s="48"/>
      <c r="AZ539" s="48"/>
      <c r="BA539" s="48"/>
      <c r="BB539" s="48"/>
      <c r="BC539" s="48"/>
      <c r="BD539" s="48"/>
      <c r="BE539" s="48"/>
      <c r="BF539" s="48"/>
      <c r="BG539" s="48"/>
      <c r="BH539" s="48"/>
      <c r="BI539" s="48"/>
      <c r="BJ539" s="48"/>
      <c r="BK539" s="48"/>
      <c r="BL539" s="48"/>
      <c r="BM539" s="48"/>
      <c r="BN539" s="48"/>
    </row>
    <row r="540" spans="3:66" s="46" customFormat="1">
      <c r="C540" s="48"/>
      <c r="D540" s="48"/>
      <c r="E540" s="48"/>
      <c r="F540" s="48"/>
      <c r="G540" s="48"/>
      <c r="H540" s="48"/>
      <c r="I540" s="48"/>
      <c r="J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  <c r="AB540" s="48"/>
      <c r="AC540" s="48"/>
      <c r="AD540" s="48"/>
      <c r="AE540" s="48"/>
      <c r="AF540" s="48"/>
      <c r="AG540" s="48"/>
      <c r="AH540" s="48"/>
      <c r="AI540" s="48"/>
      <c r="AJ540" s="48"/>
      <c r="AK540" s="48"/>
      <c r="AL540" s="48"/>
      <c r="AM540" s="48"/>
      <c r="AN540" s="48"/>
      <c r="AO540" s="48"/>
      <c r="AP540" s="48"/>
      <c r="AQ540" s="48"/>
      <c r="AR540" s="48"/>
      <c r="AS540" s="48"/>
      <c r="AT540" s="48"/>
      <c r="AU540" s="48"/>
      <c r="AV540" s="48"/>
      <c r="AW540" s="48"/>
      <c r="AX540" s="48"/>
      <c r="AY540" s="48"/>
      <c r="AZ540" s="48"/>
      <c r="BA540" s="48"/>
      <c r="BB540" s="48"/>
      <c r="BC540" s="48"/>
      <c r="BD540" s="48"/>
      <c r="BE540" s="48"/>
      <c r="BF540" s="48"/>
      <c r="BG540" s="48"/>
      <c r="BH540" s="48"/>
      <c r="BI540" s="48"/>
      <c r="BJ540" s="48"/>
      <c r="BK540" s="48"/>
      <c r="BL540" s="48"/>
      <c r="BM540" s="48"/>
      <c r="BN540" s="48"/>
    </row>
    <row r="541" spans="3:66" s="46" customFormat="1">
      <c r="C541" s="48"/>
      <c r="D541" s="48"/>
      <c r="E541" s="48"/>
      <c r="F541" s="48"/>
      <c r="G541" s="48"/>
      <c r="H541" s="48"/>
      <c r="I541" s="48"/>
      <c r="J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  <c r="AA541" s="48"/>
      <c r="AB541" s="48"/>
      <c r="AC541" s="48"/>
      <c r="AD541" s="48"/>
      <c r="AE541" s="48"/>
      <c r="AF541" s="48"/>
      <c r="AG541" s="48"/>
      <c r="AH541" s="48"/>
      <c r="AI541" s="48"/>
      <c r="AJ541" s="48"/>
      <c r="AK541" s="48"/>
      <c r="AL541" s="48"/>
      <c r="AM541" s="48"/>
      <c r="AN541" s="48"/>
      <c r="AO541" s="48"/>
      <c r="AP541" s="48"/>
      <c r="AQ541" s="48"/>
      <c r="AR541" s="48"/>
      <c r="AS541" s="48"/>
      <c r="AT541" s="48"/>
      <c r="AU541" s="48"/>
      <c r="AV541" s="48"/>
      <c r="AW541" s="48"/>
      <c r="AX541" s="48"/>
      <c r="AY541" s="48"/>
      <c r="AZ541" s="48"/>
      <c r="BA541" s="48"/>
      <c r="BB541" s="48"/>
      <c r="BC541" s="48"/>
      <c r="BD541" s="48"/>
      <c r="BE541" s="48"/>
      <c r="BF541" s="48"/>
      <c r="BG541" s="48"/>
      <c r="BH541" s="48"/>
      <c r="BI541" s="48"/>
      <c r="BJ541" s="48"/>
      <c r="BK541" s="48"/>
      <c r="BL541" s="48"/>
      <c r="BM541" s="48"/>
      <c r="BN541" s="48"/>
    </row>
    <row r="542" spans="3:66" s="46" customFormat="1">
      <c r="C542" s="48"/>
      <c r="D542" s="48"/>
      <c r="E542" s="48"/>
      <c r="F542" s="48"/>
      <c r="G542" s="48"/>
      <c r="H542" s="48"/>
      <c r="I542" s="48"/>
      <c r="J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  <c r="AA542" s="48"/>
      <c r="AB542" s="48"/>
      <c r="AC542" s="48"/>
      <c r="AD542" s="48"/>
      <c r="AE542" s="48"/>
      <c r="AF542" s="48"/>
      <c r="AG542" s="48"/>
      <c r="AH542" s="48"/>
      <c r="AI542" s="48"/>
      <c r="AJ542" s="48"/>
      <c r="AK542" s="48"/>
      <c r="AL542" s="48"/>
      <c r="AM542" s="48"/>
      <c r="AN542" s="48"/>
      <c r="AO542" s="48"/>
      <c r="AP542" s="48"/>
      <c r="AQ542" s="48"/>
      <c r="AR542" s="48"/>
      <c r="AS542" s="48"/>
      <c r="AT542" s="48"/>
      <c r="AU542" s="48"/>
      <c r="AV542" s="48"/>
      <c r="AW542" s="48"/>
      <c r="AX542" s="48"/>
      <c r="AY542" s="48"/>
      <c r="AZ542" s="48"/>
      <c r="BA542" s="48"/>
      <c r="BB542" s="48"/>
      <c r="BC542" s="48"/>
      <c r="BD542" s="48"/>
      <c r="BE542" s="48"/>
      <c r="BF542" s="48"/>
      <c r="BG542" s="48"/>
      <c r="BH542" s="48"/>
      <c r="BI542" s="48"/>
      <c r="BJ542" s="48"/>
      <c r="BK542" s="48"/>
      <c r="BL542" s="48"/>
      <c r="BM542" s="48"/>
      <c r="BN542" s="48"/>
    </row>
    <row r="543" spans="3:66" s="46" customFormat="1">
      <c r="C543" s="48"/>
      <c r="D543" s="48"/>
      <c r="E543" s="48"/>
      <c r="F543" s="48"/>
      <c r="G543" s="48"/>
      <c r="H543" s="48"/>
      <c r="I543" s="48"/>
      <c r="J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  <c r="AA543" s="48"/>
      <c r="AB543" s="48"/>
      <c r="AC543" s="48"/>
      <c r="AD543" s="48"/>
      <c r="AE543" s="48"/>
      <c r="AF543" s="48"/>
      <c r="AG543" s="48"/>
      <c r="AH543" s="48"/>
      <c r="AI543" s="48"/>
      <c r="AJ543" s="48"/>
      <c r="AK543" s="48"/>
      <c r="AL543" s="48"/>
      <c r="AM543" s="48"/>
      <c r="AN543" s="48"/>
      <c r="AO543" s="48"/>
      <c r="AP543" s="48"/>
      <c r="AQ543" s="48"/>
      <c r="AR543" s="48"/>
      <c r="AS543" s="48"/>
      <c r="AT543" s="48"/>
      <c r="AU543" s="48"/>
      <c r="AV543" s="48"/>
      <c r="AW543" s="48"/>
      <c r="AX543" s="48"/>
      <c r="AY543" s="48"/>
      <c r="AZ543" s="48"/>
      <c r="BA543" s="48"/>
      <c r="BB543" s="48"/>
      <c r="BC543" s="48"/>
      <c r="BD543" s="48"/>
      <c r="BE543" s="48"/>
      <c r="BF543" s="48"/>
      <c r="BG543" s="48"/>
      <c r="BH543" s="48"/>
      <c r="BI543" s="48"/>
      <c r="BJ543" s="48"/>
      <c r="BK543" s="48"/>
      <c r="BL543" s="48"/>
      <c r="BM543" s="48"/>
      <c r="BN543" s="48"/>
    </row>
    <row r="544" spans="3:66" s="46" customFormat="1">
      <c r="C544" s="48"/>
      <c r="D544" s="48"/>
      <c r="E544" s="48"/>
      <c r="F544" s="48"/>
      <c r="G544" s="48"/>
      <c r="H544" s="48"/>
      <c r="I544" s="48"/>
      <c r="J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8"/>
      <c r="AD544" s="48"/>
      <c r="AE544" s="48"/>
      <c r="AF544" s="48"/>
      <c r="AG544" s="48"/>
      <c r="AH544" s="48"/>
      <c r="AI544" s="48"/>
      <c r="AJ544" s="48"/>
      <c r="AK544" s="48"/>
      <c r="AL544" s="48"/>
      <c r="AM544" s="48"/>
      <c r="AN544" s="48"/>
      <c r="AO544" s="48"/>
      <c r="AP544" s="48"/>
      <c r="AQ544" s="48"/>
      <c r="AR544" s="48"/>
      <c r="AS544" s="48"/>
      <c r="AT544" s="48"/>
      <c r="AU544" s="48"/>
      <c r="AV544" s="48"/>
      <c r="AW544" s="48"/>
      <c r="AX544" s="48"/>
      <c r="AY544" s="48"/>
      <c r="AZ544" s="48"/>
      <c r="BA544" s="48"/>
      <c r="BB544" s="48"/>
      <c r="BC544" s="48"/>
      <c r="BD544" s="48"/>
      <c r="BE544" s="48"/>
      <c r="BF544" s="48"/>
      <c r="BG544" s="48"/>
      <c r="BH544" s="48"/>
      <c r="BI544" s="48"/>
      <c r="BJ544" s="48"/>
      <c r="BK544" s="48"/>
      <c r="BL544" s="48"/>
      <c r="BM544" s="48"/>
      <c r="BN544" s="48"/>
    </row>
    <row r="545" spans="3:66" s="46" customFormat="1">
      <c r="C545" s="48"/>
      <c r="D545" s="48"/>
      <c r="E545" s="48"/>
      <c r="F545" s="48"/>
      <c r="G545" s="48"/>
      <c r="H545" s="48"/>
      <c r="I545" s="48"/>
      <c r="J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8"/>
      <c r="AD545" s="48"/>
      <c r="AE545" s="48"/>
      <c r="AF545" s="48"/>
      <c r="AG545" s="48"/>
      <c r="AH545" s="48"/>
      <c r="AI545" s="48"/>
      <c r="AJ545" s="48"/>
      <c r="AK545" s="48"/>
      <c r="AL545" s="48"/>
      <c r="AM545" s="48"/>
      <c r="AN545" s="48"/>
      <c r="AO545" s="48"/>
      <c r="AP545" s="48"/>
      <c r="AQ545" s="48"/>
      <c r="AR545" s="48"/>
      <c r="AS545" s="48"/>
      <c r="AT545" s="48"/>
      <c r="AU545" s="48"/>
      <c r="AV545" s="48"/>
      <c r="AW545" s="48"/>
      <c r="AX545" s="48"/>
      <c r="AY545" s="48"/>
      <c r="AZ545" s="48"/>
      <c r="BA545" s="48"/>
      <c r="BB545" s="48"/>
      <c r="BC545" s="48"/>
      <c r="BD545" s="48"/>
      <c r="BE545" s="48"/>
      <c r="BF545" s="48"/>
      <c r="BG545" s="48"/>
      <c r="BH545" s="48"/>
      <c r="BI545" s="48"/>
      <c r="BJ545" s="48"/>
      <c r="BK545" s="48"/>
      <c r="BL545" s="48"/>
      <c r="BM545" s="48"/>
      <c r="BN545" s="48"/>
    </row>
    <row r="546" spans="3:66" s="46" customFormat="1">
      <c r="C546" s="48"/>
      <c r="D546" s="48"/>
      <c r="E546" s="48"/>
      <c r="F546" s="48"/>
      <c r="G546" s="48"/>
      <c r="H546" s="48"/>
      <c r="I546" s="48"/>
      <c r="J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8"/>
      <c r="AD546" s="48"/>
      <c r="AE546" s="48"/>
      <c r="AF546" s="48"/>
      <c r="AG546" s="48"/>
      <c r="AH546" s="48"/>
      <c r="AI546" s="48"/>
      <c r="AJ546" s="48"/>
      <c r="AK546" s="48"/>
      <c r="AL546" s="48"/>
      <c r="AM546" s="48"/>
      <c r="AN546" s="48"/>
      <c r="AO546" s="48"/>
      <c r="AP546" s="48"/>
      <c r="AQ546" s="48"/>
      <c r="AR546" s="48"/>
      <c r="AS546" s="48"/>
      <c r="AT546" s="48"/>
      <c r="AU546" s="48"/>
      <c r="AV546" s="48"/>
      <c r="AW546" s="48"/>
      <c r="AX546" s="48"/>
      <c r="AY546" s="48"/>
      <c r="AZ546" s="48"/>
      <c r="BA546" s="48"/>
      <c r="BB546" s="48"/>
      <c r="BC546" s="48"/>
      <c r="BD546" s="48"/>
      <c r="BE546" s="48"/>
      <c r="BF546" s="48"/>
      <c r="BG546" s="48"/>
      <c r="BH546" s="48"/>
      <c r="BI546" s="48"/>
      <c r="BJ546" s="48"/>
      <c r="BK546" s="48"/>
      <c r="BL546" s="48"/>
      <c r="BM546" s="48"/>
      <c r="BN546" s="48"/>
    </row>
    <row r="547" spans="3:66" s="46" customFormat="1">
      <c r="C547" s="48"/>
      <c r="D547" s="48"/>
      <c r="E547" s="48"/>
      <c r="F547" s="48"/>
      <c r="G547" s="48"/>
      <c r="H547" s="48"/>
      <c r="I547" s="48"/>
      <c r="J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  <c r="AA547" s="48"/>
      <c r="AB547" s="48"/>
      <c r="AC547" s="48"/>
      <c r="AD547" s="48"/>
      <c r="AE547" s="48"/>
      <c r="AF547" s="48"/>
      <c r="AG547" s="48"/>
      <c r="AH547" s="48"/>
      <c r="AI547" s="48"/>
      <c r="AJ547" s="48"/>
      <c r="AK547" s="48"/>
      <c r="AL547" s="48"/>
      <c r="AM547" s="48"/>
      <c r="AN547" s="48"/>
      <c r="AO547" s="48"/>
      <c r="AP547" s="48"/>
      <c r="AQ547" s="48"/>
      <c r="AR547" s="48"/>
      <c r="AS547" s="48"/>
      <c r="AT547" s="48"/>
      <c r="AU547" s="48"/>
      <c r="AV547" s="48"/>
      <c r="AW547" s="48"/>
      <c r="AX547" s="48"/>
      <c r="AY547" s="48"/>
      <c r="AZ547" s="48"/>
      <c r="BA547" s="48"/>
      <c r="BB547" s="48"/>
      <c r="BC547" s="48"/>
      <c r="BD547" s="48"/>
      <c r="BE547" s="48"/>
      <c r="BF547" s="48"/>
      <c r="BG547" s="48"/>
      <c r="BH547" s="48"/>
      <c r="BI547" s="48"/>
      <c r="BJ547" s="48"/>
      <c r="BK547" s="48"/>
      <c r="BL547" s="48"/>
      <c r="BM547" s="48"/>
      <c r="BN547" s="48"/>
    </row>
    <row r="548" spans="3:66" s="46" customFormat="1">
      <c r="C548" s="48"/>
      <c r="D548" s="48"/>
      <c r="E548" s="48"/>
      <c r="F548" s="48"/>
      <c r="G548" s="48"/>
      <c r="H548" s="48"/>
      <c r="I548" s="48"/>
      <c r="J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  <c r="AA548" s="48"/>
      <c r="AB548" s="48"/>
      <c r="AC548" s="48"/>
      <c r="AD548" s="48"/>
      <c r="AE548" s="48"/>
      <c r="AF548" s="48"/>
      <c r="AG548" s="48"/>
      <c r="AH548" s="48"/>
      <c r="AI548" s="48"/>
      <c r="AJ548" s="48"/>
      <c r="AK548" s="48"/>
      <c r="AL548" s="48"/>
      <c r="AM548" s="48"/>
      <c r="AN548" s="48"/>
      <c r="AO548" s="48"/>
      <c r="AP548" s="48"/>
      <c r="AQ548" s="48"/>
      <c r="AR548" s="48"/>
      <c r="AS548" s="48"/>
      <c r="AT548" s="48"/>
      <c r="AU548" s="48"/>
      <c r="AV548" s="48"/>
      <c r="AW548" s="48"/>
      <c r="AX548" s="48"/>
      <c r="AY548" s="48"/>
      <c r="AZ548" s="48"/>
      <c r="BA548" s="48"/>
      <c r="BB548" s="48"/>
      <c r="BC548" s="48"/>
      <c r="BD548" s="48"/>
      <c r="BE548" s="48"/>
      <c r="BF548" s="48"/>
      <c r="BG548" s="48"/>
      <c r="BH548" s="48"/>
      <c r="BI548" s="48"/>
      <c r="BJ548" s="48"/>
      <c r="BK548" s="48"/>
      <c r="BL548" s="48"/>
      <c r="BM548" s="48"/>
      <c r="BN548" s="48"/>
    </row>
    <row r="549" spans="3:66" s="46" customFormat="1">
      <c r="C549" s="48"/>
      <c r="D549" s="48"/>
      <c r="E549" s="48"/>
      <c r="F549" s="48"/>
      <c r="G549" s="48"/>
      <c r="H549" s="48"/>
      <c r="I549" s="48"/>
      <c r="J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48"/>
      <c r="AB549" s="48"/>
      <c r="AC549" s="48"/>
      <c r="AD549" s="48"/>
      <c r="AE549" s="48"/>
      <c r="AF549" s="48"/>
      <c r="AG549" s="48"/>
      <c r="AH549" s="48"/>
      <c r="AI549" s="48"/>
      <c r="AJ549" s="48"/>
      <c r="AK549" s="48"/>
      <c r="AL549" s="48"/>
      <c r="AM549" s="48"/>
      <c r="AN549" s="48"/>
      <c r="AO549" s="48"/>
      <c r="AP549" s="48"/>
      <c r="AQ549" s="48"/>
      <c r="AR549" s="48"/>
      <c r="AS549" s="48"/>
      <c r="AT549" s="48"/>
      <c r="AU549" s="48"/>
      <c r="AV549" s="48"/>
      <c r="AW549" s="48"/>
      <c r="AX549" s="48"/>
      <c r="AY549" s="48"/>
      <c r="AZ549" s="48"/>
      <c r="BA549" s="48"/>
      <c r="BB549" s="48"/>
      <c r="BC549" s="48"/>
      <c r="BD549" s="48"/>
      <c r="BE549" s="48"/>
      <c r="BF549" s="48"/>
      <c r="BG549" s="48"/>
      <c r="BH549" s="48"/>
      <c r="BI549" s="48"/>
      <c r="BJ549" s="48"/>
      <c r="BK549" s="48"/>
      <c r="BL549" s="48"/>
      <c r="BM549" s="48"/>
      <c r="BN549" s="48"/>
    </row>
    <row r="550" spans="3:66" s="46" customFormat="1">
      <c r="C550" s="48"/>
      <c r="D550" s="48"/>
      <c r="E550" s="48"/>
      <c r="F550" s="48"/>
      <c r="G550" s="48"/>
      <c r="H550" s="48"/>
      <c r="I550" s="48"/>
      <c r="J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  <c r="AA550" s="48"/>
      <c r="AB550" s="48"/>
      <c r="AC550" s="48"/>
      <c r="AD550" s="48"/>
      <c r="AE550" s="48"/>
      <c r="AF550" s="48"/>
      <c r="AG550" s="48"/>
      <c r="AH550" s="48"/>
      <c r="AI550" s="48"/>
      <c r="AJ550" s="48"/>
      <c r="AK550" s="48"/>
      <c r="AL550" s="48"/>
      <c r="AM550" s="48"/>
      <c r="AN550" s="48"/>
      <c r="AO550" s="48"/>
      <c r="AP550" s="48"/>
      <c r="AQ550" s="48"/>
      <c r="AR550" s="48"/>
      <c r="AS550" s="48"/>
      <c r="AT550" s="48"/>
      <c r="AU550" s="48"/>
      <c r="AV550" s="48"/>
      <c r="AW550" s="48"/>
      <c r="AX550" s="48"/>
      <c r="AY550" s="48"/>
      <c r="AZ550" s="48"/>
      <c r="BA550" s="48"/>
      <c r="BB550" s="48"/>
      <c r="BC550" s="48"/>
      <c r="BD550" s="48"/>
      <c r="BE550" s="48"/>
      <c r="BF550" s="48"/>
      <c r="BG550" s="48"/>
      <c r="BH550" s="48"/>
      <c r="BI550" s="48"/>
      <c r="BJ550" s="48"/>
      <c r="BK550" s="48"/>
      <c r="BL550" s="48"/>
      <c r="BM550" s="48"/>
      <c r="BN550" s="48"/>
    </row>
    <row r="551" spans="3:66" s="46" customFormat="1">
      <c r="C551" s="48"/>
      <c r="D551" s="48"/>
      <c r="E551" s="48"/>
      <c r="F551" s="48"/>
      <c r="G551" s="48"/>
      <c r="H551" s="48"/>
      <c r="I551" s="48"/>
      <c r="J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48"/>
      <c r="AH551" s="48"/>
      <c r="AI551" s="48"/>
      <c r="AJ551" s="48"/>
      <c r="AK551" s="48"/>
      <c r="AL551" s="48"/>
      <c r="AM551" s="48"/>
      <c r="AN551" s="48"/>
      <c r="AO551" s="48"/>
      <c r="AP551" s="48"/>
      <c r="AQ551" s="48"/>
      <c r="AR551" s="48"/>
      <c r="AS551" s="48"/>
      <c r="AT551" s="48"/>
      <c r="AU551" s="48"/>
      <c r="AV551" s="48"/>
      <c r="AW551" s="48"/>
      <c r="AX551" s="48"/>
      <c r="AY551" s="48"/>
      <c r="AZ551" s="48"/>
      <c r="BA551" s="48"/>
      <c r="BB551" s="48"/>
      <c r="BC551" s="48"/>
      <c r="BD551" s="48"/>
      <c r="BE551" s="48"/>
      <c r="BF551" s="48"/>
      <c r="BG551" s="48"/>
      <c r="BH551" s="48"/>
      <c r="BI551" s="48"/>
      <c r="BJ551" s="48"/>
      <c r="BK551" s="48"/>
      <c r="BL551" s="48"/>
      <c r="BM551" s="48"/>
      <c r="BN551" s="48"/>
    </row>
    <row r="552" spans="3:66" s="46" customFormat="1">
      <c r="C552" s="48"/>
      <c r="D552" s="48"/>
      <c r="E552" s="48"/>
      <c r="F552" s="48"/>
      <c r="G552" s="48"/>
      <c r="H552" s="48"/>
      <c r="I552" s="48"/>
      <c r="J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  <c r="AA552" s="48"/>
      <c r="AB552" s="48"/>
      <c r="AC552" s="48"/>
      <c r="AD552" s="48"/>
      <c r="AE552" s="48"/>
      <c r="AF552" s="48"/>
      <c r="AG552" s="48"/>
      <c r="AH552" s="48"/>
      <c r="AI552" s="48"/>
      <c r="AJ552" s="48"/>
      <c r="AK552" s="48"/>
      <c r="AL552" s="48"/>
      <c r="AM552" s="48"/>
      <c r="AN552" s="48"/>
      <c r="AO552" s="48"/>
      <c r="AP552" s="48"/>
      <c r="AQ552" s="48"/>
      <c r="AR552" s="48"/>
      <c r="AS552" s="48"/>
      <c r="AT552" s="48"/>
      <c r="AU552" s="48"/>
      <c r="AV552" s="48"/>
      <c r="AW552" s="48"/>
      <c r="AX552" s="48"/>
      <c r="AY552" s="48"/>
      <c r="AZ552" s="48"/>
      <c r="BA552" s="48"/>
      <c r="BB552" s="48"/>
      <c r="BC552" s="48"/>
      <c r="BD552" s="48"/>
      <c r="BE552" s="48"/>
      <c r="BF552" s="48"/>
      <c r="BG552" s="48"/>
      <c r="BH552" s="48"/>
      <c r="BI552" s="48"/>
      <c r="BJ552" s="48"/>
      <c r="BK552" s="48"/>
      <c r="BL552" s="48"/>
      <c r="BM552" s="48"/>
      <c r="BN552" s="48"/>
    </row>
    <row r="553" spans="3:66" s="46" customFormat="1">
      <c r="C553" s="48"/>
      <c r="D553" s="48"/>
      <c r="E553" s="48"/>
      <c r="F553" s="48"/>
      <c r="G553" s="48"/>
      <c r="H553" s="48"/>
      <c r="I553" s="48"/>
      <c r="J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  <c r="AA553" s="48"/>
      <c r="AB553" s="48"/>
      <c r="AC553" s="48"/>
      <c r="AD553" s="48"/>
      <c r="AE553" s="48"/>
      <c r="AF553" s="48"/>
      <c r="AG553" s="48"/>
      <c r="AH553" s="48"/>
      <c r="AI553" s="48"/>
      <c r="AJ553" s="48"/>
      <c r="AK553" s="48"/>
      <c r="AL553" s="48"/>
      <c r="AM553" s="48"/>
      <c r="AN553" s="48"/>
      <c r="AO553" s="48"/>
      <c r="AP553" s="48"/>
      <c r="AQ553" s="48"/>
      <c r="AR553" s="48"/>
      <c r="AS553" s="48"/>
      <c r="AT553" s="48"/>
      <c r="AU553" s="48"/>
      <c r="AV553" s="48"/>
      <c r="AW553" s="48"/>
      <c r="AX553" s="48"/>
      <c r="AY553" s="48"/>
      <c r="AZ553" s="48"/>
      <c r="BA553" s="48"/>
      <c r="BB553" s="48"/>
      <c r="BC553" s="48"/>
      <c r="BD553" s="48"/>
      <c r="BE553" s="48"/>
      <c r="BF553" s="48"/>
      <c r="BG553" s="48"/>
      <c r="BH553" s="48"/>
      <c r="BI553" s="48"/>
      <c r="BJ553" s="48"/>
      <c r="BK553" s="48"/>
      <c r="BL553" s="48"/>
      <c r="BM553" s="48"/>
      <c r="BN553" s="48"/>
    </row>
    <row r="554" spans="3:66" s="46" customFormat="1">
      <c r="C554" s="48"/>
      <c r="D554" s="48"/>
      <c r="E554" s="48"/>
      <c r="F554" s="48"/>
      <c r="G554" s="48"/>
      <c r="H554" s="48"/>
      <c r="I554" s="48"/>
      <c r="J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8"/>
      <c r="AD554" s="48"/>
      <c r="AE554" s="48"/>
      <c r="AF554" s="48"/>
      <c r="AG554" s="48"/>
      <c r="AH554" s="48"/>
      <c r="AI554" s="48"/>
      <c r="AJ554" s="48"/>
      <c r="AK554" s="48"/>
      <c r="AL554" s="48"/>
      <c r="AM554" s="48"/>
      <c r="AN554" s="48"/>
      <c r="AO554" s="48"/>
      <c r="AP554" s="48"/>
      <c r="AQ554" s="48"/>
      <c r="AR554" s="48"/>
      <c r="AS554" s="48"/>
      <c r="AT554" s="48"/>
      <c r="AU554" s="48"/>
      <c r="AV554" s="48"/>
      <c r="AW554" s="48"/>
      <c r="AX554" s="48"/>
      <c r="AY554" s="48"/>
      <c r="AZ554" s="48"/>
      <c r="BA554" s="48"/>
      <c r="BB554" s="48"/>
      <c r="BC554" s="48"/>
      <c r="BD554" s="48"/>
      <c r="BE554" s="48"/>
      <c r="BF554" s="48"/>
      <c r="BG554" s="48"/>
      <c r="BH554" s="48"/>
      <c r="BI554" s="48"/>
      <c r="BJ554" s="48"/>
      <c r="BK554" s="48"/>
      <c r="BL554" s="48"/>
      <c r="BM554" s="48"/>
      <c r="BN554" s="48"/>
    </row>
    <row r="555" spans="3:66" s="46" customFormat="1">
      <c r="C555" s="48"/>
      <c r="D555" s="48"/>
      <c r="E555" s="48"/>
      <c r="F555" s="48"/>
      <c r="G555" s="48"/>
      <c r="H555" s="48"/>
      <c r="I555" s="48"/>
      <c r="J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8"/>
      <c r="AD555" s="48"/>
      <c r="AE555" s="48"/>
      <c r="AF555" s="48"/>
      <c r="AG555" s="48"/>
      <c r="AH555" s="48"/>
      <c r="AI555" s="48"/>
      <c r="AJ555" s="48"/>
      <c r="AK555" s="48"/>
      <c r="AL555" s="48"/>
      <c r="AM555" s="48"/>
      <c r="AN555" s="48"/>
      <c r="AO555" s="48"/>
      <c r="AP555" s="48"/>
      <c r="AQ555" s="48"/>
      <c r="AR555" s="48"/>
      <c r="AS555" s="48"/>
      <c r="AT555" s="48"/>
      <c r="AU555" s="48"/>
      <c r="AV555" s="48"/>
      <c r="AW555" s="48"/>
      <c r="AX555" s="48"/>
      <c r="AY555" s="48"/>
      <c r="AZ555" s="48"/>
      <c r="BA555" s="48"/>
      <c r="BB555" s="48"/>
      <c r="BC555" s="48"/>
      <c r="BD555" s="48"/>
      <c r="BE555" s="48"/>
      <c r="BF555" s="48"/>
      <c r="BG555" s="48"/>
      <c r="BH555" s="48"/>
      <c r="BI555" s="48"/>
      <c r="BJ555" s="48"/>
      <c r="BK555" s="48"/>
      <c r="BL555" s="48"/>
      <c r="BM555" s="48"/>
      <c r="BN555" s="48"/>
    </row>
    <row r="556" spans="3:66" s="46" customFormat="1">
      <c r="C556" s="48"/>
      <c r="D556" s="48"/>
      <c r="E556" s="48"/>
      <c r="F556" s="48"/>
      <c r="G556" s="48"/>
      <c r="H556" s="48"/>
      <c r="I556" s="48"/>
      <c r="J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8"/>
      <c r="AD556" s="48"/>
      <c r="AE556" s="48"/>
      <c r="AF556" s="48"/>
      <c r="AG556" s="48"/>
      <c r="AH556" s="48"/>
      <c r="AI556" s="48"/>
      <c r="AJ556" s="48"/>
      <c r="AK556" s="48"/>
      <c r="AL556" s="48"/>
      <c r="AM556" s="48"/>
      <c r="AN556" s="48"/>
      <c r="AO556" s="48"/>
      <c r="AP556" s="48"/>
      <c r="AQ556" s="48"/>
      <c r="AR556" s="48"/>
      <c r="AS556" s="48"/>
      <c r="AT556" s="48"/>
      <c r="AU556" s="48"/>
      <c r="AV556" s="48"/>
      <c r="AW556" s="48"/>
      <c r="AX556" s="48"/>
      <c r="AY556" s="48"/>
      <c r="AZ556" s="48"/>
      <c r="BA556" s="48"/>
      <c r="BB556" s="48"/>
      <c r="BC556" s="48"/>
      <c r="BD556" s="48"/>
      <c r="BE556" s="48"/>
      <c r="BF556" s="48"/>
      <c r="BG556" s="48"/>
      <c r="BH556" s="48"/>
      <c r="BI556" s="48"/>
      <c r="BJ556" s="48"/>
      <c r="BK556" s="48"/>
      <c r="BL556" s="48"/>
      <c r="BM556" s="48"/>
      <c r="BN556" s="48"/>
    </row>
    <row r="557" spans="3:66" s="46" customFormat="1">
      <c r="C557" s="48"/>
      <c r="D557" s="48"/>
      <c r="E557" s="48"/>
      <c r="F557" s="48"/>
      <c r="G557" s="48"/>
      <c r="H557" s="48"/>
      <c r="I557" s="48"/>
      <c r="J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  <c r="AA557" s="48"/>
      <c r="AB557" s="48"/>
      <c r="AC557" s="48"/>
      <c r="AD557" s="48"/>
      <c r="AE557" s="48"/>
      <c r="AF557" s="48"/>
      <c r="AG557" s="48"/>
      <c r="AH557" s="48"/>
      <c r="AI557" s="48"/>
      <c r="AJ557" s="48"/>
      <c r="AK557" s="48"/>
      <c r="AL557" s="48"/>
      <c r="AM557" s="48"/>
      <c r="AN557" s="48"/>
      <c r="AO557" s="48"/>
      <c r="AP557" s="48"/>
      <c r="AQ557" s="48"/>
      <c r="AR557" s="48"/>
      <c r="AS557" s="48"/>
      <c r="AT557" s="48"/>
      <c r="AU557" s="48"/>
      <c r="AV557" s="48"/>
      <c r="AW557" s="48"/>
      <c r="AX557" s="48"/>
      <c r="AY557" s="48"/>
      <c r="AZ557" s="48"/>
      <c r="BA557" s="48"/>
      <c r="BB557" s="48"/>
      <c r="BC557" s="48"/>
      <c r="BD557" s="48"/>
      <c r="BE557" s="48"/>
      <c r="BF557" s="48"/>
      <c r="BG557" s="48"/>
      <c r="BH557" s="48"/>
      <c r="BI557" s="48"/>
      <c r="BJ557" s="48"/>
      <c r="BK557" s="48"/>
      <c r="BL557" s="48"/>
      <c r="BM557" s="48"/>
      <c r="BN557" s="48"/>
    </row>
    <row r="558" spans="3:66" s="46" customFormat="1">
      <c r="C558" s="48"/>
      <c r="D558" s="48"/>
      <c r="E558" s="48"/>
      <c r="F558" s="48"/>
      <c r="G558" s="48"/>
      <c r="H558" s="48"/>
      <c r="I558" s="48"/>
      <c r="J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  <c r="AA558" s="48"/>
      <c r="AB558" s="48"/>
      <c r="AC558" s="48"/>
      <c r="AD558" s="48"/>
      <c r="AE558" s="48"/>
      <c r="AF558" s="48"/>
      <c r="AG558" s="48"/>
      <c r="AH558" s="48"/>
      <c r="AI558" s="48"/>
      <c r="AJ558" s="48"/>
      <c r="AK558" s="48"/>
      <c r="AL558" s="48"/>
      <c r="AM558" s="48"/>
      <c r="AN558" s="48"/>
      <c r="AO558" s="48"/>
      <c r="AP558" s="48"/>
      <c r="AQ558" s="48"/>
      <c r="AR558" s="48"/>
      <c r="AS558" s="48"/>
      <c r="AT558" s="48"/>
      <c r="AU558" s="48"/>
      <c r="AV558" s="48"/>
      <c r="AW558" s="48"/>
      <c r="AX558" s="48"/>
      <c r="AY558" s="48"/>
      <c r="AZ558" s="48"/>
      <c r="BA558" s="48"/>
      <c r="BB558" s="48"/>
      <c r="BC558" s="48"/>
      <c r="BD558" s="48"/>
      <c r="BE558" s="48"/>
      <c r="BF558" s="48"/>
      <c r="BG558" s="48"/>
      <c r="BH558" s="48"/>
      <c r="BI558" s="48"/>
      <c r="BJ558" s="48"/>
      <c r="BK558" s="48"/>
      <c r="BL558" s="48"/>
      <c r="BM558" s="48"/>
      <c r="BN558" s="48"/>
    </row>
    <row r="559" spans="3:66" s="46" customFormat="1">
      <c r="C559" s="48"/>
      <c r="D559" s="48"/>
      <c r="E559" s="48"/>
      <c r="F559" s="48"/>
      <c r="G559" s="48"/>
      <c r="H559" s="48"/>
      <c r="I559" s="48"/>
      <c r="J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  <c r="AA559" s="48"/>
      <c r="AB559" s="48"/>
      <c r="AC559" s="48"/>
      <c r="AD559" s="48"/>
      <c r="AE559" s="48"/>
      <c r="AF559" s="48"/>
      <c r="AG559" s="48"/>
      <c r="AH559" s="48"/>
      <c r="AI559" s="48"/>
      <c r="AJ559" s="48"/>
      <c r="AK559" s="48"/>
      <c r="AL559" s="48"/>
      <c r="AM559" s="48"/>
      <c r="AN559" s="48"/>
      <c r="AO559" s="48"/>
      <c r="AP559" s="48"/>
      <c r="AQ559" s="48"/>
      <c r="AR559" s="48"/>
      <c r="AS559" s="48"/>
      <c r="AT559" s="48"/>
      <c r="AU559" s="48"/>
      <c r="AV559" s="48"/>
      <c r="AW559" s="48"/>
      <c r="AX559" s="48"/>
      <c r="AY559" s="48"/>
      <c r="AZ559" s="48"/>
      <c r="BA559" s="48"/>
      <c r="BB559" s="48"/>
      <c r="BC559" s="48"/>
      <c r="BD559" s="48"/>
      <c r="BE559" s="48"/>
      <c r="BF559" s="48"/>
      <c r="BG559" s="48"/>
      <c r="BH559" s="48"/>
      <c r="BI559" s="48"/>
      <c r="BJ559" s="48"/>
      <c r="BK559" s="48"/>
      <c r="BL559" s="48"/>
      <c r="BM559" s="48"/>
      <c r="BN559" s="48"/>
    </row>
    <row r="560" spans="3:66" s="46" customFormat="1">
      <c r="C560" s="48"/>
      <c r="D560" s="48"/>
      <c r="E560" s="48"/>
      <c r="F560" s="48"/>
      <c r="G560" s="48"/>
      <c r="H560" s="48"/>
      <c r="I560" s="48"/>
      <c r="J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  <c r="AA560" s="48"/>
      <c r="AB560" s="48"/>
      <c r="AC560" s="48"/>
      <c r="AD560" s="48"/>
      <c r="AE560" s="48"/>
      <c r="AF560" s="48"/>
      <c r="AG560" s="48"/>
      <c r="AH560" s="48"/>
      <c r="AI560" s="48"/>
      <c r="AJ560" s="48"/>
      <c r="AK560" s="48"/>
      <c r="AL560" s="48"/>
      <c r="AM560" s="48"/>
      <c r="AN560" s="48"/>
      <c r="AO560" s="48"/>
      <c r="AP560" s="48"/>
      <c r="AQ560" s="48"/>
      <c r="AR560" s="48"/>
      <c r="AS560" s="48"/>
      <c r="AT560" s="48"/>
      <c r="AU560" s="48"/>
      <c r="AV560" s="48"/>
      <c r="AW560" s="48"/>
      <c r="AX560" s="48"/>
      <c r="AY560" s="48"/>
      <c r="AZ560" s="48"/>
      <c r="BA560" s="48"/>
      <c r="BB560" s="48"/>
      <c r="BC560" s="48"/>
      <c r="BD560" s="48"/>
      <c r="BE560" s="48"/>
      <c r="BF560" s="48"/>
      <c r="BG560" s="48"/>
      <c r="BH560" s="48"/>
      <c r="BI560" s="48"/>
      <c r="BJ560" s="48"/>
      <c r="BK560" s="48"/>
      <c r="BL560" s="48"/>
      <c r="BM560" s="48"/>
      <c r="BN560" s="48"/>
    </row>
    <row r="561" spans="3:66" s="46" customFormat="1">
      <c r="C561" s="48"/>
      <c r="D561" s="48"/>
      <c r="E561" s="48"/>
      <c r="F561" s="48"/>
      <c r="G561" s="48"/>
      <c r="H561" s="48"/>
      <c r="I561" s="48"/>
      <c r="J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  <c r="AA561" s="48"/>
      <c r="AB561" s="48"/>
      <c r="AC561" s="48"/>
      <c r="AD561" s="48"/>
      <c r="AE561" s="48"/>
      <c r="AF561" s="48"/>
      <c r="AG561" s="48"/>
      <c r="AH561" s="48"/>
      <c r="AI561" s="48"/>
      <c r="AJ561" s="48"/>
      <c r="AK561" s="48"/>
      <c r="AL561" s="48"/>
      <c r="AM561" s="48"/>
      <c r="AN561" s="48"/>
      <c r="AO561" s="48"/>
      <c r="AP561" s="48"/>
      <c r="AQ561" s="48"/>
      <c r="AR561" s="48"/>
      <c r="AS561" s="48"/>
      <c r="AT561" s="48"/>
      <c r="AU561" s="48"/>
      <c r="AV561" s="48"/>
      <c r="AW561" s="48"/>
      <c r="AX561" s="48"/>
      <c r="AY561" s="48"/>
      <c r="AZ561" s="48"/>
      <c r="BA561" s="48"/>
      <c r="BB561" s="48"/>
      <c r="BC561" s="48"/>
      <c r="BD561" s="48"/>
      <c r="BE561" s="48"/>
      <c r="BF561" s="48"/>
      <c r="BG561" s="48"/>
      <c r="BH561" s="48"/>
      <c r="BI561" s="48"/>
      <c r="BJ561" s="48"/>
      <c r="BK561" s="48"/>
      <c r="BL561" s="48"/>
      <c r="BM561" s="48"/>
      <c r="BN561" s="48"/>
    </row>
    <row r="562" spans="3:66" s="46" customFormat="1">
      <c r="C562" s="48"/>
      <c r="D562" s="48"/>
      <c r="E562" s="48"/>
      <c r="F562" s="48"/>
      <c r="G562" s="48"/>
      <c r="H562" s="48"/>
      <c r="I562" s="48"/>
      <c r="J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  <c r="AA562" s="48"/>
      <c r="AB562" s="48"/>
      <c r="AC562" s="48"/>
      <c r="AD562" s="48"/>
      <c r="AE562" s="48"/>
      <c r="AF562" s="48"/>
      <c r="AG562" s="48"/>
      <c r="AH562" s="48"/>
      <c r="AI562" s="48"/>
      <c r="AJ562" s="48"/>
      <c r="AK562" s="48"/>
      <c r="AL562" s="48"/>
      <c r="AM562" s="48"/>
      <c r="AN562" s="48"/>
      <c r="AO562" s="48"/>
      <c r="AP562" s="48"/>
      <c r="AQ562" s="48"/>
      <c r="AR562" s="48"/>
      <c r="AS562" s="48"/>
      <c r="AT562" s="48"/>
      <c r="AU562" s="48"/>
      <c r="AV562" s="48"/>
      <c r="AW562" s="48"/>
      <c r="AX562" s="48"/>
      <c r="AY562" s="48"/>
      <c r="AZ562" s="48"/>
      <c r="BA562" s="48"/>
      <c r="BB562" s="48"/>
      <c r="BC562" s="48"/>
      <c r="BD562" s="48"/>
      <c r="BE562" s="48"/>
      <c r="BF562" s="48"/>
      <c r="BG562" s="48"/>
      <c r="BH562" s="48"/>
      <c r="BI562" s="48"/>
      <c r="BJ562" s="48"/>
      <c r="BK562" s="48"/>
      <c r="BL562" s="48"/>
      <c r="BM562" s="48"/>
      <c r="BN562" s="48"/>
    </row>
    <row r="563" spans="3:66" s="46" customFormat="1">
      <c r="C563" s="48"/>
      <c r="D563" s="48"/>
      <c r="E563" s="48"/>
      <c r="F563" s="48"/>
      <c r="G563" s="48"/>
      <c r="H563" s="48"/>
      <c r="I563" s="48"/>
      <c r="J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  <c r="AA563" s="48"/>
      <c r="AB563" s="48"/>
      <c r="AC563" s="48"/>
      <c r="AD563" s="48"/>
      <c r="AE563" s="48"/>
      <c r="AF563" s="48"/>
      <c r="AG563" s="48"/>
      <c r="AH563" s="48"/>
      <c r="AI563" s="48"/>
      <c r="AJ563" s="48"/>
      <c r="AK563" s="48"/>
      <c r="AL563" s="48"/>
      <c r="AM563" s="48"/>
      <c r="AN563" s="48"/>
      <c r="AO563" s="48"/>
      <c r="AP563" s="48"/>
      <c r="AQ563" s="48"/>
      <c r="AR563" s="48"/>
      <c r="AS563" s="48"/>
      <c r="AT563" s="48"/>
      <c r="AU563" s="48"/>
      <c r="AV563" s="48"/>
      <c r="AW563" s="48"/>
      <c r="AX563" s="48"/>
      <c r="AY563" s="48"/>
      <c r="AZ563" s="48"/>
      <c r="BA563" s="48"/>
      <c r="BB563" s="48"/>
      <c r="BC563" s="48"/>
      <c r="BD563" s="48"/>
      <c r="BE563" s="48"/>
      <c r="BF563" s="48"/>
      <c r="BG563" s="48"/>
      <c r="BH563" s="48"/>
      <c r="BI563" s="48"/>
      <c r="BJ563" s="48"/>
      <c r="BK563" s="48"/>
      <c r="BL563" s="48"/>
      <c r="BM563" s="48"/>
      <c r="BN563" s="48"/>
    </row>
    <row r="564" spans="3:66" s="46" customFormat="1">
      <c r="C564" s="48"/>
      <c r="D564" s="48"/>
      <c r="E564" s="48"/>
      <c r="F564" s="48"/>
      <c r="G564" s="48"/>
      <c r="H564" s="48"/>
      <c r="I564" s="48"/>
      <c r="J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8"/>
      <c r="AD564" s="48"/>
      <c r="AE564" s="48"/>
      <c r="AF564" s="48"/>
      <c r="AG564" s="48"/>
      <c r="AH564" s="48"/>
      <c r="AI564" s="48"/>
      <c r="AJ564" s="48"/>
      <c r="AK564" s="48"/>
      <c r="AL564" s="48"/>
      <c r="AM564" s="48"/>
      <c r="AN564" s="48"/>
      <c r="AO564" s="48"/>
      <c r="AP564" s="48"/>
      <c r="AQ564" s="48"/>
      <c r="AR564" s="48"/>
      <c r="AS564" s="48"/>
      <c r="AT564" s="48"/>
      <c r="AU564" s="48"/>
      <c r="AV564" s="48"/>
      <c r="AW564" s="48"/>
      <c r="AX564" s="48"/>
      <c r="AY564" s="48"/>
      <c r="AZ564" s="48"/>
      <c r="BA564" s="48"/>
      <c r="BB564" s="48"/>
      <c r="BC564" s="48"/>
      <c r="BD564" s="48"/>
      <c r="BE564" s="48"/>
      <c r="BF564" s="48"/>
      <c r="BG564" s="48"/>
      <c r="BH564" s="48"/>
      <c r="BI564" s="48"/>
      <c r="BJ564" s="48"/>
      <c r="BK564" s="48"/>
      <c r="BL564" s="48"/>
      <c r="BM564" s="48"/>
      <c r="BN564" s="48"/>
    </row>
    <row r="565" spans="3:66" s="46" customFormat="1">
      <c r="C565" s="48"/>
      <c r="D565" s="48"/>
      <c r="E565" s="48"/>
      <c r="F565" s="48"/>
      <c r="G565" s="48"/>
      <c r="H565" s="48"/>
      <c r="I565" s="48"/>
      <c r="J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8"/>
      <c r="AD565" s="48"/>
      <c r="AE565" s="48"/>
      <c r="AF565" s="48"/>
      <c r="AG565" s="48"/>
      <c r="AH565" s="48"/>
      <c r="AI565" s="48"/>
      <c r="AJ565" s="48"/>
      <c r="AK565" s="48"/>
      <c r="AL565" s="48"/>
      <c r="AM565" s="48"/>
      <c r="AN565" s="48"/>
      <c r="AO565" s="48"/>
      <c r="AP565" s="48"/>
      <c r="AQ565" s="48"/>
      <c r="AR565" s="48"/>
      <c r="AS565" s="48"/>
      <c r="AT565" s="48"/>
      <c r="AU565" s="48"/>
      <c r="AV565" s="48"/>
      <c r="AW565" s="48"/>
      <c r="AX565" s="48"/>
      <c r="AY565" s="48"/>
      <c r="AZ565" s="48"/>
      <c r="BA565" s="48"/>
      <c r="BB565" s="48"/>
      <c r="BC565" s="48"/>
      <c r="BD565" s="48"/>
      <c r="BE565" s="48"/>
      <c r="BF565" s="48"/>
      <c r="BG565" s="48"/>
      <c r="BH565" s="48"/>
      <c r="BI565" s="48"/>
      <c r="BJ565" s="48"/>
      <c r="BK565" s="48"/>
      <c r="BL565" s="48"/>
      <c r="BM565" s="48"/>
      <c r="BN565" s="48"/>
    </row>
    <row r="566" spans="3:66" s="46" customFormat="1">
      <c r="C566" s="48"/>
      <c r="D566" s="48"/>
      <c r="E566" s="48"/>
      <c r="F566" s="48"/>
      <c r="G566" s="48"/>
      <c r="H566" s="48"/>
      <c r="I566" s="48"/>
      <c r="J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8"/>
      <c r="AD566" s="48"/>
      <c r="AE566" s="48"/>
      <c r="AF566" s="48"/>
      <c r="AG566" s="48"/>
      <c r="AH566" s="48"/>
      <c r="AI566" s="48"/>
      <c r="AJ566" s="48"/>
      <c r="AK566" s="48"/>
      <c r="AL566" s="48"/>
      <c r="AM566" s="48"/>
      <c r="AN566" s="48"/>
      <c r="AO566" s="48"/>
      <c r="AP566" s="48"/>
      <c r="AQ566" s="48"/>
      <c r="AR566" s="48"/>
      <c r="AS566" s="48"/>
      <c r="AT566" s="48"/>
      <c r="AU566" s="48"/>
      <c r="AV566" s="48"/>
      <c r="AW566" s="48"/>
      <c r="AX566" s="48"/>
      <c r="AY566" s="48"/>
      <c r="AZ566" s="48"/>
      <c r="BA566" s="48"/>
      <c r="BB566" s="48"/>
      <c r="BC566" s="48"/>
      <c r="BD566" s="48"/>
      <c r="BE566" s="48"/>
      <c r="BF566" s="48"/>
      <c r="BG566" s="48"/>
      <c r="BH566" s="48"/>
      <c r="BI566" s="48"/>
      <c r="BJ566" s="48"/>
      <c r="BK566" s="48"/>
      <c r="BL566" s="48"/>
      <c r="BM566" s="48"/>
      <c r="BN566" s="48"/>
    </row>
    <row r="567" spans="3:66" s="46" customFormat="1">
      <c r="C567" s="48"/>
      <c r="D567" s="48"/>
      <c r="E567" s="48"/>
      <c r="F567" s="48"/>
      <c r="G567" s="48"/>
      <c r="H567" s="48"/>
      <c r="I567" s="48"/>
      <c r="J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  <c r="AA567" s="48"/>
      <c r="AB567" s="48"/>
      <c r="AC567" s="48"/>
      <c r="AD567" s="48"/>
      <c r="AE567" s="48"/>
      <c r="AF567" s="48"/>
      <c r="AG567" s="48"/>
      <c r="AH567" s="48"/>
      <c r="AI567" s="48"/>
      <c r="AJ567" s="48"/>
      <c r="AK567" s="48"/>
      <c r="AL567" s="48"/>
      <c r="AM567" s="48"/>
      <c r="AN567" s="48"/>
      <c r="AO567" s="48"/>
      <c r="AP567" s="48"/>
      <c r="AQ567" s="48"/>
      <c r="AR567" s="48"/>
      <c r="AS567" s="48"/>
      <c r="AT567" s="48"/>
      <c r="AU567" s="48"/>
      <c r="AV567" s="48"/>
      <c r="AW567" s="48"/>
      <c r="AX567" s="48"/>
      <c r="AY567" s="48"/>
      <c r="AZ567" s="48"/>
      <c r="BA567" s="48"/>
      <c r="BB567" s="48"/>
      <c r="BC567" s="48"/>
      <c r="BD567" s="48"/>
      <c r="BE567" s="48"/>
      <c r="BF567" s="48"/>
      <c r="BG567" s="48"/>
      <c r="BH567" s="48"/>
      <c r="BI567" s="48"/>
      <c r="BJ567" s="48"/>
      <c r="BK567" s="48"/>
      <c r="BL567" s="48"/>
      <c r="BM567" s="48"/>
      <c r="BN567" s="48"/>
    </row>
    <row r="568" spans="3:66" s="46" customFormat="1">
      <c r="C568" s="48"/>
      <c r="D568" s="48"/>
      <c r="E568" s="48"/>
      <c r="F568" s="48"/>
      <c r="G568" s="48"/>
      <c r="H568" s="48"/>
      <c r="I568" s="48"/>
      <c r="J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  <c r="AA568" s="48"/>
      <c r="AB568" s="48"/>
      <c r="AC568" s="48"/>
      <c r="AD568" s="48"/>
      <c r="AE568" s="48"/>
      <c r="AF568" s="48"/>
      <c r="AG568" s="48"/>
      <c r="AH568" s="48"/>
      <c r="AI568" s="48"/>
      <c r="AJ568" s="48"/>
      <c r="AK568" s="48"/>
      <c r="AL568" s="48"/>
      <c r="AM568" s="48"/>
      <c r="AN568" s="48"/>
      <c r="AO568" s="48"/>
      <c r="AP568" s="48"/>
      <c r="AQ568" s="48"/>
      <c r="AR568" s="48"/>
      <c r="AS568" s="48"/>
      <c r="AT568" s="48"/>
      <c r="AU568" s="48"/>
      <c r="AV568" s="48"/>
      <c r="AW568" s="48"/>
      <c r="AX568" s="48"/>
      <c r="AY568" s="48"/>
      <c r="AZ568" s="48"/>
      <c r="BA568" s="48"/>
      <c r="BB568" s="48"/>
      <c r="BC568" s="48"/>
      <c r="BD568" s="48"/>
      <c r="BE568" s="48"/>
      <c r="BF568" s="48"/>
      <c r="BG568" s="48"/>
      <c r="BH568" s="48"/>
      <c r="BI568" s="48"/>
      <c r="BJ568" s="48"/>
      <c r="BK568" s="48"/>
      <c r="BL568" s="48"/>
      <c r="BM568" s="48"/>
      <c r="BN568" s="48"/>
    </row>
    <row r="569" spans="3:66" s="46" customFormat="1">
      <c r="C569" s="48"/>
      <c r="D569" s="48"/>
      <c r="E569" s="48"/>
      <c r="F569" s="48"/>
      <c r="G569" s="48"/>
      <c r="H569" s="48"/>
      <c r="I569" s="48"/>
      <c r="J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  <c r="AA569" s="48"/>
      <c r="AB569" s="48"/>
      <c r="AC569" s="48"/>
      <c r="AD569" s="48"/>
      <c r="AE569" s="48"/>
      <c r="AF569" s="48"/>
      <c r="AG569" s="48"/>
      <c r="AH569" s="48"/>
      <c r="AI569" s="48"/>
      <c r="AJ569" s="48"/>
      <c r="AK569" s="48"/>
      <c r="AL569" s="48"/>
      <c r="AM569" s="48"/>
      <c r="AN569" s="48"/>
      <c r="AO569" s="48"/>
      <c r="AP569" s="48"/>
      <c r="AQ569" s="48"/>
      <c r="AR569" s="48"/>
      <c r="AS569" s="48"/>
      <c r="AT569" s="48"/>
      <c r="AU569" s="48"/>
      <c r="AV569" s="48"/>
      <c r="AW569" s="48"/>
      <c r="AX569" s="48"/>
      <c r="AY569" s="48"/>
      <c r="AZ569" s="48"/>
      <c r="BA569" s="48"/>
      <c r="BB569" s="48"/>
      <c r="BC569" s="48"/>
      <c r="BD569" s="48"/>
      <c r="BE569" s="48"/>
      <c r="BF569" s="48"/>
      <c r="BG569" s="48"/>
      <c r="BH569" s="48"/>
      <c r="BI569" s="48"/>
      <c r="BJ569" s="48"/>
      <c r="BK569" s="48"/>
      <c r="BL569" s="48"/>
      <c r="BM569" s="48"/>
      <c r="BN569" s="48"/>
    </row>
    <row r="570" spans="3:66" s="46" customFormat="1">
      <c r="C570" s="48"/>
      <c r="D570" s="48"/>
      <c r="E570" s="48"/>
      <c r="F570" s="48"/>
      <c r="G570" s="48"/>
      <c r="H570" s="48"/>
      <c r="I570" s="48"/>
      <c r="J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  <c r="AA570" s="48"/>
      <c r="AB570" s="48"/>
      <c r="AC570" s="48"/>
      <c r="AD570" s="48"/>
      <c r="AE570" s="48"/>
      <c r="AF570" s="48"/>
      <c r="AG570" s="48"/>
      <c r="AH570" s="48"/>
      <c r="AI570" s="48"/>
      <c r="AJ570" s="48"/>
      <c r="AK570" s="48"/>
      <c r="AL570" s="48"/>
      <c r="AM570" s="48"/>
      <c r="AN570" s="48"/>
      <c r="AO570" s="48"/>
      <c r="AP570" s="48"/>
      <c r="AQ570" s="48"/>
      <c r="AR570" s="48"/>
      <c r="AS570" s="48"/>
      <c r="AT570" s="48"/>
      <c r="AU570" s="48"/>
      <c r="AV570" s="48"/>
      <c r="AW570" s="48"/>
      <c r="AX570" s="48"/>
      <c r="AY570" s="48"/>
      <c r="AZ570" s="48"/>
      <c r="BA570" s="48"/>
      <c r="BB570" s="48"/>
      <c r="BC570" s="48"/>
      <c r="BD570" s="48"/>
      <c r="BE570" s="48"/>
      <c r="BF570" s="48"/>
      <c r="BG570" s="48"/>
      <c r="BH570" s="48"/>
      <c r="BI570" s="48"/>
      <c r="BJ570" s="48"/>
      <c r="BK570" s="48"/>
      <c r="BL570" s="48"/>
      <c r="BM570" s="48"/>
      <c r="BN570" s="48"/>
    </row>
    <row r="571" spans="3:66" s="46" customFormat="1">
      <c r="C571" s="48"/>
      <c r="D571" s="48"/>
      <c r="E571" s="48"/>
      <c r="F571" s="48"/>
      <c r="G571" s="48"/>
      <c r="H571" s="48"/>
      <c r="I571" s="48"/>
      <c r="J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  <c r="AA571" s="48"/>
      <c r="AB571" s="48"/>
      <c r="AC571" s="48"/>
      <c r="AD571" s="48"/>
      <c r="AE571" s="48"/>
      <c r="AF571" s="48"/>
      <c r="AG571" s="48"/>
      <c r="AH571" s="48"/>
      <c r="AI571" s="48"/>
      <c r="AJ571" s="48"/>
      <c r="AK571" s="48"/>
      <c r="AL571" s="48"/>
      <c r="AM571" s="48"/>
      <c r="AN571" s="48"/>
      <c r="AO571" s="48"/>
      <c r="AP571" s="48"/>
      <c r="AQ571" s="48"/>
      <c r="AR571" s="48"/>
      <c r="AS571" s="48"/>
      <c r="AT571" s="48"/>
      <c r="AU571" s="48"/>
      <c r="AV571" s="48"/>
      <c r="AW571" s="48"/>
      <c r="AX571" s="48"/>
      <c r="AY571" s="48"/>
      <c r="AZ571" s="48"/>
      <c r="BA571" s="48"/>
      <c r="BB571" s="48"/>
      <c r="BC571" s="48"/>
      <c r="BD571" s="48"/>
      <c r="BE571" s="48"/>
      <c r="BF571" s="48"/>
      <c r="BG571" s="48"/>
      <c r="BH571" s="48"/>
      <c r="BI571" s="48"/>
      <c r="BJ571" s="48"/>
      <c r="BK571" s="48"/>
      <c r="BL571" s="48"/>
      <c r="BM571" s="48"/>
      <c r="BN571" s="48"/>
    </row>
    <row r="572" spans="3:66" s="46" customFormat="1">
      <c r="C572" s="48"/>
      <c r="D572" s="48"/>
      <c r="E572" s="48"/>
      <c r="F572" s="48"/>
      <c r="G572" s="48"/>
      <c r="H572" s="48"/>
      <c r="I572" s="48"/>
      <c r="J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  <c r="AA572" s="48"/>
      <c r="AB572" s="48"/>
      <c r="AC572" s="48"/>
      <c r="AD572" s="48"/>
      <c r="AE572" s="48"/>
      <c r="AF572" s="48"/>
      <c r="AG572" s="48"/>
      <c r="AH572" s="48"/>
      <c r="AI572" s="48"/>
      <c r="AJ572" s="48"/>
      <c r="AK572" s="48"/>
      <c r="AL572" s="48"/>
      <c r="AM572" s="48"/>
      <c r="AN572" s="48"/>
      <c r="AO572" s="48"/>
      <c r="AP572" s="48"/>
      <c r="AQ572" s="48"/>
      <c r="AR572" s="48"/>
      <c r="AS572" s="48"/>
      <c r="AT572" s="48"/>
      <c r="AU572" s="48"/>
      <c r="AV572" s="48"/>
      <c r="AW572" s="48"/>
      <c r="AX572" s="48"/>
      <c r="AY572" s="48"/>
      <c r="AZ572" s="48"/>
      <c r="BA572" s="48"/>
      <c r="BB572" s="48"/>
      <c r="BC572" s="48"/>
      <c r="BD572" s="48"/>
      <c r="BE572" s="48"/>
      <c r="BF572" s="48"/>
      <c r="BG572" s="48"/>
      <c r="BH572" s="48"/>
      <c r="BI572" s="48"/>
      <c r="BJ572" s="48"/>
      <c r="BK572" s="48"/>
      <c r="BL572" s="48"/>
      <c r="BM572" s="48"/>
      <c r="BN572" s="48"/>
    </row>
    <row r="573" spans="3:66" s="46" customFormat="1">
      <c r="C573" s="48"/>
      <c r="D573" s="48"/>
      <c r="E573" s="48"/>
      <c r="F573" s="48"/>
      <c r="G573" s="48"/>
      <c r="H573" s="48"/>
      <c r="I573" s="48"/>
      <c r="J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  <c r="AA573" s="48"/>
      <c r="AB573" s="48"/>
      <c r="AC573" s="48"/>
      <c r="AD573" s="48"/>
      <c r="AE573" s="48"/>
      <c r="AF573" s="48"/>
      <c r="AG573" s="48"/>
      <c r="AH573" s="48"/>
      <c r="AI573" s="48"/>
      <c r="AJ573" s="48"/>
      <c r="AK573" s="48"/>
      <c r="AL573" s="48"/>
      <c r="AM573" s="48"/>
      <c r="AN573" s="48"/>
      <c r="AO573" s="48"/>
      <c r="AP573" s="48"/>
      <c r="AQ573" s="48"/>
      <c r="AR573" s="48"/>
      <c r="AS573" s="48"/>
      <c r="AT573" s="48"/>
      <c r="AU573" s="48"/>
      <c r="AV573" s="48"/>
      <c r="AW573" s="48"/>
      <c r="AX573" s="48"/>
      <c r="AY573" s="48"/>
      <c r="AZ573" s="48"/>
      <c r="BA573" s="48"/>
      <c r="BB573" s="48"/>
      <c r="BC573" s="48"/>
      <c r="BD573" s="48"/>
      <c r="BE573" s="48"/>
      <c r="BF573" s="48"/>
      <c r="BG573" s="48"/>
      <c r="BH573" s="48"/>
      <c r="BI573" s="48"/>
      <c r="BJ573" s="48"/>
      <c r="BK573" s="48"/>
      <c r="BL573" s="48"/>
      <c r="BM573" s="48"/>
      <c r="BN573" s="48"/>
    </row>
    <row r="574" spans="3:66" s="46" customFormat="1">
      <c r="C574" s="48"/>
      <c r="D574" s="48"/>
      <c r="E574" s="48"/>
      <c r="F574" s="48"/>
      <c r="G574" s="48"/>
      <c r="H574" s="48"/>
      <c r="I574" s="48"/>
      <c r="J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8"/>
      <c r="AD574" s="48"/>
      <c r="AE574" s="48"/>
      <c r="AF574" s="48"/>
      <c r="AG574" s="48"/>
      <c r="AH574" s="48"/>
      <c r="AI574" s="48"/>
      <c r="AJ574" s="48"/>
      <c r="AK574" s="48"/>
      <c r="AL574" s="48"/>
      <c r="AM574" s="48"/>
      <c r="AN574" s="48"/>
      <c r="AO574" s="48"/>
      <c r="AP574" s="48"/>
      <c r="AQ574" s="48"/>
      <c r="AR574" s="48"/>
      <c r="AS574" s="48"/>
      <c r="AT574" s="48"/>
      <c r="AU574" s="48"/>
      <c r="AV574" s="48"/>
      <c r="AW574" s="48"/>
      <c r="AX574" s="48"/>
      <c r="AY574" s="48"/>
      <c r="AZ574" s="48"/>
      <c r="BA574" s="48"/>
      <c r="BB574" s="48"/>
      <c r="BC574" s="48"/>
      <c r="BD574" s="48"/>
      <c r="BE574" s="48"/>
      <c r="BF574" s="48"/>
      <c r="BG574" s="48"/>
      <c r="BH574" s="48"/>
      <c r="BI574" s="48"/>
      <c r="BJ574" s="48"/>
      <c r="BK574" s="48"/>
      <c r="BL574" s="48"/>
      <c r="BM574" s="48"/>
      <c r="BN574" s="48"/>
    </row>
    <row r="575" spans="3:66" s="46" customFormat="1">
      <c r="C575" s="48"/>
      <c r="D575" s="48"/>
      <c r="E575" s="48"/>
      <c r="F575" s="48"/>
      <c r="G575" s="48"/>
      <c r="H575" s="48"/>
      <c r="I575" s="48"/>
      <c r="J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8"/>
      <c r="AD575" s="48"/>
      <c r="AE575" s="48"/>
      <c r="AF575" s="48"/>
      <c r="AG575" s="48"/>
      <c r="AH575" s="48"/>
      <c r="AI575" s="48"/>
      <c r="AJ575" s="48"/>
      <c r="AK575" s="48"/>
      <c r="AL575" s="48"/>
      <c r="AM575" s="48"/>
      <c r="AN575" s="48"/>
      <c r="AO575" s="48"/>
      <c r="AP575" s="48"/>
      <c r="AQ575" s="48"/>
      <c r="AR575" s="48"/>
      <c r="AS575" s="48"/>
      <c r="AT575" s="48"/>
      <c r="AU575" s="48"/>
      <c r="AV575" s="48"/>
      <c r="AW575" s="48"/>
      <c r="AX575" s="48"/>
      <c r="AY575" s="48"/>
      <c r="AZ575" s="48"/>
      <c r="BA575" s="48"/>
      <c r="BB575" s="48"/>
      <c r="BC575" s="48"/>
      <c r="BD575" s="48"/>
      <c r="BE575" s="48"/>
      <c r="BF575" s="48"/>
      <c r="BG575" s="48"/>
      <c r="BH575" s="48"/>
      <c r="BI575" s="48"/>
      <c r="BJ575" s="48"/>
      <c r="BK575" s="48"/>
      <c r="BL575" s="48"/>
      <c r="BM575" s="48"/>
      <c r="BN575" s="48"/>
    </row>
    <row r="576" spans="3:66" s="46" customFormat="1">
      <c r="C576" s="48"/>
      <c r="D576" s="48"/>
      <c r="E576" s="48"/>
      <c r="F576" s="48"/>
      <c r="G576" s="48"/>
      <c r="H576" s="48"/>
      <c r="I576" s="48"/>
      <c r="J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8"/>
      <c r="AD576" s="48"/>
      <c r="AE576" s="48"/>
      <c r="AF576" s="48"/>
      <c r="AG576" s="48"/>
      <c r="AH576" s="48"/>
      <c r="AI576" s="48"/>
      <c r="AJ576" s="48"/>
      <c r="AK576" s="48"/>
      <c r="AL576" s="48"/>
      <c r="AM576" s="48"/>
      <c r="AN576" s="48"/>
      <c r="AO576" s="48"/>
      <c r="AP576" s="48"/>
      <c r="AQ576" s="48"/>
      <c r="AR576" s="48"/>
      <c r="AS576" s="48"/>
      <c r="AT576" s="48"/>
      <c r="AU576" s="48"/>
      <c r="AV576" s="48"/>
      <c r="AW576" s="48"/>
      <c r="AX576" s="48"/>
      <c r="AY576" s="48"/>
      <c r="AZ576" s="48"/>
      <c r="BA576" s="48"/>
      <c r="BB576" s="48"/>
      <c r="BC576" s="48"/>
      <c r="BD576" s="48"/>
      <c r="BE576" s="48"/>
      <c r="BF576" s="48"/>
      <c r="BG576" s="48"/>
      <c r="BH576" s="48"/>
      <c r="BI576" s="48"/>
      <c r="BJ576" s="48"/>
      <c r="BK576" s="48"/>
      <c r="BL576" s="48"/>
      <c r="BM576" s="48"/>
      <c r="BN576" s="48"/>
    </row>
    <row r="577" spans="3:66" s="46" customFormat="1">
      <c r="C577" s="48"/>
      <c r="D577" s="48"/>
      <c r="E577" s="48"/>
      <c r="F577" s="48"/>
      <c r="G577" s="48"/>
      <c r="H577" s="48"/>
      <c r="I577" s="48"/>
      <c r="J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  <c r="AA577" s="48"/>
      <c r="AB577" s="48"/>
      <c r="AC577" s="48"/>
      <c r="AD577" s="48"/>
      <c r="AE577" s="48"/>
      <c r="AF577" s="48"/>
      <c r="AG577" s="48"/>
      <c r="AH577" s="48"/>
      <c r="AI577" s="48"/>
      <c r="AJ577" s="48"/>
      <c r="AK577" s="48"/>
      <c r="AL577" s="48"/>
      <c r="AM577" s="48"/>
      <c r="AN577" s="48"/>
      <c r="AO577" s="48"/>
      <c r="AP577" s="48"/>
      <c r="AQ577" s="48"/>
      <c r="AR577" s="48"/>
      <c r="AS577" s="48"/>
      <c r="AT577" s="48"/>
      <c r="AU577" s="48"/>
      <c r="AV577" s="48"/>
      <c r="AW577" s="48"/>
      <c r="AX577" s="48"/>
      <c r="AY577" s="48"/>
      <c r="AZ577" s="48"/>
      <c r="BA577" s="48"/>
      <c r="BB577" s="48"/>
      <c r="BC577" s="48"/>
      <c r="BD577" s="48"/>
      <c r="BE577" s="48"/>
      <c r="BF577" s="48"/>
      <c r="BG577" s="48"/>
      <c r="BH577" s="48"/>
      <c r="BI577" s="48"/>
      <c r="BJ577" s="48"/>
      <c r="BK577" s="48"/>
      <c r="BL577" s="48"/>
      <c r="BM577" s="48"/>
      <c r="BN577" s="48"/>
    </row>
    <row r="578" spans="3:66" s="46" customFormat="1">
      <c r="C578" s="48"/>
      <c r="D578" s="48"/>
      <c r="E578" s="48"/>
      <c r="F578" s="48"/>
      <c r="G578" s="48"/>
      <c r="H578" s="48"/>
      <c r="I578" s="48"/>
      <c r="J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  <c r="AA578" s="48"/>
      <c r="AB578" s="48"/>
      <c r="AC578" s="48"/>
      <c r="AD578" s="48"/>
      <c r="AE578" s="48"/>
      <c r="AF578" s="48"/>
      <c r="AG578" s="48"/>
      <c r="AH578" s="48"/>
      <c r="AI578" s="48"/>
      <c r="AJ578" s="48"/>
      <c r="AK578" s="48"/>
      <c r="AL578" s="48"/>
      <c r="AM578" s="48"/>
      <c r="AN578" s="48"/>
      <c r="AO578" s="48"/>
      <c r="AP578" s="48"/>
      <c r="AQ578" s="48"/>
      <c r="AR578" s="48"/>
      <c r="AS578" s="48"/>
      <c r="AT578" s="48"/>
      <c r="AU578" s="48"/>
      <c r="AV578" s="48"/>
      <c r="AW578" s="48"/>
      <c r="AX578" s="48"/>
      <c r="AY578" s="48"/>
      <c r="AZ578" s="48"/>
      <c r="BA578" s="48"/>
      <c r="BB578" s="48"/>
      <c r="BC578" s="48"/>
      <c r="BD578" s="48"/>
      <c r="BE578" s="48"/>
      <c r="BF578" s="48"/>
      <c r="BG578" s="48"/>
      <c r="BH578" s="48"/>
      <c r="BI578" s="48"/>
      <c r="BJ578" s="48"/>
      <c r="BK578" s="48"/>
      <c r="BL578" s="48"/>
      <c r="BM578" s="48"/>
      <c r="BN578" s="48"/>
    </row>
    <row r="579" spans="3:66" s="46" customFormat="1">
      <c r="C579" s="48"/>
      <c r="D579" s="48"/>
      <c r="E579" s="48"/>
      <c r="F579" s="48"/>
      <c r="G579" s="48"/>
      <c r="H579" s="48"/>
      <c r="I579" s="48"/>
      <c r="J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  <c r="AA579" s="48"/>
      <c r="AB579" s="48"/>
      <c r="AC579" s="48"/>
      <c r="AD579" s="48"/>
      <c r="AE579" s="48"/>
      <c r="AF579" s="48"/>
      <c r="AG579" s="48"/>
      <c r="AH579" s="48"/>
      <c r="AI579" s="48"/>
      <c r="AJ579" s="48"/>
      <c r="AK579" s="48"/>
      <c r="AL579" s="48"/>
      <c r="AM579" s="48"/>
      <c r="AN579" s="48"/>
      <c r="AO579" s="48"/>
      <c r="AP579" s="48"/>
      <c r="AQ579" s="48"/>
      <c r="AR579" s="48"/>
      <c r="AS579" s="48"/>
      <c r="AT579" s="48"/>
      <c r="AU579" s="48"/>
      <c r="AV579" s="48"/>
      <c r="AW579" s="48"/>
      <c r="AX579" s="48"/>
      <c r="AY579" s="48"/>
      <c r="AZ579" s="48"/>
      <c r="BA579" s="48"/>
      <c r="BB579" s="48"/>
      <c r="BC579" s="48"/>
      <c r="BD579" s="48"/>
      <c r="BE579" s="48"/>
      <c r="BF579" s="48"/>
      <c r="BG579" s="48"/>
      <c r="BH579" s="48"/>
      <c r="BI579" s="48"/>
      <c r="BJ579" s="48"/>
      <c r="BK579" s="48"/>
      <c r="BL579" s="48"/>
      <c r="BM579" s="48"/>
      <c r="BN579" s="48"/>
    </row>
    <row r="580" spans="3:66" s="46" customFormat="1">
      <c r="C580" s="48"/>
      <c r="D580" s="48"/>
      <c r="E580" s="48"/>
      <c r="F580" s="48"/>
      <c r="G580" s="48"/>
      <c r="H580" s="48"/>
      <c r="I580" s="48"/>
      <c r="J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  <c r="AA580" s="48"/>
      <c r="AB580" s="48"/>
      <c r="AC580" s="48"/>
      <c r="AD580" s="48"/>
      <c r="AE580" s="48"/>
      <c r="AF580" s="48"/>
      <c r="AG580" s="48"/>
      <c r="AH580" s="48"/>
      <c r="AI580" s="48"/>
      <c r="AJ580" s="48"/>
      <c r="AK580" s="48"/>
      <c r="AL580" s="48"/>
      <c r="AM580" s="48"/>
      <c r="AN580" s="48"/>
      <c r="AO580" s="48"/>
      <c r="AP580" s="48"/>
      <c r="AQ580" s="48"/>
      <c r="AR580" s="48"/>
      <c r="AS580" s="48"/>
      <c r="AT580" s="48"/>
      <c r="AU580" s="48"/>
      <c r="AV580" s="48"/>
      <c r="AW580" s="48"/>
      <c r="AX580" s="48"/>
      <c r="AY580" s="48"/>
      <c r="AZ580" s="48"/>
      <c r="BA580" s="48"/>
      <c r="BB580" s="48"/>
      <c r="BC580" s="48"/>
      <c r="BD580" s="48"/>
      <c r="BE580" s="48"/>
      <c r="BF580" s="48"/>
      <c r="BG580" s="48"/>
      <c r="BH580" s="48"/>
      <c r="BI580" s="48"/>
      <c r="BJ580" s="48"/>
      <c r="BK580" s="48"/>
      <c r="BL580" s="48"/>
      <c r="BM580" s="48"/>
      <c r="BN580" s="48"/>
    </row>
    <row r="581" spans="3:66" s="46" customFormat="1">
      <c r="C581" s="48"/>
      <c r="D581" s="48"/>
      <c r="E581" s="48"/>
      <c r="F581" s="48"/>
      <c r="G581" s="48"/>
      <c r="H581" s="48"/>
      <c r="I581" s="48"/>
      <c r="J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  <c r="AA581" s="48"/>
      <c r="AB581" s="48"/>
      <c r="AC581" s="48"/>
      <c r="AD581" s="48"/>
      <c r="AE581" s="48"/>
      <c r="AF581" s="48"/>
      <c r="AG581" s="48"/>
      <c r="AH581" s="48"/>
      <c r="AI581" s="48"/>
      <c r="AJ581" s="48"/>
      <c r="AK581" s="48"/>
      <c r="AL581" s="48"/>
      <c r="AM581" s="48"/>
      <c r="AN581" s="48"/>
      <c r="AO581" s="48"/>
      <c r="AP581" s="48"/>
      <c r="AQ581" s="48"/>
      <c r="AR581" s="48"/>
      <c r="AS581" s="48"/>
      <c r="AT581" s="48"/>
      <c r="AU581" s="48"/>
      <c r="AV581" s="48"/>
      <c r="AW581" s="48"/>
      <c r="AX581" s="48"/>
      <c r="AY581" s="48"/>
      <c r="AZ581" s="48"/>
      <c r="BA581" s="48"/>
      <c r="BB581" s="48"/>
      <c r="BC581" s="48"/>
      <c r="BD581" s="48"/>
      <c r="BE581" s="48"/>
      <c r="BF581" s="48"/>
      <c r="BG581" s="48"/>
      <c r="BH581" s="48"/>
      <c r="BI581" s="48"/>
      <c r="BJ581" s="48"/>
      <c r="BK581" s="48"/>
      <c r="BL581" s="48"/>
      <c r="BM581" s="48"/>
      <c r="BN581" s="48"/>
    </row>
    <row r="582" spans="3:66" s="46" customFormat="1">
      <c r="C582" s="48"/>
      <c r="D582" s="48"/>
      <c r="E582" s="48"/>
      <c r="F582" s="48"/>
      <c r="G582" s="48"/>
      <c r="H582" s="48"/>
      <c r="I582" s="48"/>
      <c r="J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  <c r="AA582" s="48"/>
      <c r="AB582" s="48"/>
      <c r="AC582" s="48"/>
      <c r="AD582" s="48"/>
      <c r="AE582" s="48"/>
      <c r="AF582" s="48"/>
      <c r="AG582" s="48"/>
      <c r="AH582" s="48"/>
      <c r="AI582" s="48"/>
      <c r="AJ582" s="48"/>
      <c r="AK582" s="48"/>
      <c r="AL582" s="48"/>
      <c r="AM582" s="48"/>
      <c r="AN582" s="48"/>
      <c r="AO582" s="48"/>
      <c r="AP582" s="48"/>
      <c r="AQ582" s="48"/>
      <c r="AR582" s="48"/>
      <c r="AS582" s="48"/>
      <c r="AT582" s="48"/>
      <c r="AU582" s="48"/>
      <c r="AV582" s="48"/>
      <c r="AW582" s="48"/>
      <c r="AX582" s="48"/>
      <c r="AY582" s="48"/>
      <c r="AZ582" s="48"/>
      <c r="BA582" s="48"/>
      <c r="BB582" s="48"/>
      <c r="BC582" s="48"/>
      <c r="BD582" s="48"/>
      <c r="BE582" s="48"/>
      <c r="BF582" s="48"/>
      <c r="BG582" s="48"/>
      <c r="BH582" s="48"/>
      <c r="BI582" s="48"/>
      <c r="BJ582" s="48"/>
      <c r="BK582" s="48"/>
      <c r="BL582" s="48"/>
      <c r="BM582" s="48"/>
      <c r="BN582" s="48"/>
    </row>
    <row r="583" spans="3:66" s="46" customFormat="1">
      <c r="C583" s="48"/>
      <c r="D583" s="48"/>
      <c r="E583" s="48"/>
      <c r="F583" s="48"/>
      <c r="G583" s="48"/>
      <c r="H583" s="48"/>
      <c r="I583" s="48"/>
      <c r="J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  <c r="AA583" s="48"/>
      <c r="AB583" s="48"/>
      <c r="AC583" s="48"/>
      <c r="AD583" s="48"/>
      <c r="AE583" s="48"/>
      <c r="AF583" s="48"/>
      <c r="AG583" s="48"/>
      <c r="AH583" s="48"/>
      <c r="AI583" s="48"/>
      <c r="AJ583" s="48"/>
      <c r="AK583" s="48"/>
      <c r="AL583" s="48"/>
      <c r="AM583" s="48"/>
      <c r="AN583" s="48"/>
      <c r="AO583" s="48"/>
      <c r="AP583" s="48"/>
      <c r="AQ583" s="48"/>
      <c r="AR583" s="48"/>
      <c r="AS583" s="48"/>
      <c r="AT583" s="48"/>
      <c r="AU583" s="48"/>
      <c r="AV583" s="48"/>
      <c r="AW583" s="48"/>
      <c r="AX583" s="48"/>
      <c r="AY583" s="48"/>
      <c r="AZ583" s="48"/>
      <c r="BA583" s="48"/>
      <c r="BB583" s="48"/>
      <c r="BC583" s="48"/>
      <c r="BD583" s="48"/>
      <c r="BE583" s="48"/>
      <c r="BF583" s="48"/>
      <c r="BG583" s="48"/>
      <c r="BH583" s="48"/>
      <c r="BI583" s="48"/>
      <c r="BJ583" s="48"/>
      <c r="BK583" s="48"/>
      <c r="BL583" s="48"/>
      <c r="BM583" s="48"/>
      <c r="BN583" s="48"/>
    </row>
    <row r="584" spans="3:66" s="46" customFormat="1">
      <c r="C584" s="48"/>
      <c r="D584" s="48"/>
      <c r="E584" s="48"/>
      <c r="F584" s="48"/>
      <c r="G584" s="48"/>
      <c r="H584" s="48"/>
      <c r="I584" s="48"/>
      <c r="J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8"/>
      <c r="AD584" s="48"/>
      <c r="AE584" s="48"/>
      <c r="AF584" s="48"/>
      <c r="AG584" s="48"/>
      <c r="AH584" s="48"/>
      <c r="AI584" s="48"/>
      <c r="AJ584" s="48"/>
      <c r="AK584" s="48"/>
      <c r="AL584" s="48"/>
      <c r="AM584" s="48"/>
      <c r="AN584" s="48"/>
      <c r="AO584" s="48"/>
      <c r="AP584" s="48"/>
      <c r="AQ584" s="48"/>
      <c r="AR584" s="48"/>
      <c r="AS584" s="48"/>
      <c r="AT584" s="48"/>
      <c r="AU584" s="48"/>
      <c r="AV584" s="48"/>
      <c r="AW584" s="48"/>
      <c r="AX584" s="48"/>
      <c r="AY584" s="48"/>
      <c r="AZ584" s="48"/>
      <c r="BA584" s="48"/>
      <c r="BB584" s="48"/>
      <c r="BC584" s="48"/>
      <c r="BD584" s="48"/>
      <c r="BE584" s="48"/>
      <c r="BF584" s="48"/>
      <c r="BG584" s="48"/>
      <c r="BH584" s="48"/>
      <c r="BI584" s="48"/>
      <c r="BJ584" s="48"/>
      <c r="BK584" s="48"/>
      <c r="BL584" s="48"/>
      <c r="BM584" s="48"/>
      <c r="BN584" s="48"/>
    </row>
    <row r="585" spans="3:66" s="46" customFormat="1">
      <c r="C585" s="48"/>
      <c r="D585" s="48"/>
      <c r="E585" s="48"/>
      <c r="F585" s="48"/>
      <c r="G585" s="48"/>
      <c r="H585" s="48"/>
      <c r="I585" s="48"/>
      <c r="J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8"/>
      <c r="AD585" s="48"/>
      <c r="AE585" s="48"/>
      <c r="AF585" s="48"/>
      <c r="AG585" s="48"/>
      <c r="AH585" s="48"/>
      <c r="AI585" s="48"/>
      <c r="AJ585" s="48"/>
      <c r="AK585" s="48"/>
      <c r="AL585" s="48"/>
      <c r="AM585" s="48"/>
      <c r="AN585" s="48"/>
      <c r="AO585" s="48"/>
      <c r="AP585" s="48"/>
      <c r="AQ585" s="48"/>
      <c r="AR585" s="48"/>
      <c r="AS585" s="48"/>
      <c r="AT585" s="48"/>
      <c r="AU585" s="48"/>
      <c r="AV585" s="48"/>
      <c r="AW585" s="48"/>
      <c r="AX585" s="48"/>
      <c r="AY585" s="48"/>
      <c r="AZ585" s="48"/>
      <c r="BA585" s="48"/>
      <c r="BB585" s="48"/>
      <c r="BC585" s="48"/>
      <c r="BD585" s="48"/>
      <c r="BE585" s="48"/>
      <c r="BF585" s="48"/>
      <c r="BG585" s="48"/>
      <c r="BH585" s="48"/>
      <c r="BI585" s="48"/>
      <c r="BJ585" s="48"/>
      <c r="BK585" s="48"/>
      <c r="BL585" s="48"/>
      <c r="BM585" s="48"/>
      <c r="BN585" s="48"/>
    </row>
    <row r="586" spans="3:66" s="46" customFormat="1">
      <c r="C586" s="48"/>
      <c r="D586" s="48"/>
      <c r="E586" s="48"/>
      <c r="F586" s="48"/>
      <c r="G586" s="48"/>
      <c r="H586" s="48"/>
      <c r="I586" s="48"/>
      <c r="J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8"/>
      <c r="AD586" s="48"/>
      <c r="AE586" s="48"/>
      <c r="AF586" s="48"/>
      <c r="AG586" s="48"/>
      <c r="AH586" s="48"/>
      <c r="AI586" s="48"/>
      <c r="AJ586" s="48"/>
      <c r="AK586" s="48"/>
      <c r="AL586" s="48"/>
      <c r="AM586" s="48"/>
      <c r="AN586" s="48"/>
      <c r="AO586" s="48"/>
      <c r="AP586" s="48"/>
      <c r="AQ586" s="48"/>
      <c r="AR586" s="48"/>
      <c r="AS586" s="48"/>
      <c r="AT586" s="48"/>
      <c r="AU586" s="48"/>
      <c r="AV586" s="48"/>
      <c r="AW586" s="48"/>
      <c r="AX586" s="48"/>
      <c r="AY586" s="48"/>
      <c r="AZ586" s="48"/>
      <c r="BA586" s="48"/>
      <c r="BB586" s="48"/>
      <c r="BC586" s="48"/>
      <c r="BD586" s="48"/>
      <c r="BE586" s="48"/>
      <c r="BF586" s="48"/>
      <c r="BG586" s="48"/>
      <c r="BH586" s="48"/>
      <c r="BI586" s="48"/>
      <c r="BJ586" s="48"/>
      <c r="BK586" s="48"/>
      <c r="BL586" s="48"/>
      <c r="BM586" s="48"/>
      <c r="BN586" s="48"/>
    </row>
    <row r="587" spans="3:66" s="46" customFormat="1">
      <c r="C587" s="48"/>
      <c r="D587" s="48"/>
      <c r="E587" s="48"/>
      <c r="F587" s="48"/>
      <c r="G587" s="48"/>
      <c r="H587" s="48"/>
      <c r="I587" s="48"/>
      <c r="J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  <c r="AA587" s="48"/>
      <c r="AB587" s="48"/>
      <c r="AC587" s="48"/>
      <c r="AD587" s="48"/>
      <c r="AE587" s="48"/>
      <c r="AF587" s="48"/>
      <c r="AG587" s="48"/>
      <c r="AH587" s="48"/>
      <c r="AI587" s="48"/>
      <c r="AJ587" s="48"/>
      <c r="AK587" s="48"/>
      <c r="AL587" s="48"/>
      <c r="AM587" s="48"/>
      <c r="AN587" s="48"/>
      <c r="AO587" s="48"/>
      <c r="AP587" s="48"/>
      <c r="AQ587" s="48"/>
      <c r="AR587" s="48"/>
      <c r="AS587" s="48"/>
      <c r="AT587" s="48"/>
      <c r="AU587" s="48"/>
      <c r="AV587" s="48"/>
      <c r="AW587" s="48"/>
      <c r="AX587" s="48"/>
      <c r="AY587" s="48"/>
      <c r="AZ587" s="48"/>
      <c r="BA587" s="48"/>
      <c r="BB587" s="48"/>
      <c r="BC587" s="48"/>
      <c r="BD587" s="48"/>
      <c r="BE587" s="48"/>
      <c r="BF587" s="48"/>
      <c r="BG587" s="48"/>
      <c r="BH587" s="48"/>
      <c r="BI587" s="48"/>
      <c r="BJ587" s="48"/>
      <c r="BK587" s="48"/>
      <c r="BL587" s="48"/>
      <c r="BM587" s="48"/>
      <c r="BN587" s="48"/>
    </row>
    <row r="588" spans="3:66" s="46" customFormat="1">
      <c r="C588" s="48"/>
      <c r="D588" s="48"/>
      <c r="E588" s="48"/>
      <c r="F588" s="48"/>
      <c r="G588" s="48"/>
      <c r="H588" s="48"/>
      <c r="I588" s="48"/>
      <c r="J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  <c r="AA588" s="48"/>
      <c r="AB588" s="48"/>
      <c r="AC588" s="48"/>
      <c r="AD588" s="48"/>
      <c r="AE588" s="48"/>
      <c r="AF588" s="48"/>
      <c r="AG588" s="48"/>
      <c r="AH588" s="48"/>
      <c r="AI588" s="48"/>
      <c r="AJ588" s="48"/>
      <c r="AK588" s="48"/>
      <c r="AL588" s="48"/>
      <c r="AM588" s="48"/>
      <c r="AN588" s="48"/>
      <c r="AO588" s="48"/>
      <c r="AP588" s="48"/>
      <c r="AQ588" s="48"/>
      <c r="AR588" s="48"/>
      <c r="AS588" s="48"/>
      <c r="AT588" s="48"/>
      <c r="AU588" s="48"/>
      <c r="AV588" s="48"/>
      <c r="AW588" s="48"/>
      <c r="AX588" s="48"/>
      <c r="AY588" s="48"/>
      <c r="AZ588" s="48"/>
      <c r="BA588" s="48"/>
      <c r="BB588" s="48"/>
      <c r="BC588" s="48"/>
      <c r="BD588" s="48"/>
      <c r="BE588" s="48"/>
      <c r="BF588" s="48"/>
      <c r="BG588" s="48"/>
      <c r="BH588" s="48"/>
      <c r="BI588" s="48"/>
      <c r="BJ588" s="48"/>
      <c r="BK588" s="48"/>
      <c r="BL588" s="48"/>
      <c r="BM588" s="48"/>
      <c r="BN588" s="48"/>
    </row>
    <row r="589" spans="3:66" s="46" customFormat="1">
      <c r="C589" s="48"/>
      <c r="D589" s="48"/>
      <c r="E589" s="48"/>
      <c r="F589" s="48"/>
      <c r="G589" s="48"/>
      <c r="H589" s="48"/>
      <c r="I589" s="48"/>
      <c r="J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  <c r="AA589" s="48"/>
      <c r="AB589" s="48"/>
      <c r="AC589" s="48"/>
      <c r="AD589" s="48"/>
      <c r="AE589" s="48"/>
      <c r="AF589" s="48"/>
      <c r="AG589" s="48"/>
      <c r="AH589" s="48"/>
      <c r="AI589" s="48"/>
      <c r="AJ589" s="48"/>
      <c r="AK589" s="48"/>
      <c r="AL589" s="48"/>
      <c r="AM589" s="48"/>
      <c r="AN589" s="48"/>
      <c r="AO589" s="48"/>
      <c r="AP589" s="48"/>
      <c r="AQ589" s="48"/>
      <c r="AR589" s="48"/>
      <c r="AS589" s="48"/>
      <c r="AT589" s="48"/>
      <c r="AU589" s="48"/>
      <c r="AV589" s="48"/>
      <c r="AW589" s="48"/>
      <c r="AX589" s="48"/>
      <c r="AY589" s="48"/>
      <c r="AZ589" s="48"/>
      <c r="BA589" s="48"/>
      <c r="BB589" s="48"/>
      <c r="BC589" s="48"/>
      <c r="BD589" s="48"/>
      <c r="BE589" s="48"/>
      <c r="BF589" s="48"/>
      <c r="BG589" s="48"/>
      <c r="BH589" s="48"/>
      <c r="BI589" s="48"/>
      <c r="BJ589" s="48"/>
      <c r="BK589" s="48"/>
      <c r="BL589" s="48"/>
      <c r="BM589" s="48"/>
      <c r="BN589" s="48"/>
    </row>
    <row r="590" spans="3:66" s="46" customFormat="1">
      <c r="C590" s="48"/>
      <c r="D590" s="48"/>
      <c r="E590" s="48"/>
      <c r="F590" s="48"/>
      <c r="G590" s="48"/>
      <c r="H590" s="48"/>
      <c r="I590" s="48"/>
      <c r="J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  <c r="AA590" s="48"/>
      <c r="AB590" s="48"/>
      <c r="AC590" s="48"/>
      <c r="AD590" s="48"/>
      <c r="AE590" s="48"/>
      <c r="AF590" s="48"/>
      <c r="AG590" s="48"/>
      <c r="AH590" s="48"/>
      <c r="AI590" s="48"/>
      <c r="AJ590" s="48"/>
      <c r="AK590" s="48"/>
      <c r="AL590" s="48"/>
      <c r="AM590" s="48"/>
      <c r="AN590" s="48"/>
      <c r="AO590" s="48"/>
      <c r="AP590" s="48"/>
      <c r="AQ590" s="48"/>
      <c r="AR590" s="48"/>
      <c r="AS590" s="48"/>
      <c r="AT590" s="48"/>
      <c r="AU590" s="48"/>
      <c r="AV590" s="48"/>
      <c r="AW590" s="48"/>
      <c r="AX590" s="48"/>
      <c r="AY590" s="48"/>
      <c r="AZ590" s="48"/>
      <c r="BA590" s="48"/>
      <c r="BB590" s="48"/>
      <c r="BC590" s="48"/>
      <c r="BD590" s="48"/>
      <c r="BE590" s="48"/>
      <c r="BF590" s="48"/>
      <c r="BG590" s="48"/>
      <c r="BH590" s="48"/>
      <c r="BI590" s="48"/>
      <c r="BJ590" s="48"/>
      <c r="BK590" s="48"/>
      <c r="BL590" s="48"/>
      <c r="BM590" s="48"/>
      <c r="BN590" s="48"/>
    </row>
    <row r="591" spans="3:66" s="46" customFormat="1">
      <c r="C591" s="48"/>
      <c r="D591" s="48"/>
      <c r="E591" s="48"/>
      <c r="F591" s="48"/>
      <c r="G591" s="48"/>
      <c r="H591" s="48"/>
      <c r="I591" s="48"/>
      <c r="J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  <c r="AA591" s="48"/>
      <c r="AB591" s="48"/>
      <c r="AC591" s="48"/>
      <c r="AD591" s="48"/>
      <c r="AE591" s="48"/>
      <c r="AF591" s="48"/>
      <c r="AG591" s="48"/>
      <c r="AH591" s="48"/>
      <c r="AI591" s="48"/>
      <c r="AJ591" s="48"/>
      <c r="AK591" s="48"/>
      <c r="AL591" s="48"/>
      <c r="AM591" s="48"/>
      <c r="AN591" s="48"/>
      <c r="AO591" s="48"/>
      <c r="AP591" s="48"/>
      <c r="AQ591" s="48"/>
      <c r="AR591" s="48"/>
      <c r="AS591" s="48"/>
      <c r="AT591" s="48"/>
      <c r="AU591" s="48"/>
      <c r="AV591" s="48"/>
      <c r="AW591" s="48"/>
      <c r="AX591" s="48"/>
      <c r="AY591" s="48"/>
      <c r="AZ591" s="48"/>
      <c r="BA591" s="48"/>
      <c r="BB591" s="48"/>
      <c r="BC591" s="48"/>
      <c r="BD591" s="48"/>
      <c r="BE591" s="48"/>
      <c r="BF591" s="48"/>
      <c r="BG591" s="48"/>
      <c r="BH591" s="48"/>
      <c r="BI591" s="48"/>
      <c r="BJ591" s="48"/>
      <c r="BK591" s="48"/>
      <c r="BL591" s="48"/>
      <c r="BM591" s="48"/>
      <c r="BN591" s="48"/>
    </row>
    <row r="592" spans="3:66" s="46" customFormat="1">
      <c r="C592" s="48"/>
      <c r="D592" s="48"/>
      <c r="E592" s="48"/>
      <c r="F592" s="48"/>
      <c r="G592" s="48"/>
      <c r="H592" s="48"/>
      <c r="I592" s="48"/>
      <c r="J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  <c r="AA592" s="48"/>
      <c r="AB592" s="48"/>
      <c r="AC592" s="48"/>
      <c r="AD592" s="48"/>
      <c r="AE592" s="48"/>
      <c r="AF592" s="48"/>
      <c r="AG592" s="48"/>
      <c r="AH592" s="48"/>
      <c r="AI592" s="48"/>
      <c r="AJ592" s="48"/>
      <c r="AK592" s="48"/>
      <c r="AL592" s="48"/>
      <c r="AM592" s="48"/>
      <c r="AN592" s="48"/>
      <c r="AO592" s="48"/>
      <c r="AP592" s="48"/>
      <c r="AQ592" s="48"/>
      <c r="AR592" s="48"/>
      <c r="AS592" s="48"/>
      <c r="AT592" s="48"/>
      <c r="AU592" s="48"/>
      <c r="AV592" s="48"/>
      <c r="AW592" s="48"/>
      <c r="AX592" s="48"/>
      <c r="AY592" s="48"/>
      <c r="AZ592" s="48"/>
      <c r="BA592" s="48"/>
      <c r="BB592" s="48"/>
      <c r="BC592" s="48"/>
      <c r="BD592" s="48"/>
      <c r="BE592" s="48"/>
      <c r="BF592" s="48"/>
      <c r="BG592" s="48"/>
      <c r="BH592" s="48"/>
      <c r="BI592" s="48"/>
      <c r="BJ592" s="48"/>
      <c r="BK592" s="48"/>
      <c r="BL592" s="48"/>
      <c r="BM592" s="48"/>
      <c r="BN592" s="48"/>
    </row>
    <row r="593" spans="3:66" s="46" customFormat="1">
      <c r="C593" s="48"/>
      <c r="D593" s="48"/>
      <c r="E593" s="48"/>
      <c r="F593" s="48"/>
      <c r="G593" s="48"/>
      <c r="H593" s="48"/>
      <c r="I593" s="48"/>
      <c r="J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  <c r="AA593" s="48"/>
      <c r="AB593" s="48"/>
      <c r="AC593" s="48"/>
      <c r="AD593" s="48"/>
      <c r="AE593" s="48"/>
      <c r="AF593" s="48"/>
      <c r="AG593" s="48"/>
      <c r="AH593" s="48"/>
      <c r="AI593" s="48"/>
      <c r="AJ593" s="48"/>
      <c r="AK593" s="48"/>
      <c r="AL593" s="48"/>
      <c r="AM593" s="48"/>
      <c r="AN593" s="48"/>
      <c r="AO593" s="48"/>
      <c r="AP593" s="48"/>
      <c r="AQ593" s="48"/>
      <c r="AR593" s="48"/>
      <c r="AS593" s="48"/>
      <c r="AT593" s="48"/>
      <c r="AU593" s="48"/>
      <c r="AV593" s="48"/>
      <c r="AW593" s="48"/>
      <c r="AX593" s="48"/>
      <c r="AY593" s="48"/>
      <c r="AZ593" s="48"/>
      <c r="BA593" s="48"/>
      <c r="BB593" s="48"/>
      <c r="BC593" s="48"/>
      <c r="BD593" s="48"/>
      <c r="BE593" s="48"/>
      <c r="BF593" s="48"/>
      <c r="BG593" s="48"/>
      <c r="BH593" s="48"/>
      <c r="BI593" s="48"/>
      <c r="BJ593" s="48"/>
      <c r="BK593" s="48"/>
      <c r="BL593" s="48"/>
      <c r="BM593" s="48"/>
      <c r="BN593" s="48"/>
    </row>
    <row r="594" spans="3:66" s="46" customFormat="1">
      <c r="C594" s="48"/>
      <c r="D594" s="48"/>
      <c r="E594" s="48"/>
      <c r="F594" s="48"/>
      <c r="G594" s="48"/>
      <c r="H594" s="48"/>
      <c r="I594" s="48"/>
      <c r="J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8"/>
      <c r="AD594" s="48"/>
      <c r="AE594" s="48"/>
      <c r="AF594" s="48"/>
      <c r="AG594" s="48"/>
      <c r="AH594" s="48"/>
      <c r="AI594" s="48"/>
      <c r="AJ594" s="48"/>
      <c r="AK594" s="48"/>
      <c r="AL594" s="48"/>
      <c r="AM594" s="48"/>
      <c r="AN594" s="48"/>
      <c r="AO594" s="48"/>
      <c r="AP594" s="48"/>
      <c r="AQ594" s="48"/>
      <c r="AR594" s="48"/>
      <c r="AS594" s="48"/>
      <c r="AT594" s="48"/>
      <c r="AU594" s="48"/>
      <c r="AV594" s="48"/>
      <c r="AW594" s="48"/>
      <c r="AX594" s="48"/>
      <c r="AY594" s="48"/>
      <c r="AZ594" s="48"/>
      <c r="BA594" s="48"/>
      <c r="BB594" s="48"/>
      <c r="BC594" s="48"/>
      <c r="BD594" s="48"/>
      <c r="BE594" s="48"/>
      <c r="BF594" s="48"/>
      <c r="BG594" s="48"/>
      <c r="BH594" s="48"/>
      <c r="BI594" s="48"/>
      <c r="BJ594" s="48"/>
      <c r="BK594" s="48"/>
      <c r="BL594" s="48"/>
      <c r="BM594" s="48"/>
      <c r="BN594" s="48"/>
    </row>
    <row r="595" spans="3:66" s="46" customFormat="1">
      <c r="C595" s="48"/>
      <c r="D595" s="48"/>
      <c r="E595" s="48"/>
      <c r="F595" s="48"/>
      <c r="G595" s="48"/>
      <c r="H595" s="48"/>
      <c r="I595" s="48"/>
      <c r="J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8"/>
      <c r="AD595" s="48"/>
      <c r="AE595" s="48"/>
      <c r="AF595" s="48"/>
      <c r="AG595" s="48"/>
      <c r="AH595" s="48"/>
      <c r="AI595" s="48"/>
      <c r="AJ595" s="48"/>
      <c r="AK595" s="48"/>
      <c r="AL595" s="48"/>
      <c r="AM595" s="48"/>
      <c r="AN595" s="48"/>
      <c r="AO595" s="48"/>
      <c r="AP595" s="48"/>
      <c r="AQ595" s="48"/>
      <c r="AR595" s="48"/>
      <c r="AS595" s="48"/>
      <c r="AT595" s="48"/>
      <c r="AU595" s="48"/>
      <c r="AV595" s="48"/>
      <c r="AW595" s="48"/>
      <c r="AX595" s="48"/>
      <c r="AY595" s="48"/>
      <c r="AZ595" s="48"/>
      <c r="BA595" s="48"/>
      <c r="BB595" s="48"/>
      <c r="BC595" s="48"/>
      <c r="BD595" s="48"/>
      <c r="BE595" s="48"/>
      <c r="BF595" s="48"/>
      <c r="BG595" s="48"/>
      <c r="BH595" s="48"/>
      <c r="BI595" s="48"/>
      <c r="BJ595" s="48"/>
      <c r="BK595" s="48"/>
      <c r="BL595" s="48"/>
      <c r="BM595" s="48"/>
      <c r="BN595" s="48"/>
    </row>
    <row r="596" spans="3:66" s="46" customFormat="1">
      <c r="C596" s="48"/>
      <c r="D596" s="48"/>
      <c r="E596" s="48"/>
      <c r="F596" s="48"/>
      <c r="G596" s="48"/>
      <c r="H596" s="48"/>
      <c r="I596" s="48"/>
      <c r="J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8"/>
      <c r="AD596" s="48"/>
      <c r="AE596" s="48"/>
      <c r="AF596" s="48"/>
      <c r="AG596" s="48"/>
      <c r="AH596" s="48"/>
      <c r="AI596" s="48"/>
      <c r="AJ596" s="48"/>
      <c r="AK596" s="48"/>
      <c r="AL596" s="48"/>
      <c r="AM596" s="48"/>
      <c r="AN596" s="48"/>
      <c r="AO596" s="48"/>
      <c r="AP596" s="48"/>
      <c r="AQ596" s="48"/>
      <c r="AR596" s="48"/>
      <c r="AS596" s="48"/>
      <c r="AT596" s="48"/>
      <c r="AU596" s="48"/>
      <c r="AV596" s="48"/>
      <c r="AW596" s="48"/>
      <c r="AX596" s="48"/>
      <c r="AY596" s="48"/>
      <c r="AZ596" s="48"/>
      <c r="BA596" s="48"/>
      <c r="BB596" s="48"/>
      <c r="BC596" s="48"/>
      <c r="BD596" s="48"/>
      <c r="BE596" s="48"/>
      <c r="BF596" s="48"/>
      <c r="BG596" s="48"/>
      <c r="BH596" s="48"/>
      <c r="BI596" s="48"/>
      <c r="BJ596" s="48"/>
      <c r="BK596" s="48"/>
      <c r="BL596" s="48"/>
      <c r="BM596" s="48"/>
      <c r="BN596" s="48"/>
    </row>
    <row r="597" spans="3:66" s="46" customFormat="1">
      <c r="C597" s="48"/>
      <c r="D597" s="48"/>
      <c r="E597" s="48"/>
      <c r="F597" s="48"/>
      <c r="G597" s="48"/>
      <c r="H597" s="48"/>
      <c r="I597" s="48"/>
      <c r="J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  <c r="AA597" s="48"/>
      <c r="AB597" s="48"/>
      <c r="AC597" s="48"/>
      <c r="AD597" s="48"/>
      <c r="AE597" s="48"/>
      <c r="AF597" s="48"/>
      <c r="AG597" s="48"/>
      <c r="AH597" s="48"/>
      <c r="AI597" s="48"/>
      <c r="AJ597" s="48"/>
      <c r="AK597" s="48"/>
      <c r="AL597" s="48"/>
      <c r="AM597" s="48"/>
      <c r="AN597" s="48"/>
      <c r="AO597" s="48"/>
      <c r="AP597" s="48"/>
      <c r="AQ597" s="48"/>
      <c r="AR597" s="48"/>
      <c r="AS597" s="48"/>
      <c r="AT597" s="48"/>
      <c r="AU597" s="48"/>
      <c r="AV597" s="48"/>
      <c r="AW597" s="48"/>
      <c r="AX597" s="48"/>
      <c r="AY597" s="48"/>
      <c r="AZ597" s="48"/>
      <c r="BA597" s="48"/>
      <c r="BB597" s="48"/>
      <c r="BC597" s="48"/>
      <c r="BD597" s="48"/>
      <c r="BE597" s="48"/>
      <c r="BF597" s="48"/>
      <c r="BG597" s="48"/>
      <c r="BH597" s="48"/>
      <c r="BI597" s="48"/>
      <c r="BJ597" s="48"/>
      <c r="BK597" s="48"/>
      <c r="BL597" s="48"/>
      <c r="BM597" s="48"/>
      <c r="BN597" s="48"/>
    </row>
    <row r="598" spans="3:66" s="46" customFormat="1">
      <c r="C598" s="48"/>
      <c r="D598" s="48"/>
      <c r="E598" s="48"/>
      <c r="F598" s="48"/>
      <c r="G598" s="48"/>
      <c r="H598" s="48"/>
      <c r="I598" s="48"/>
      <c r="J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  <c r="AA598" s="48"/>
      <c r="AB598" s="48"/>
      <c r="AC598" s="48"/>
      <c r="AD598" s="48"/>
      <c r="AE598" s="48"/>
      <c r="AF598" s="48"/>
      <c r="AG598" s="48"/>
      <c r="AH598" s="48"/>
      <c r="AI598" s="48"/>
      <c r="AJ598" s="48"/>
      <c r="AK598" s="48"/>
      <c r="AL598" s="48"/>
      <c r="AM598" s="48"/>
      <c r="AN598" s="48"/>
      <c r="AO598" s="48"/>
      <c r="AP598" s="48"/>
      <c r="AQ598" s="48"/>
      <c r="AR598" s="48"/>
      <c r="AS598" s="48"/>
      <c r="AT598" s="48"/>
      <c r="AU598" s="48"/>
      <c r="AV598" s="48"/>
      <c r="AW598" s="48"/>
      <c r="AX598" s="48"/>
      <c r="AY598" s="48"/>
      <c r="AZ598" s="48"/>
      <c r="BA598" s="48"/>
      <c r="BB598" s="48"/>
      <c r="BC598" s="48"/>
      <c r="BD598" s="48"/>
      <c r="BE598" s="48"/>
      <c r="BF598" s="48"/>
      <c r="BG598" s="48"/>
      <c r="BH598" s="48"/>
      <c r="BI598" s="48"/>
      <c r="BJ598" s="48"/>
      <c r="BK598" s="48"/>
      <c r="BL598" s="48"/>
      <c r="BM598" s="48"/>
      <c r="BN598" s="48"/>
    </row>
    <row r="599" spans="3:66" s="46" customFormat="1">
      <c r="C599" s="48"/>
      <c r="D599" s="48"/>
      <c r="E599" s="48"/>
      <c r="F599" s="48"/>
      <c r="G599" s="48"/>
      <c r="H599" s="48"/>
      <c r="I599" s="48"/>
      <c r="J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  <c r="AA599" s="48"/>
      <c r="AB599" s="48"/>
      <c r="AC599" s="48"/>
      <c r="AD599" s="48"/>
      <c r="AE599" s="48"/>
      <c r="AF599" s="48"/>
      <c r="AG599" s="48"/>
      <c r="AH599" s="48"/>
      <c r="AI599" s="48"/>
      <c r="AJ599" s="48"/>
      <c r="AK599" s="48"/>
      <c r="AL599" s="48"/>
      <c r="AM599" s="48"/>
      <c r="AN599" s="48"/>
      <c r="AO599" s="48"/>
      <c r="AP599" s="48"/>
      <c r="AQ599" s="48"/>
      <c r="AR599" s="48"/>
      <c r="AS599" s="48"/>
      <c r="AT599" s="48"/>
      <c r="AU599" s="48"/>
      <c r="AV599" s="48"/>
      <c r="AW599" s="48"/>
      <c r="AX599" s="48"/>
      <c r="AY599" s="48"/>
      <c r="AZ599" s="48"/>
      <c r="BA599" s="48"/>
      <c r="BB599" s="48"/>
      <c r="BC599" s="48"/>
      <c r="BD599" s="48"/>
      <c r="BE599" s="48"/>
      <c r="BF599" s="48"/>
      <c r="BG599" s="48"/>
      <c r="BH599" s="48"/>
      <c r="BI599" s="48"/>
      <c r="BJ599" s="48"/>
      <c r="BK599" s="48"/>
      <c r="BL599" s="48"/>
      <c r="BM599" s="48"/>
      <c r="BN599" s="48"/>
    </row>
    <row r="600" spans="3:66" s="46" customFormat="1">
      <c r="C600" s="48"/>
      <c r="D600" s="48"/>
      <c r="E600" s="48"/>
      <c r="F600" s="48"/>
      <c r="G600" s="48"/>
      <c r="H600" s="48"/>
      <c r="I600" s="48"/>
      <c r="J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  <c r="AA600" s="48"/>
      <c r="AB600" s="48"/>
      <c r="AC600" s="48"/>
      <c r="AD600" s="48"/>
      <c r="AE600" s="48"/>
      <c r="AF600" s="48"/>
      <c r="AG600" s="48"/>
      <c r="AH600" s="48"/>
      <c r="AI600" s="48"/>
      <c r="AJ600" s="48"/>
      <c r="AK600" s="48"/>
      <c r="AL600" s="48"/>
      <c r="AM600" s="48"/>
      <c r="AN600" s="48"/>
      <c r="AO600" s="48"/>
      <c r="AP600" s="48"/>
      <c r="AQ600" s="48"/>
      <c r="AR600" s="48"/>
      <c r="AS600" s="48"/>
      <c r="AT600" s="48"/>
      <c r="AU600" s="48"/>
      <c r="AV600" s="48"/>
      <c r="AW600" s="48"/>
      <c r="AX600" s="48"/>
      <c r="AY600" s="48"/>
      <c r="AZ600" s="48"/>
      <c r="BA600" s="48"/>
      <c r="BB600" s="48"/>
      <c r="BC600" s="48"/>
      <c r="BD600" s="48"/>
      <c r="BE600" s="48"/>
      <c r="BF600" s="48"/>
      <c r="BG600" s="48"/>
      <c r="BH600" s="48"/>
      <c r="BI600" s="48"/>
      <c r="BJ600" s="48"/>
      <c r="BK600" s="48"/>
      <c r="BL600" s="48"/>
      <c r="BM600" s="48"/>
      <c r="BN600" s="48"/>
    </row>
    <row r="601" spans="3:66" s="46" customFormat="1">
      <c r="C601" s="48"/>
      <c r="D601" s="48"/>
      <c r="E601" s="48"/>
      <c r="F601" s="48"/>
      <c r="G601" s="48"/>
      <c r="H601" s="48"/>
      <c r="I601" s="48"/>
      <c r="J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  <c r="AA601" s="48"/>
      <c r="AB601" s="48"/>
      <c r="AC601" s="48"/>
      <c r="AD601" s="48"/>
      <c r="AE601" s="48"/>
      <c r="AF601" s="48"/>
      <c r="AG601" s="48"/>
      <c r="AH601" s="48"/>
      <c r="AI601" s="48"/>
      <c r="AJ601" s="48"/>
      <c r="AK601" s="48"/>
      <c r="AL601" s="48"/>
      <c r="AM601" s="48"/>
      <c r="AN601" s="48"/>
      <c r="AO601" s="48"/>
      <c r="AP601" s="48"/>
      <c r="AQ601" s="48"/>
      <c r="AR601" s="48"/>
      <c r="AS601" s="48"/>
      <c r="AT601" s="48"/>
      <c r="AU601" s="48"/>
      <c r="AV601" s="48"/>
      <c r="AW601" s="48"/>
      <c r="AX601" s="48"/>
      <c r="AY601" s="48"/>
      <c r="AZ601" s="48"/>
      <c r="BA601" s="48"/>
      <c r="BB601" s="48"/>
      <c r="BC601" s="48"/>
      <c r="BD601" s="48"/>
      <c r="BE601" s="48"/>
      <c r="BF601" s="48"/>
      <c r="BG601" s="48"/>
      <c r="BH601" s="48"/>
      <c r="BI601" s="48"/>
      <c r="BJ601" s="48"/>
      <c r="BK601" s="48"/>
      <c r="BL601" s="48"/>
      <c r="BM601" s="48"/>
      <c r="BN601" s="48"/>
    </row>
    <row r="602" spans="3:66" s="46" customFormat="1">
      <c r="C602" s="48"/>
      <c r="D602" s="48"/>
      <c r="E602" s="48"/>
      <c r="F602" s="48"/>
      <c r="G602" s="48"/>
      <c r="H602" s="48"/>
      <c r="I602" s="48"/>
      <c r="J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  <c r="AA602" s="48"/>
      <c r="AB602" s="48"/>
      <c r="AC602" s="48"/>
      <c r="AD602" s="48"/>
      <c r="AE602" s="48"/>
      <c r="AF602" s="48"/>
      <c r="AG602" s="48"/>
      <c r="AH602" s="48"/>
      <c r="AI602" s="48"/>
      <c r="AJ602" s="48"/>
      <c r="AK602" s="48"/>
      <c r="AL602" s="48"/>
      <c r="AM602" s="48"/>
      <c r="AN602" s="48"/>
      <c r="AO602" s="48"/>
      <c r="AP602" s="48"/>
      <c r="AQ602" s="48"/>
      <c r="AR602" s="48"/>
      <c r="AS602" s="48"/>
      <c r="AT602" s="48"/>
      <c r="AU602" s="48"/>
      <c r="AV602" s="48"/>
      <c r="AW602" s="48"/>
      <c r="AX602" s="48"/>
      <c r="AY602" s="48"/>
      <c r="AZ602" s="48"/>
      <c r="BA602" s="48"/>
      <c r="BB602" s="48"/>
      <c r="BC602" s="48"/>
      <c r="BD602" s="48"/>
      <c r="BE602" s="48"/>
      <c r="BF602" s="48"/>
      <c r="BG602" s="48"/>
      <c r="BH602" s="48"/>
      <c r="BI602" s="48"/>
      <c r="BJ602" s="48"/>
      <c r="BK602" s="48"/>
      <c r="BL602" s="48"/>
      <c r="BM602" s="48"/>
      <c r="BN602" s="48"/>
    </row>
    <row r="603" spans="3:66" s="46" customFormat="1">
      <c r="C603" s="48"/>
      <c r="D603" s="48"/>
      <c r="E603" s="48"/>
      <c r="F603" s="48"/>
      <c r="G603" s="48"/>
      <c r="H603" s="48"/>
      <c r="I603" s="48"/>
      <c r="J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  <c r="AA603" s="48"/>
      <c r="AB603" s="48"/>
      <c r="AC603" s="48"/>
      <c r="AD603" s="48"/>
      <c r="AE603" s="48"/>
      <c r="AF603" s="48"/>
      <c r="AG603" s="48"/>
      <c r="AH603" s="48"/>
      <c r="AI603" s="48"/>
      <c r="AJ603" s="48"/>
      <c r="AK603" s="48"/>
      <c r="AL603" s="48"/>
      <c r="AM603" s="48"/>
      <c r="AN603" s="48"/>
      <c r="AO603" s="48"/>
      <c r="AP603" s="48"/>
      <c r="AQ603" s="48"/>
      <c r="AR603" s="48"/>
      <c r="AS603" s="48"/>
      <c r="AT603" s="48"/>
      <c r="AU603" s="48"/>
      <c r="AV603" s="48"/>
      <c r="AW603" s="48"/>
      <c r="AX603" s="48"/>
      <c r="AY603" s="48"/>
      <c r="AZ603" s="48"/>
      <c r="BA603" s="48"/>
      <c r="BB603" s="48"/>
      <c r="BC603" s="48"/>
      <c r="BD603" s="48"/>
      <c r="BE603" s="48"/>
      <c r="BF603" s="48"/>
      <c r="BG603" s="48"/>
      <c r="BH603" s="48"/>
      <c r="BI603" s="48"/>
      <c r="BJ603" s="48"/>
      <c r="BK603" s="48"/>
      <c r="BL603" s="48"/>
      <c r="BM603" s="48"/>
      <c r="BN603" s="48"/>
    </row>
    <row r="604" spans="3:66" s="46" customFormat="1">
      <c r="C604" s="48"/>
      <c r="D604" s="48"/>
      <c r="E604" s="48"/>
      <c r="F604" s="48"/>
      <c r="G604" s="48"/>
      <c r="H604" s="48"/>
      <c r="I604" s="48"/>
      <c r="J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8"/>
      <c r="AD604" s="48"/>
      <c r="AE604" s="48"/>
      <c r="AF604" s="48"/>
      <c r="AG604" s="48"/>
      <c r="AH604" s="48"/>
      <c r="AI604" s="48"/>
      <c r="AJ604" s="48"/>
      <c r="AK604" s="48"/>
      <c r="AL604" s="48"/>
      <c r="AM604" s="48"/>
      <c r="AN604" s="48"/>
      <c r="AO604" s="48"/>
      <c r="AP604" s="48"/>
      <c r="AQ604" s="48"/>
      <c r="AR604" s="48"/>
      <c r="AS604" s="48"/>
      <c r="AT604" s="48"/>
      <c r="AU604" s="48"/>
      <c r="AV604" s="48"/>
      <c r="AW604" s="48"/>
      <c r="AX604" s="48"/>
      <c r="AY604" s="48"/>
      <c r="AZ604" s="48"/>
      <c r="BA604" s="48"/>
      <c r="BB604" s="48"/>
      <c r="BC604" s="48"/>
      <c r="BD604" s="48"/>
      <c r="BE604" s="48"/>
      <c r="BF604" s="48"/>
      <c r="BG604" s="48"/>
      <c r="BH604" s="48"/>
      <c r="BI604" s="48"/>
      <c r="BJ604" s="48"/>
      <c r="BK604" s="48"/>
      <c r="BL604" s="48"/>
      <c r="BM604" s="48"/>
      <c r="BN604" s="48"/>
    </row>
    <row r="605" spans="3:66" s="46" customFormat="1">
      <c r="C605" s="48"/>
      <c r="D605" s="48"/>
      <c r="E605" s="48"/>
      <c r="F605" s="48"/>
      <c r="G605" s="48"/>
      <c r="H605" s="48"/>
      <c r="I605" s="48"/>
      <c r="J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8"/>
      <c r="AD605" s="48"/>
      <c r="AE605" s="48"/>
      <c r="AF605" s="48"/>
      <c r="AG605" s="48"/>
      <c r="AH605" s="48"/>
      <c r="AI605" s="48"/>
      <c r="AJ605" s="48"/>
      <c r="AK605" s="48"/>
      <c r="AL605" s="48"/>
      <c r="AM605" s="48"/>
      <c r="AN605" s="48"/>
      <c r="AO605" s="48"/>
      <c r="AP605" s="48"/>
      <c r="AQ605" s="48"/>
      <c r="AR605" s="48"/>
      <c r="AS605" s="48"/>
      <c r="AT605" s="48"/>
      <c r="AU605" s="48"/>
      <c r="AV605" s="48"/>
      <c r="AW605" s="48"/>
      <c r="AX605" s="48"/>
      <c r="AY605" s="48"/>
      <c r="AZ605" s="48"/>
      <c r="BA605" s="48"/>
      <c r="BB605" s="48"/>
      <c r="BC605" s="48"/>
      <c r="BD605" s="48"/>
      <c r="BE605" s="48"/>
      <c r="BF605" s="48"/>
      <c r="BG605" s="48"/>
      <c r="BH605" s="48"/>
      <c r="BI605" s="48"/>
      <c r="BJ605" s="48"/>
      <c r="BK605" s="48"/>
      <c r="BL605" s="48"/>
      <c r="BM605" s="48"/>
      <c r="BN605" s="48"/>
    </row>
    <row r="606" spans="3:66" s="46" customFormat="1">
      <c r="C606" s="48"/>
      <c r="D606" s="48"/>
      <c r="E606" s="48"/>
      <c r="F606" s="48"/>
      <c r="G606" s="48"/>
      <c r="H606" s="48"/>
      <c r="I606" s="48"/>
      <c r="J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8"/>
      <c r="AD606" s="48"/>
      <c r="AE606" s="48"/>
      <c r="AF606" s="48"/>
      <c r="AG606" s="48"/>
      <c r="AH606" s="48"/>
      <c r="AI606" s="48"/>
      <c r="AJ606" s="48"/>
      <c r="AK606" s="48"/>
      <c r="AL606" s="48"/>
      <c r="AM606" s="48"/>
      <c r="AN606" s="48"/>
      <c r="AO606" s="48"/>
      <c r="AP606" s="48"/>
      <c r="AQ606" s="48"/>
      <c r="AR606" s="48"/>
      <c r="AS606" s="48"/>
      <c r="AT606" s="48"/>
      <c r="AU606" s="48"/>
      <c r="AV606" s="48"/>
      <c r="AW606" s="48"/>
      <c r="AX606" s="48"/>
      <c r="AY606" s="48"/>
      <c r="AZ606" s="48"/>
      <c r="BA606" s="48"/>
      <c r="BB606" s="48"/>
      <c r="BC606" s="48"/>
      <c r="BD606" s="48"/>
      <c r="BE606" s="48"/>
      <c r="BF606" s="48"/>
      <c r="BG606" s="48"/>
      <c r="BH606" s="48"/>
      <c r="BI606" s="48"/>
      <c r="BJ606" s="48"/>
      <c r="BK606" s="48"/>
      <c r="BL606" s="48"/>
      <c r="BM606" s="48"/>
      <c r="BN606" s="48"/>
    </row>
    <row r="607" spans="3:66" s="46" customFormat="1">
      <c r="C607" s="48"/>
      <c r="D607" s="48"/>
      <c r="E607" s="48"/>
      <c r="F607" s="48"/>
      <c r="G607" s="48"/>
      <c r="H607" s="48"/>
      <c r="I607" s="48"/>
      <c r="J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  <c r="AA607" s="48"/>
      <c r="AB607" s="48"/>
      <c r="AC607" s="48"/>
      <c r="AD607" s="48"/>
      <c r="AE607" s="48"/>
      <c r="AF607" s="48"/>
      <c r="AG607" s="48"/>
      <c r="AH607" s="48"/>
      <c r="AI607" s="48"/>
      <c r="AJ607" s="48"/>
      <c r="AK607" s="48"/>
      <c r="AL607" s="48"/>
      <c r="AM607" s="48"/>
      <c r="AN607" s="48"/>
      <c r="AO607" s="48"/>
      <c r="AP607" s="48"/>
      <c r="AQ607" s="48"/>
      <c r="AR607" s="48"/>
      <c r="AS607" s="48"/>
      <c r="AT607" s="48"/>
      <c r="AU607" s="48"/>
      <c r="AV607" s="48"/>
      <c r="AW607" s="48"/>
      <c r="AX607" s="48"/>
      <c r="AY607" s="48"/>
      <c r="AZ607" s="48"/>
      <c r="BA607" s="48"/>
      <c r="BB607" s="48"/>
      <c r="BC607" s="48"/>
      <c r="BD607" s="48"/>
      <c r="BE607" s="48"/>
      <c r="BF607" s="48"/>
      <c r="BG607" s="48"/>
      <c r="BH607" s="48"/>
      <c r="BI607" s="48"/>
      <c r="BJ607" s="48"/>
      <c r="BK607" s="48"/>
      <c r="BL607" s="48"/>
      <c r="BM607" s="48"/>
      <c r="BN607" s="48"/>
    </row>
    <row r="608" spans="3:66" s="46" customFormat="1">
      <c r="C608" s="48"/>
      <c r="D608" s="48"/>
      <c r="E608" s="48"/>
      <c r="F608" s="48"/>
      <c r="G608" s="48"/>
      <c r="H608" s="48"/>
      <c r="I608" s="48"/>
      <c r="J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  <c r="AA608" s="48"/>
      <c r="AB608" s="48"/>
      <c r="AC608" s="48"/>
      <c r="AD608" s="48"/>
      <c r="AE608" s="48"/>
      <c r="AF608" s="48"/>
      <c r="AG608" s="48"/>
      <c r="AH608" s="48"/>
      <c r="AI608" s="48"/>
      <c r="AJ608" s="48"/>
      <c r="AK608" s="48"/>
      <c r="AL608" s="48"/>
      <c r="AM608" s="48"/>
      <c r="AN608" s="48"/>
      <c r="AO608" s="48"/>
      <c r="AP608" s="48"/>
      <c r="AQ608" s="48"/>
      <c r="AR608" s="48"/>
      <c r="AS608" s="48"/>
      <c r="AT608" s="48"/>
      <c r="AU608" s="48"/>
      <c r="AV608" s="48"/>
      <c r="AW608" s="48"/>
      <c r="AX608" s="48"/>
      <c r="AY608" s="48"/>
      <c r="AZ608" s="48"/>
      <c r="BA608" s="48"/>
      <c r="BB608" s="48"/>
      <c r="BC608" s="48"/>
      <c r="BD608" s="48"/>
      <c r="BE608" s="48"/>
      <c r="BF608" s="48"/>
      <c r="BG608" s="48"/>
      <c r="BH608" s="48"/>
      <c r="BI608" s="48"/>
      <c r="BJ608" s="48"/>
      <c r="BK608" s="48"/>
      <c r="BL608" s="48"/>
      <c r="BM608" s="48"/>
      <c r="BN608" s="48"/>
    </row>
    <row r="609" spans="3:66" s="46" customFormat="1">
      <c r="C609" s="48"/>
      <c r="D609" s="48"/>
      <c r="E609" s="48"/>
      <c r="F609" s="48"/>
      <c r="G609" s="48"/>
      <c r="H609" s="48"/>
      <c r="I609" s="48"/>
      <c r="J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  <c r="AA609" s="48"/>
      <c r="AB609" s="48"/>
      <c r="AC609" s="48"/>
      <c r="AD609" s="48"/>
      <c r="AE609" s="48"/>
      <c r="AF609" s="48"/>
      <c r="AG609" s="48"/>
      <c r="AH609" s="48"/>
      <c r="AI609" s="48"/>
      <c r="AJ609" s="48"/>
      <c r="AK609" s="48"/>
      <c r="AL609" s="48"/>
      <c r="AM609" s="48"/>
      <c r="AN609" s="48"/>
      <c r="AO609" s="48"/>
      <c r="AP609" s="48"/>
      <c r="AQ609" s="48"/>
      <c r="AR609" s="48"/>
      <c r="AS609" s="48"/>
      <c r="AT609" s="48"/>
      <c r="AU609" s="48"/>
      <c r="AV609" s="48"/>
      <c r="AW609" s="48"/>
      <c r="AX609" s="48"/>
      <c r="AY609" s="48"/>
      <c r="AZ609" s="48"/>
      <c r="BA609" s="48"/>
      <c r="BB609" s="48"/>
      <c r="BC609" s="48"/>
      <c r="BD609" s="48"/>
      <c r="BE609" s="48"/>
      <c r="BF609" s="48"/>
      <c r="BG609" s="48"/>
      <c r="BH609" s="48"/>
      <c r="BI609" s="48"/>
      <c r="BJ609" s="48"/>
      <c r="BK609" s="48"/>
      <c r="BL609" s="48"/>
      <c r="BM609" s="48"/>
      <c r="BN609" s="48"/>
    </row>
    <row r="610" spans="3:66" s="46" customFormat="1">
      <c r="C610" s="48"/>
      <c r="D610" s="48"/>
      <c r="E610" s="48"/>
      <c r="F610" s="48"/>
      <c r="G610" s="48"/>
      <c r="H610" s="48"/>
      <c r="I610" s="48"/>
      <c r="J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  <c r="AA610" s="48"/>
      <c r="AB610" s="48"/>
      <c r="AC610" s="48"/>
      <c r="AD610" s="48"/>
      <c r="AE610" s="48"/>
      <c r="AF610" s="48"/>
      <c r="AG610" s="48"/>
      <c r="AH610" s="48"/>
      <c r="AI610" s="48"/>
      <c r="AJ610" s="48"/>
      <c r="AK610" s="48"/>
      <c r="AL610" s="48"/>
      <c r="AM610" s="48"/>
      <c r="AN610" s="48"/>
      <c r="AO610" s="48"/>
      <c r="AP610" s="48"/>
      <c r="AQ610" s="48"/>
      <c r="AR610" s="48"/>
      <c r="AS610" s="48"/>
      <c r="AT610" s="48"/>
      <c r="AU610" s="48"/>
      <c r="AV610" s="48"/>
      <c r="AW610" s="48"/>
      <c r="AX610" s="48"/>
      <c r="AY610" s="48"/>
      <c r="AZ610" s="48"/>
      <c r="BA610" s="48"/>
      <c r="BB610" s="48"/>
      <c r="BC610" s="48"/>
      <c r="BD610" s="48"/>
      <c r="BE610" s="48"/>
      <c r="BF610" s="48"/>
      <c r="BG610" s="48"/>
      <c r="BH610" s="48"/>
      <c r="BI610" s="48"/>
      <c r="BJ610" s="48"/>
      <c r="BK610" s="48"/>
      <c r="BL610" s="48"/>
      <c r="BM610" s="48"/>
      <c r="BN610" s="48"/>
    </row>
    <row r="611" spans="3:66" s="46" customFormat="1">
      <c r="C611" s="48"/>
      <c r="D611" s="48"/>
      <c r="E611" s="48"/>
      <c r="F611" s="48"/>
      <c r="G611" s="48"/>
      <c r="H611" s="48"/>
      <c r="I611" s="48"/>
      <c r="J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  <c r="AA611" s="48"/>
      <c r="AB611" s="48"/>
      <c r="AC611" s="48"/>
      <c r="AD611" s="48"/>
      <c r="AE611" s="48"/>
      <c r="AF611" s="48"/>
      <c r="AG611" s="48"/>
      <c r="AH611" s="48"/>
      <c r="AI611" s="48"/>
      <c r="AJ611" s="48"/>
      <c r="AK611" s="48"/>
      <c r="AL611" s="48"/>
      <c r="AM611" s="48"/>
      <c r="AN611" s="48"/>
      <c r="AO611" s="48"/>
      <c r="AP611" s="48"/>
      <c r="AQ611" s="48"/>
      <c r="AR611" s="48"/>
      <c r="AS611" s="48"/>
      <c r="AT611" s="48"/>
      <c r="AU611" s="48"/>
      <c r="AV611" s="48"/>
      <c r="AW611" s="48"/>
      <c r="AX611" s="48"/>
      <c r="AY611" s="48"/>
      <c r="AZ611" s="48"/>
      <c r="BA611" s="48"/>
      <c r="BB611" s="48"/>
      <c r="BC611" s="48"/>
      <c r="BD611" s="48"/>
      <c r="BE611" s="48"/>
      <c r="BF611" s="48"/>
      <c r="BG611" s="48"/>
      <c r="BH611" s="48"/>
      <c r="BI611" s="48"/>
      <c r="BJ611" s="48"/>
      <c r="BK611" s="48"/>
      <c r="BL611" s="48"/>
      <c r="BM611" s="48"/>
      <c r="BN611" s="48"/>
    </row>
    <row r="612" spans="3:66" s="46" customFormat="1">
      <c r="C612" s="48"/>
      <c r="D612" s="48"/>
      <c r="E612" s="48"/>
      <c r="F612" s="48"/>
      <c r="G612" s="48"/>
      <c r="H612" s="48"/>
      <c r="I612" s="48"/>
      <c r="J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48"/>
      <c r="AB612" s="48"/>
      <c r="AC612" s="48"/>
      <c r="AD612" s="48"/>
      <c r="AE612" s="48"/>
      <c r="AF612" s="48"/>
      <c r="AG612" s="48"/>
      <c r="AH612" s="48"/>
      <c r="AI612" s="48"/>
      <c r="AJ612" s="48"/>
      <c r="AK612" s="48"/>
      <c r="AL612" s="48"/>
      <c r="AM612" s="48"/>
      <c r="AN612" s="48"/>
      <c r="AO612" s="48"/>
      <c r="AP612" s="48"/>
      <c r="AQ612" s="48"/>
      <c r="AR612" s="48"/>
      <c r="AS612" s="48"/>
      <c r="AT612" s="48"/>
      <c r="AU612" s="48"/>
      <c r="AV612" s="48"/>
      <c r="AW612" s="48"/>
      <c r="AX612" s="48"/>
      <c r="AY612" s="48"/>
      <c r="AZ612" s="48"/>
      <c r="BA612" s="48"/>
      <c r="BB612" s="48"/>
      <c r="BC612" s="48"/>
      <c r="BD612" s="48"/>
      <c r="BE612" s="48"/>
      <c r="BF612" s="48"/>
      <c r="BG612" s="48"/>
      <c r="BH612" s="48"/>
      <c r="BI612" s="48"/>
      <c r="BJ612" s="48"/>
      <c r="BK612" s="48"/>
      <c r="BL612" s="48"/>
      <c r="BM612" s="48"/>
      <c r="BN612" s="48"/>
    </row>
    <row r="613" spans="3:66" s="46" customFormat="1">
      <c r="C613" s="48"/>
      <c r="D613" s="48"/>
      <c r="E613" s="48"/>
      <c r="F613" s="48"/>
      <c r="G613" s="48"/>
      <c r="H613" s="48"/>
      <c r="I613" s="48"/>
      <c r="J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  <c r="AA613" s="48"/>
      <c r="AB613" s="48"/>
      <c r="AC613" s="48"/>
      <c r="AD613" s="48"/>
      <c r="AE613" s="48"/>
      <c r="AF613" s="48"/>
      <c r="AG613" s="48"/>
      <c r="AH613" s="48"/>
      <c r="AI613" s="48"/>
      <c r="AJ613" s="48"/>
      <c r="AK613" s="48"/>
      <c r="AL613" s="48"/>
      <c r="AM613" s="48"/>
      <c r="AN613" s="48"/>
      <c r="AO613" s="48"/>
      <c r="AP613" s="48"/>
      <c r="AQ613" s="48"/>
      <c r="AR613" s="48"/>
      <c r="AS613" s="48"/>
      <c r="AT613" s="48"/>
      <c r="AU613" s="48"/>
      <c r="AV613" s="48"/>
      <c r="AW613" s="48"/>
      <c r="AX613" s="48"/>
      <c r="AY613" s="48"/>
      <c r="AZ613" s="48"/>
      <c r="BA613" s="48"/>
      <c r="BB613" s="48"/>
      <c r="BC613" s="48"/>
      <c r="BD613" s="48"/>
      <c r="BE613" s="48"/>
      <c r="BF613" s="48"/>
      <c r="BG613" s="48"/>
      <c r="BH613" s="48"/>
      <c r="BI613" s="48"/>
      <c r="BJ613" s="48"/>
      <c r="BK613" s="48"/>
      <c r="BL613" s="48"/>
      <c r="BM613" s="48"/>
      <c r="BN613" s="48"/>
    </row>
    <row r="614" spans="3:66" s="46" customFormat="1">
      <c r="C614" s="48"/>
      <c r="D614" s="48"/>
      <c r="E614" s="48"/>
      <c r="F614" s="48"/>
      <c r="G614" s="48"/>
      <c r="H614" s="48"/>
      <c r="I614" s="48"/>
      <c r="J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8"/>
      <c r="AD614" s="48"/>
      <c r="AE614" s="48"/>
      <c r="AF614" s="48"/>
      <c r="AG614" s="48"/>
      <c r="AH614" s="48"/>
      <c r="AI614" s="48"/>
      <c r="AJ614" s="48"/>
      <c r="AK614" s="48"/>
      <c r="AL614" s="48"/>
      <c r="AM614" s="48"/>
      <c r="AN614" s="48"/>
      <c r="AO614" s="48"/>
      <c r="AP614" s="48"/>
      <c r="AQ614" s="48"/>
      <c r="AR614" s="48"/>
      <c r="AS614" s="48"/>
      <c r="AT614" s="48"/>
      <c r="AU614" s="48"/>
      <c r="AV614" s="48"/>
      <c r="AW614" s="48"/>
      <c r="AX614" s="48"/>
      <c r="AY614" s="48"/>
      <c r="AZ614" s="48"/>
      <c r="BA614" s="48"/>
      <c r="BB614" s="48"/>
      <c r="BC614" s="48"/>
      <c r="BD614" s="48"/>
      <c r="BE614" s="48"/>
      <c r="BF614" s="48"/>
      <c r="BG614" s="48"/>
      <c r="BH614" s="48"/>
      <c r="BI614" s="48"/>
      <c r="BJ614" s="48"/>
      <c r="BK614" s="48"/>
      <c r="BL614" s="48"/>
      <c r="BM614" s="48"/>
      <c r="BN614" s="48"/>
    </row>
    <row r="615" spans="3:66" s="46" customFormat="1">
      <c r="C615" s="48"/>
      <c r="D615" s="48"/>
      <c r="E615" s="48"/>
      <c r="F615" s="48"/>
      <c r="G615" s="48"/>
      <c r="H615" s="48"/>
      <c r="I615" s="48"/>
      <c r="J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8"/>
      <c r="AD615" s="48"/>
      <c r="AE615" s="48"/>
      <c r="AF615" s="48"/>
      <c r="AG615" s="48"/>
      <c r="AH615" s="48"/>
      <c r="AI615" s="48"/>
      <c r="AJ615" s="48"/>
      <c r="AK615" s="48"/>
      <c r="AL615" s="48"/>
      <c r="AM615" s="48"/>
      <c r="AN615" s="48"/>
      <c r="AO615" s="48"/>
      <c r="AP615" s="48"/>
      <c r="AQ615" s="48"/>
      <c r="AR615" s="48"/>
      <c r="AS615" s="48"/>
      <c r="AT615" s="48"/>
      <c r="AU615" s="48"/>
      <c r="AV615" s="48"/>
      <c r="AW615" s="48"/>
      <c r="AX615" s="48"/>
      <c r="AY615" s="48"/>
      <c r="AZ615" s="48"/>
      <c r="BA615" s="48"/>
      <c r="BB615" s="48"/>
      <c r="BC615" s="48"/>
      <c r="BD615" s="48"/>
      <c r="BE615" s="48"/>
      <c r="BF615" s="48"/>
      <c r="BG615" s="48"/>
      <c r="BH615" s="48"/>
      <c r="BI615" s="48"/>
      <c r="BJ615" s="48"/>
      <c r="BK615" s="48"/>
      <c r="BL615" s="48"/>
      <c r="BM615" s="48"/>
      <c r="BN615" s="48"/>
    </row>
    <row r="616" spans="3:66" s="46" customFormat="1">
      <c r="C616" s="48"/>
      <c r="D616" s="48"/>
      <c r="E616" s="48"/>
      <c r="F616" s="48"/>
      <c r="G616" s="48"/>
      <c r="H616" s="48"/>
      <c r="I616" s="48"/>
      <c r="J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8"/>
      <c r="AD616" s="48"/>
      <c r="AE616" s="48"/>
      <c r="AF616" s="48"/>
      <c r="AG616" s="48"/>
      <c r="AH616" s="48"/>
      <c r="AI616" s="48"/>
      <c r="AJ616" s="48"/>
      <c r="AK616" s="48"/>
      <c r="AL616" s="48"/>
      <c r="AM616" s="48"/>
      <c r="AN616" s="48"/>
      <c r="AO616" s="48"/>
      <c r="AP616" s="48"/>
      <c r="AQ616" s="48"/>
      <c r="AR616" s="48"/>
      <c r="AS616" s="48"/>
      <c r="AT616" s="48"/>
      <c r="AU616" s="48"/>
      <c r="AV616" s="48"/>
      <c r="AW616" s="48"/>
      <c r="AX616" s="48"/>
      <c r="AY616" s="48"/>
      <c r="AZ616" s="48"/>
      <c r="BA616" s="48"/>
      <c r="BB616" s="48"/>
      <c r="BC616" s="48"/>
      <c r="BD616" s="48"/>
      <c r="BE616" s="48"/>
      <c r="BF616" s="48"/>
      <c r="BG616" s="48"/>
      <c r="BH616" s="48"/>
      <c r="BI616" s="48"/>
      <c r="BJ616" s="48"/>
      <c r="BK616" s="48"/>
      <c r="BL616" s="48"/>
      <c r="BM616" s="48"/>
      <c r="BN616" s="48"/>
    </row>
    <row r="617" spans="3:66" s="46" customFormat="1">
      <c r="C617" s="48"/>
      <c r="D617" s="48"/>
      <c r="E617" s="48"/>
      <c r="F617" s="48"/>
      <c r="G617" s="48"/>
      <c r="H617" s="48"/>
      <c r="I617" s="48"/>
      <c r="J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  <c r="AA617" s="48"/>
      <c r="AB617" s="48"/>
      <c r="AC617" s="48"/>
      <c r="AD617" s="48"/>
      <c r="AE617" s="48"/>
      <c r="AF617" s="48"/>
      <c r="AG617" s="48"/>
      <c r="AH617" s="48"/>
      <c r="AI617" s="48"/>
      <c r="AJ617" s="48"/>
      <c r="AK617" s="48"/>
      <c r="AL617" s="48"/>
      <c r="AM617" s="48"/>
      <c r="AN617" s="48"/>
      <c r="AO617" s="48"/>
      <c r="AP617" s="48"/>
      <c r="AQ617" s="48"/>
      <c r="AR617" s="48"/>
      <c r="AS617" s="48"/>
      <c r="AT617" s="48"/>
      <c r="AU617" s="48"/>
      <c r="AV617" s="48"/>
      <c r="AW617" s="48"/>
      <c r="AX617" s="48"/>
      <c r="AY617" s="48"/>
      <c r="AZ617" s="48"/>
      <c r="BA617" s="48"/>
      <c r="BB617" s="48"/>
      <c r="BC617" s="48"/>
      <c r="BD617" s="48"/>
      <c r="BE617" s="48"/>
      <c r="BF617" s="48"/>
      <c r="BG617" s="48"/>
      <c r="BH617" s="48"/>
      <c r="BI617" s="48"/>
      <c r="BJ617" s="48"/>
      <c r="BK617" s="48"/>
      <c r="BL617" s="48"/>
      <c r="BM617" s="48"/>
      <c r="BN617" s="48"/>
    </row>
    <row r="618" spans="3:66" s="46" customFormat="1">
      <c r="C618" s="48"/>
      <c r="D618" s="48"/>
      <c r="E618" s="48"/>
      <c r="F618" s="48"/>
      <c r="G618" s="48"/>
      <c r="H618" s="48"/>
      <c r="I618" s="48"/>
      <c r="J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  <c r="AA618" s="48"/>
      <c r="AB618" s="48"/>
      <c r="AC618" s="48"/>
      <c r="AD618" s="48"/>
      <c r="AE618" s="48"/>
      <c r="AF618" s="48"/>
      <c r="AG618" s="48"/>
      <c r="AH618" s="48"/>
      <c r="AI618" s="48"/>
      <c r="AJ618" s="48"/>
      <c r="AK618" s="48"/>
      <c r="AL618" s="48"/>
      <c r="AM618" s="48"/>
      <c r="AN618" s="48"/>
      <c r="AO618" s="48"/>
      <c r="AP618" s="48"/>
      <c r="AQ618" s="48"/>
      <c r="AR618" s="48"/>
      <c r="AS618" s="48"/>
      <c r="AT618" s="48"/>
      <c r="AU618" s="48"/>
      <c r="AV618" s="48"/>
      <c r="AW618" s="48"/>
      <c r="AX618" s="48"/>
      <c r="AY618" s="48"/>
      <c r="AZ618" s="48"/>
      <c r="BA618" s="48"/>
      <c r="BB618" s="48"/>
      <c r="BC618" s="48"/>
      <c r="BD618" s="48"/>
      <c r="BE618" s="48"/>
      <c r="BF618" s="48"/>
      <c r="BG618" s="48"/>
      <c r="BH618" s="48"/>
      <c r="BI618" s="48"/>
      <c r="BJ618" s="48"/>
      <c r="BK618" s="48"/>
      <c r="BL618" s="48"/>
      <c r="BM618" s="48"/>
      <c r="BN618" s="48"/>
    </row>
    <row r="619" spans="3:66" s="46" customFormat="1">
      <c r="C619" s="48"/>
      <c r="D619" s="48"/>
      <c r="E619" s="48"/>
      <c r="F619" s="48"/>
      <c r="G619" s="48"/>
      <c r="H619" s="48"/>
      <c r="I619" s="48"/>
      <c r="J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  <c r="AA619" s="48"/>
      <c r="AB619" s="48"/>
      <c r="AC619" s="48"/>
      <c r="AD619" s="48"/>
      <c r="AE619" s="48"/>
      <c r="AF619" s="48"/>
      <c r="AG619" s="48"/>
      <c r="AH619" s="48"/>
      <c r="AI619" s="48"/>
      <c r="AJ619" s="48"/>
      <c r="AK619" s="48"/>
      <c r="AL619" s="48"/>
      <c r="AM619" s="48"/>
      <c r="AN619" s="48"/>
      <c r="AO619" s="48"/>
      <c r="AP619" s="48"/>
      <c r="AQ619" s="48"/>
      <c r="AR619" s="48"/>
      <c r="AS619" s="48"/>
      <c r="AT619" s="48"/>
      <c r="AU619" s="48"/>
      <c r="AV619" s="48"/>
      <c r="AW619" s="48"/>
      <c r="AX619" s="48"/>
      <c r="AY619" s="48"/>
      <c r="AZ619" s="48"/>
      <c r="BA619" s="48"/>
      <c r="BB619" s="48"/>
      <c r="BC619" s="48"/>
      <c r="BD619" s="48"/>
      <c r="BE619" s="48"/>
      <c r="BF619" s="48"/>
      <c r="BG619" s="48"/>
      <c r="BH619" s="48"/>
      <c r="BI619" s="48"/>
      <c r="BJ619" s="48"/>
      <c r="BK619" s="48"/>
      <c r="BL619" s="48"/>
      <c r="BM619" s="48"/>
      <c r="BN619" s="48"/>
    </row>
    <row r="620" spans="3:66" s="46" customFormat="1">
      <c r="C620" s="48"/>
      <c r="D620" s="48"/>
      <c r="E620" s="48"/>
      <c r="F620" s="48"/>
      <c r="G620" s="48"/>
      <c r="H620" s="48"/>
      <c r="I620" s="48"/>
      <c r="J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  <c r="AA620" s="48"/>
      <c r="AB620" s="48"/>
      <c r="AC620" s="48"/>
      <c r="AD620" s="48"/>
      <c r="AE620" s="48"/>
      <c r="AF620" s="48"/>
      <c r="AG620" s="48"/>
      <c r="AH620" s="48"/>
      <c r="AI620" s="48"/>
      <c r="AJ620" s="48"/>
      <c r="AK620" s="48"/>
      <c r="AL620" s="48"/>
      <c r="AM620" s="48"/>
      <c r="AN620" s="48"/>
      <c r="AO620" s="48"/>
      <c r="AP620" s="48"/>
      <c r="AQ620" s="48"/>
      <c r="AR620" s="48"/>
      <c r="AS620" s="48"/>
      <c r="AT620" s="48"/>
      <c r="AU620" s="48"/>
      <c r="AV620" s="48"/>
      <c r="AW620" s="48"/>
      <c r="AX620" s="48"/>
      <c r="AY620" s="48"/>
      <c r="AZ620" s="48"/>
      <c r="BA620" s="48"/>
      <c r="BB620" s="48"/>
      <c r="BC620" s="48"/>
      <c r="BD620" s="48"/>
      <c r="BE620" s="48"/>
      <c r="BF620" s="48"/>
      <c r="BG620" s="48"/>
      <c r="BH620" s="48"/>
      <c r="BI620" s="48"/>
      <c r="BJ620" s="48"/>
      <c r="BK620" s="48"/>
      <c r="BL620" s="48"/>
      <c r="BM620" s="48"/>
      <c r="BN620" s="48"/>
    </row>
    <row r="621" spans="3:66" s="46" customFormat="1">
      <c r="C621" s="48"/>
      <c r="D621" s="48"/>
      <c r="E621" s="48"/>
      <c r="F621" s="48"/>
      <c r="G621" s="48"/>
      <c r="H621" s="48"/>
      <c r="I621" s="48"/>
      <c r="J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  <c r="AA621" s="48"/>
      <c r="AB621" s="48"/>
      <c r="AC621" s="48"/>
      <c r="AD621" s="48"/>
      <c r="AE621" s="48"/>
      <c r="AF621" s="48"/>
      <c r="AG621" s="48"/>
      <c r="AH621" s="48"/>
      <c r="AI621" s="48"/>
      <c r="AJ621" s="48"/>
      <c r="AK621" s="48"/>
      <c r="AL621" s="48"/>
      <c r="AM621" s="48"/>
      <c r="AN621" s="48"/>
      <c r="AO621" s="48"/>
      <c r="AP621" s="48"/>
      <c r="AQ621" s="48"/>
      <c r="AR621" s="48"/>
      <c r="AS621" s="48"/>
      <c r="AT621" s="48"/>
      <c r="AU621" s="48"/>
      <c r="AV621" s="48"/>
      <c r="AW621" s="48"/>
      <c r="AX621" s="48"/>
      <c r="AY621" s="48"/>
      <c r="AZ621" s="48"/>
      <c r="BA621" s="48"/>
      <c r="BB621" s="48"/>
      <c r="BC621" s="48"/>
      <c r="BD621" s="48"/>
      <c r="BE621" s="48"/>
      <c r="BF621" s="48"/>
      <c r="BG621" s="48"/>
      <c r="BH621" s="48"/>
      <c r="BI621" s="48"/>
      <c r="BJ621" s="48"/>
      <c r="BK621" s="48"/>
      <c r="BL621" s="48"/>
      <c r="BM621" s="48"/>
      <c r="BN621" s="48"/>
    </row>
    <row r="622" spans="3:66" s="46" customFormat="1">
      <c r="C622" s="48"/>
      <c r="D622" s="48"/>
      <c r="E622" s="48"/>
      <c r="F622" s="48"/>
      <c r="G622" s="48"/>
      <c r="H622" s="48"/>
      <c r="I622" s="48"/>
      <c r="J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  <c r="AA622" s="48"/>
      <c r="AB622" s="48"/>
      <c r="AC622" s="48"/>
      <c r="AD622" s="48"/>
      <c r="AE622" s="48"/>
      <c r="AF622" s="48"/>
      <c r="AG622" s="48"/>
      <c r="AH622" s="48"/>
      <c r="AI622" s="48"/>
      <c r="AJ622" s="48"/>
      <c r="AK622" s="48"/>
      <c r="AL622" s="48"/>
      <c r="AM622" s="48"/>
      <c r="AN622" s="48"/>
      <c r="AO622" s="48"/>
      <c r="AP622" s="48"/>
      <c r="AQ622" s="48"/>
      <c r="AR622" s="48"/>
      <c r="AS622" s="48"/>
      <c r="AT622" s="48"/>
      <c r="AU622" s="48"/>
      <c r="AV622" s="48"/>
      <c r="AW622" s="48"/>
      <c r="AX622" s="48"/>
      <c r="AY622" s="48"/>
      <c r="AZ622" s="48"/>
      <c r="BA622" s="48"/>
      <c r="BB622" s="48"/>
      <c r="BC622" s="48"/>
      <c r="BD622" s="48"/>
      <c r="BE622" s="48"/>
      <c r="BF622" s="48"/>
      <c r="BG622" s="48"/>
      <c r="BH622" s="48"/>
      <c r="BI622" s="48"/>
      <c r="BJ622" s="48"/>
      <c r="BK622" s="48"/>
      <c r="BL622" s="48"/>
      <c r="BM622" s="48"/>
      <c r="BN622" s="48"/>
    </row>
    <row r="623" spans="3:66" s="46" customFormat="1">
      <c r="C623" s="48"/>
      <c r="D623" s="48"/>
      <c r="E623" s="48"/>
      <c r="F623" s="48"/>
      <c r="G623" s="48"/>
      <c r="H623" s="48"/>
      <c r="I623" s="48"/>
      <c r="J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  <c r="AA623" s="48"/>
      <c r="AB623" s="48"/>
      <c r="AC623" s="48"/>
      <c r="AD623" s="48"/>
      <c r="AE623" s="48"/>
      <c r="AF623" s="48"/>
      <c r="AG623" s="48"/>
      <c r="AH623" s="48"/>
      <c r="AI623" s="48"/>
      <c r="AJ623" s="48"/>
      <c r="AK623" s="48"/>
      <c r="AL623" s="48"/>
      <c r="AM623" s="48"/>
      <c r="AN623" s="48"/>
      <c r="AO623" s="48"/>
      <c r="AP623" s="48"/>
      <c r="AQ623" s="48"/>
      <c r="AR623" s="48"/>
      <c r="AS623" s="48"/>
      <c r="AT623" s="48"/>
      <c r="AU623" s="48"/>
      <c r="AV623" s="48"/>
      <c r="AW623" s="48"/>
      <c r="AX623" s="48"/>
      <c r="AY623" s="48"/>
      <c r="AZ623" s="48"/>
      <c r="BA623" s="48"/>
      <c r="BB623" s="48"/>
      <c r="BC623" s="48"/>
      <c r="BD623" s="48"/>
      <c r="BE623" s="48"/>
      <c r="BF623" s="48"/>
      <c r="BG623" s="48"/>
      <c r="BH623" s="48"/>
      <c r="BI623" s="48"/>
      <c r="BJ623" s="48"/>
      <c r="BK623" s="48"/>
      <c r="BL623" s="48"/>
      <c r="BM623" s="48"/>
      <c r="BN623" s="48"/>
    </row>
    <row r="624" spans="3:66" s="46" customFormat="1">
      <c r="C624" s="48"/>
      <c r="D624" s="48"/>
      <c r="E624" s="48"/>
      <c r="F624" s="48"/>
      <c r="G624" s="48"/>
      <c r="H624" s="48"/>
      <c r="I624" s="48"/>
      <c r="J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8"/>
      <c r="AD624" s="48"/>
      <c r="AE624" s="48"/>
      <c r="AF624" s="48"/>
      <c r="AG624" s="48"/>
      <c r="AH624" s="48"/>
      <c r="AI624" s="48"/>
      <c r="AJ624" s="48"/>
      <c r="AK624" s="48"/>
      <c r="AL624" s="48"/>
      <c r="AM624" s="48"/>
      <c r="AN624" s="48"/>
      <c r="AO624" s="48"/>
      <c r="AP624" s="48"/>
      <c r="AQ624" s="48"/>
      <c r="AR624" s="48"/>
      <c r="AS624" s="48"/>
      <c r="AT624" s="48"/>
      <c r="AU624" s="48"/>
      <c r="AV624" s="48"/>
      <c r="AW624" s="48"/>
      <c r="AX624" s="48"/>
      <c r="AY624" s="48"/>
      <c r="AZ624" s="48"/>
      <c r="BA624" s="48"/>
      <c r="BB624" s="48"/>
      <c r="BC624" s="48"/>
      <c r="BD624" s="48"/>
      <c r="BE624" s="48"/>
      <c r="BF624" s="48"/>
      <c r="BG624" s="48"/>
      <c r="BH624" s="48"/>
      <c r="BI624" s="48"/>
      <c r="BJ624" s="48"/>
      <c r="BK624" s="48"/>
      <c r="BL624" s="48"/>
      <c r="BM624" s="48"/>
      <c r="BN624" s="48"/>
    </row>
    <row r="625" spans="3:66" s="46" customFormat="1">
      <c r="C625" s="48"/>
      <c r="D625" s="48"/>
      <c r="E625" s="48"/>
      <c r="F625" s="48"/>
      <c r="G625" s="48"/>
      <c r="H625" s="48"/>
      <c r="I625" s="48"/>
      <c r="J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8"/>
      <c r="AD625" s="48"/>
      <c r="AE625" s="48"/>
      <c r="AF625" s="48"/>
      <c r="AG625" s="48"/>
      <c r="AH625" s="48"/>
      <c r="AI625" s="48"/>
      <c r="AJ625" s="48"/>
      <c r="AK625" s="48"/>
      <c r="AL625" s="48"/>
      <c r="AM625" s="48"/>
      <c r="AN625" s="48"/>
      <c r="AO625" s="48"/>
      <c r="AP625" s="48"/>
      <c r="AQ625" s="48"/>
      <c r="AR625" s="48"/>
      <c r="AS625" s="48"/>
      <c r="AT625" s="48"/>
      <c r="AU625" s="48"/>
      <c r="AV625" s="48"/>
      <c r="AW625" s="48"/>
      <c r="AX625" s="48"/>
      <c r="AY625" s="48"/>
      <c r="AZ625" s="48"/>
      <c r="BA625" s="48"/>
      <c r="BB625" s="48"/>
      <c r="BC625" s="48"/>
      <c r="BD625" s="48"/>
      <c r="BE625" s="48"/>
      <c r="BF625" s="48"/>
      <c r="BG625" s="48"/>
      <c r="BH625" s="48"/>
      <c r="BI625" s="48"/>
      <c r="BJ625" s="48"/>
      <c r="BK625" s="48"/>
      <c r="BL625" s="48"/>
      <c r="BM625" s="48"/>
      <c r="BN625" s="48"/>
    </row>
    <row r="626" spans="3:66" s="46" customFormat="1">
      <c r="C626" s="48"/>
      <c r="D626" s="48"/>
      <c r="E626" s="48"/>
      <c r="F626" s="48"/>
      <c r="G626" s="48"/>
      <c r="H626" s="48"/>
      <c r="I626" s="48"/>
      <c r="J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8"/>
      <c r="AD626" s="48"/>
      <c r="AE626" s="48"/>
      <c r="AF626" s="48"/>
      <c r="AG626" s="48"/>
      <c r="AH626" s="48"/>
      <c r="AI626" s="48"/>
      <c r="AJ626" s="48"/>
      <c r="AK626" s="48"/>
      <c r="AL626" s="48"/>
      <c r="AM626" s="48"/>
      <c r="AN626" s="48"/>
      <c r="AO626" s="48"/>
      <c r="AP626" s="48"/>
      <c r="AQ626" s="48"/>
      <c r="AR626" s="48"/>
      <c r="AS626" s="48"/>
      <c r="AT626" s="48"/>
      <c r="AU626" s="48"/>
      <c r="AV626" s="48"/>
      <c r="AW626" s="48"/>
      <c r="AX626" s="48"/>
      <c r="AY626" s="48"/>
      <c r="AZ626" s="48"/>
      <c r="BA626" s="48"/>
      <c r="BB626" s="48"/>
      <c r="BC626" s="48"/>
      <c r="BD626" s="48"/>
      <c r="BE626" s="48"/>
      <c r="BF626" s="48"/>
      <c r="BG626" s="48"/>
      <c r="BH626" s="48"/>
      <c r="BI626" s="48"/>
      <c r="BJ626" s="48"/>
      <c r="BK626" s="48"/>
      <c r="BL626" s="48"/>
      <c r="BM626" s="48"/>
      <c r="BN626" s="48"/>
    </row>
    <row r="627" spans="3:66" s="46" customFormat="1">
      <c r="C627" s="48"/>
      <c r="D627" s="48"/>
      <c r="E627" s="48"/>
      <c r="F627" s="48"/>
      <c r="G627" s="48"/>
      <c r="H627" s="48"/>
      <c r="I627" s="48"/>
      <c r="J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  <c r="AA627" s="48"/>
      <c r="AB627" s="48"/>
      <c r="AC627" s="48"/>
      <c r="AD627" s="48"/>
      <c r="AE627" s="48"/>
      <c r="AF627" s="48"/>
      <c r="AG627" s="48"/>
      <c r="AH627" s="48"/>
      <c r="AI627" s="48"/>
      <c r="AJ627" s="48"/>
      <c r="AK627" s="48"/>
      <c r="AL627" s="48"/>
      <c r="AM627" s="48"/>
      <c r="AN627" s="48"/>
      <c r="AO627" s="48"/>
      <c r="AP627" s="48"/>
      <c r="AQ627" s="48"/>
      <c r="AR627" s="48"/>
      <c r="AS627" s="48"/>
      <c r="AT627" s="48"/>
      <c r="AU627" s="48"/>
      <c r="AV627" s="48"/>
      <c r="AW627" s="48"/>
      <c r="AX627" s="48"/>
      <c r="AY627" s="48"/>
      <c r="AZ627" s="48"/>
      <c r="BA627" s="48"/>
      <c r="BB627" s="48"/>
      <c r="BC627" s="48"/>
      <c r="BD627" s="48"/>
      <c r="BE627" s="48"/>
      <c r="BF627" s="48"/>
      <c r="BG627" s="48"/>
      <c r="BH627" s="48"/>
      <c r="BI627" s="48"/>
      <c r="BJ627" s="48"/>
      <c r="BK627" s="48"/>
      <c r="BL627" s="48"/>
      <c r="BM627" s="48"/>
      <c r="BN627" s="48"/>
    </row>
    <row r="628" spans="3:66" s="46" customFormat="1">
      <c r="C628" s="48"/>
      <c r="D628" s="48"/>
      <c r="E628" s="48"/>
      <c r="F628" s="48"/>
      <c r="G628" s="48"/>
      <c r="H628" s="48"/>
      <c r="I628" s="48"/>
      <c r="J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  <c r="AA628" s="48"/>
      <c r="AB628" s="48"/>
      <c r="AC628" s="48"/>
      <c r="AD628" s="48"/>
      <c r="AE628" s="48"/>
      <c r="AF628" s="48"/>
      <c r="AG628" s="48"/>
      <c r="AH628" s="48"/>
      <c r="AI628" s="48"/>
      <c r="AJ628" s="48"/>
      <c r="AK628" s="48"/>
      <c r="AL628" s="48"/>
      <c r="AM628" s="48"/>
      <c r="AN628" s="48"/>
      <c r="AO628" s="48"/>
      <c r="AP628" s="48"/>
      <c r="AQ628" s="48"/>
      <c r="AR628" s="48"/>
      <c r="AS628" s="48"/>
      <c r="AT628" s="48"/>
      <c r="AU628" s="48"/>
      <c r="AV628" s="48"/>
      <c r="AW628" s="48"/>
      <c r="AX628" s="48"/>
      <c r="AY628" s="48"/>
      <c r="AZ628" s="48"/>
      <c r="BA628" s="48"/>
      <c r="BB628" s="48"/>
      <c r="BC628" s="48"/>
      <c r="BD628" s="48"/>
      <c r="BE628" s="48"/>
      <c r="BF628" s="48"/>
      <c r="BG628" s="48"/>
      <c r="BH628" s="48"/>
      <c r="BI628" s="48"/>
      <c r="BJ628" s="48"/>
      <c r="BK628" s="48"/>
      <c r="BL628" s="48"/>
      <c r="BM628" s="48"/>
      <c r="BN628" s="48"/>
    </row>
    <row r="629" spans="3:66" s="46" customFormat="1">
      <c r="C629" s="48"/>
      <c r="D629" s="48"/>
      <c r="E629" s="48"/>
      <c r="F629" s="48"/>
      <c r="G629" s="48"/>
      <c r="H629" s="48"/>
      <c r="I629" s="48"/>
      <c r="J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  <c r="AA629" s="48"/>
      <c r="AB629" s="48"/>
      <c r="AC629" s="48"/>
      <c r="AD629" s="48"/>
      <c r="AE629" s="48"/>
      <c r="AF629" s="48"/>
      <c r="AG629" s="48"/>
      <c r="AH629" s="48"/>
      <c r="AI629" s="48"/>
      <c r="AJ629" s="48"/>
      <c r="AK629" s="48"/>
      <c r="AL629" s="48"/>
      <c r="AM629" s="48"/>
      <c r="AN629" s="48"/>
      <c r="AO629" s="48"/>
      <c r="AP629" s="48"/>
      <c r="AQ629" s="48"/>
      <c r="AR629" s="48"/>
      <c r="AS629" s="48"/>
      <c r="AT629" s="48"/>
      <c r="AU629" s="48"/>
      <c r="AV629" s="48"/>
      <c r="AW629" s="48"/>
      <c r="AX629" s="48"/>
      <c r="AY629" s="48"/>
      <c r="AZ629" s="48"/>
      <c r="BA629" s="48"/>
      <c r="BB629" s="48"/>
      <c r="BC629" s="48"/>
      <c r="BD629" s="48"/>
      <c r="BE629" s="48"/>
      <c r="BF629" s="48"/>
      <c r="BG629" s="48"/>
      <c r="BH629" s="48"/>
      <c r="BI629" s="48"/>
      <c r="BJ629" s="48"/>
      <c r="BK629" s="48"/>
      <c r="BL629" s="48"/>
      <c r="BM629" s="48"/>
      <c r="BN629" s="48"/>
    </row>
    <row r="630" spans="3:66" s="46" customFormat="1">
      <c r="C630" s="48"/>
      <c r="D630" s="48"/>
      <c r="E630" s="48"/>
      <c r="F630" s="48"/>
      <c r="G630" s="48"/>
      <c r="H630" s="48"/>
      <c r="I630" s="48"/>
      <c r="J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  <c r="AA630" s="48"/>
      <c r="AB630" s="48"/>
      <c r="AC630" s="48"/>
      <c r="AD630" s="48"/>
      <c r="AE630" s="48"/>
      <c r="AF630" s="48"/>
      <c r="AG630" s="48"/>
      <c r="AH630" s="48"/>
      <c r="AI630" s="48"/>
      <c r="AJ630" s="48"/>
      <c r="AK630" s="48"/>
      <c r="AL630" s="48"/>
      <c r="AM630" s="48"/>
      <c r="AN630" s="48"/>
      <c r="AO630" s="48"/>
      <c r="AP630" s="48"/>
      <c r="AQ630" s="48"/>
      <c r="AR630" s="48"/>
      <c r="AS630" s="48"/>
      <c r="AT630" s="48"/>
      <c r="AU630" s="48"/>
      <c r="AV630" s="48"/>
      <c r="AW630" s="48"/>
      <c r="AX630" s="48"/>
      <c r="AY630" s="48"/>
      <c r="AZ630" s="48"/>
      <c r="BA630" s="48"/>
      <c r="BB630" s="48"/>
      <c r="BC630" s="48"/>
      <c r="BD630" s="48"/>
      <c r="BE630" s="48"/>
      <c r="BF630" s="48"/>
      <c r="BG630" s="48"/>
      <c r="BH630" s="48"/>
      <c r="BI630" s="48"/>
      <c r="BJ630" s="48"/>
      <c r="BK630" s="48"/>
      <c r="BL630" s="48"/>
      <c r="BM630" s="48"/>
      <c r="BN630" s="48"/>
    </row>
    <row r="631" spans="3:66" s="46" customFormat="1">
      <c r="C631" s="48"/>
      <c r="D631" s="48"/>
      <c r="E631" s="48"/>
      <c r="F631" s="48"/>
      <c r="G631" s="48"/>
      <c r="H631" s="48"/>
      <c r="I631" s="48"/>
      <c r="J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  <c r="AA631" s="48"/>
      <c r="AB631" s="48"/>
      <c r="AC631" s="48"/>
      <c r="AD631" s="48"/>
      <c r="AE631" s="48"/>
      <c r="AF631" s="48"/>
      <c r="AG631" s="48"/>
      <c r="AH631" s="48"/>
      <c r="AI631" s="48"/>
      <c r="AJ631" s="48"/>
      <c r="AK631" s="48"/>
      <c r="AL631" s="48"/>
      <c r="AM631" s="48"/>
      <c r="AN631" s="48"/>
      <c r="AO631" s="48"/>
      <c r="AP631" s="48"/>
      <c r="AQ631" s="48"/>
      <c r="AR631" s="48"/>
      <c r="AS631" s="48"/>
      <c r="AT631" s="48"/>
      <c r="AU631" s="48"/>
      <c r="AV631" s="48"/>
      <c r="AW631" s="48"/>
      <c r="AX631" s="48"/>
      <c r="AY631" s="48"/>
      <c r="AZ631" s="48"/>
      <c r="BA631" s="48"/>
      <c r="BB631" s="48"/>
      <c r="BC631" s="48"/>
      <c r="BD631" s="48"/>
      <c r="BE631" s="48"/>
      <c r="BF631" s="48"/>
      <c r="BG631" s="48"/>
      <c r="BH631" s="48"/>
      <c r="BI631" s="48"/>
      <c r="BJ631" s="48"/>
      <c r="BK631" s="48"/>
      <c r="BL631" s="48"/>
      <c r="BM631" s="48"/>
      <c r="BN631" s="48"/>
    </row>
    <row r="632" spans="3:66" s="46" customFormat="1">
      <c r="C632" s="48"/>
      <c r="D632" s="48"/>
      <c r="E632" s="48"/>
      <c r="F632" s="48"/>
      <c r="G632" s="48"/>
      <c r="H632" s="48"/>
      <c r="I632" s="48"/>
      <c r="J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  <c r="AA632" s="48"/>
      <c r="AB632" s="48"/>
      <c r="AC632" s="48"/>
      <c r="AD632" s="48"/>
      <c r="AE632" s="48"/>
      <c r="AF632" s="48"/>
      <c r="AG632" s="48"/>
      <c r="AH632" s="48"/>
      <c r="AI632" s="48"/>
      <c r="AJ632" s="48"/>
      <c r="AK632" s="48"/>
      <c r="AL632" s="48"/>
      <c r="AM632" s="48"/>
      <c r="AN632" s="48"/>
      <c r="AO632" s="48"/>
      <c r="AP632" s="48"/>
      <c r="AQ632" s="48"/>
      <c r="AR632" s="48"/>
      <c r="AS632" s="48"/>
      <c r="AT632" s="48"/>
      <c r="AU632" s="48"/>
      <c r="AV632" s="48"/>
      <c r="AW632" s="48"/>
      <c r="AX632" s="48"/>
      <c r="AY632" s="48"/>
      <c r="AZ632" s="48"/>
      <c r="BA632" s="48"/>
      <c r="BB632" s="48"/>
      <c r="BC632" s="48"/>
      <c r="BD632" s="48"/>
      <c r="BE632" s="48"/>
      <c r="BF632" s="48"/>
      <c r="BG632" s="48"/>
      <c r="BH632" s="48"/>
      <c r="BI632" s="48"/>
      <c r="BJ632" s="48"/>
      <c r="BK632" s="48"/>
      <c r="BL632" s="48"/>
      <c r="BM632" s="48"/>
      <c r="BN632" s="48"/>
    </row>
    <row r="633" spans="3:66" s="46" customFormat="1">
      <c r="C633" s="48"/>
      <c r="D633" s="48"/>
      <c r="E633" s="48"/>
      <c r="F633" s="48"/>
      <c r="G633" s="48"/>
      <c r="H633" s="48"/>
      <c r="I633" s="48"/>
      <c r="J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  <c r="AA633" s="48"/>
      <c r="AB633" s="48"/>
      <c r="AC633" s="48"/>
      <c r="AD633" s="48"/>
      <c r="AE633" s="48"/>
      <c r="AF633" s="48"/>
      <c r="AG633" s="48"/>
      <c r="AH633" s="48"/>
      <c r="AI633" s="48"/>
      <c r="AJ633" s="48"/>
      <c r="AK633" s="48"/>
      <c r="AL633" s="48"/>
      <c r="AM633" s="48"/>
      <c r="AN633" s="48"/>
      <c r="AO633" s="48"/>
      <c r="AP633" s="48"/>
      <c r="AQ633" s="48"/>
      <c r="AR633" s="48"/>
      <c r="AS633" s="48"/>
      <c r="AT633" s="48"/>
      <c r="AU633" s="48"/>
      <c r="AV633" s="48"/>
      <c r="AW633" s="48"/>
      <c r="AX633" s="48"/>
      <c r="AY633" s="48"/>
      <c r="AZ633" s="48"/>
      <c r="BA633" s="48"/>
      <c r="BB633" s="48"/>
      <c r="BC633" s="48"/>
      <c r="BD633" s="48"/>
      <c r="BE633" s="48"/>
      <c r="BF633" s="48"/>
      <c r="BG633" s="48"/>
      <c r="BH633" s="48"/>
      <c r="BI633" s="48"/>
      <c r="BJ633" s="48"/>
      <c r="BK633" s="48"/>
      <c r="BL633" s="48"/>
      <c r="BM633" s="48"/>
      <c r="BN633" s="48"/>
    </row>
    <row r="634" spans="3:66" s="46" customFormat="1">
      <c r="C634" s="48"/>
      <c r="D634" s="48"/>
      <c r="E634" s="48"/>
      <c r="F634" s="48"/>
      <c r="G634" s="48"/>
      <c r="H634" s="48"/>
      <c r="I634" s="48"/>
      <c r="J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8"/>
      <c r="AD634" s="48"/>
      <c r="AE634" s="48"/>
      <c r="AF634" s="48"/>
      <c r="AG634" s="48"/>
      <c r="AH634" s="48"/>
      <c r="AI634" s="48"/>
      <c r="AJ634" s="48"/>
      <c r="AK634" s="48"/>
      <c r="AL634" s="48"/>
      <c r="AM634" s="48"/>
      <c r="AN634" s="48"/>
      <c r="AO634" s="48"/>
      <c r="AP634" s="48"/>
      <c r="AQ634" s="48"/>
      <c r="AR634" s="48"/>
      <c r="AS634" s="48"/>
      <c r="AT634" s="48"/>
      <c r="AU634" s="48"/>
      <c r="AV634" s="48"/>
      <c r="AW634" s="48"/>
      <c r="AX634" s="48"/>
      <c r="AY634" s="48"/>
      <c r="AZ634" s="48"/>
      <c r="BA634" s="48"/>
      <c r="BB634" s="48"/>
      <c r="BC634" s="48"/>
      <c r="BD634" s="48"/>
      <c r="BE634" s="48"/>
      <c r="BF634" s="48"/>
      <c r="BG634" s="48"/>
      <c r="BH634" s="48"/>
      <c r="BI634" s="48"/>
      <c r="BJ634" s="48"/>
      <c r="BK634" s="48"/>
      <c r="BL634" s="48"/>
      <c r="BM634" s="48"/>
      <c r="BN634" s="48"/>
    </row>
    <row r="635" spans="3:66" s="46" customFormat="1">
      <c r="C635" s="48"/>
      <c r="D635" s="48"/>
      <c r="E635" s="48"/>
      <c r="F635" s="48"/>
      <c r="G635" s="48"/>
      <c r="H635" s="48"/>
      <c r="I635" s="48"/>
      <c r="J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8"/>
      <c r="AD635" s="48"/>
      <c r="AE635" s="48"/>
      <c r="AF635" s="48"/>
      <c r="AG635" s="48"/>
      <c r="AH635" s="48"/>
      <c r="AI635" s="48"/>
      <c r="AJ635" s="48"/>
      <c r="AK635" s="48"/>
      <c r="AL635" s="48"/>
      <c r="AM635" s="48"/>
      <c r="AN635" s="48"/>
      <c r="AO635" s="48"/>
      <c r="AP635" s="48"/>
      <c r="AQ635" s="48"/>
      <c r="AR635" s="48"/>
      <c r="AS635" s="48"/>
      <c r="AT635" s="48"/>
      <c r="AU635" s="48"/>
      <c r="AV635" s="48"/>
      <c r="AW635" s="48"/>
      <c r="AX635" s="48"/>
      <c r="AY635" s="48"/>
      <c r="AZ635" s="48"/>
      <c r="BA635" s="48"/>
      <c r="BB635" s="48"/>
      <c r="BC635" s="48"/>
      <c r="BD635" s="48"/>
      <c r="BE635" s="48"/>
      <c r="BF635" s="48"/>
      <c r="BG635" s="48"/>
      <c r="BH635" s="48"/>
      <c r="BI635" s="48"/>
      <c r="BJ635" s="48"/>
      <c r="BK635" s="48"/>
      <c r="BL635" s="48"/>
      <c r="BM635" s="48"/>
      <c r="BN635" s="48"/>
    </row>
    <row r="636" spans="3:66" s="46" customFormat="1">
      <c r="C636" s="48"/>
      <c r="D636" s="48"/>
      <c r="E636" s="48"/>
      <c r="F636" s="48"/>
      <c r="G636" s="48"/>
      <c r="H636" s="48"/>
      <c r="I636" s="48"/>
      <c r="J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8"/>
      <c r="AD636" s="48"/>
      <c r="AE636" s="48"/>
      <c r="AF636" s="48"/>
      <c r="AG636" s="48"/>
      <c r="AH636" s="48"/>
      <c r="AI636" s="48"/>
      <c r="AJ636" s="48"/>
      <c r="AK636" s="48"/>
      <c r="AL636" s="48"/>
      <c r="AM636" s="48"/>
      <c r="AN636" s="48"/>
      <c r="AO636" s="48"/>
      <c r="AP636" s="48"/>
      <c r="AQ636" s="48"/>
      <c r="AR636" s="48"/>
      <c r="AS636" s="48"/>
      <c r="AT636" s="48"/>
      <c r="AU636" s="48"/>
      <c r="AV636" s="48"/>
      <c r="AW636" s="48"/>
      <c r="AX636" s="48"/>
      <c r="AY636" s="48"/>
      <c r="AZ636" s="48"/>
      <c r="BA636" s="48"/>
      <c r="BB636" s="48"/>
      <c r="BC636" s="48"/>
      <c r="BD636" s="48"/>
      <c r="BE636" s="48"/>
      <c r="BF636" s="48"/>
      <c r="BG636" s="48"/>
      <c r="BH636" s="48"/>
      <c r="BI636" s="48"/>
      <c r="BJ636" s="48"/>
      <c r="BK636" s="48"/>
      <c r="BL636" s="48"/>
      <c r="BM636" s="48"/>
      <c r="BN636" s="48"/>
    </row>
    <row r="637" spans="3:66" s="46" customFormat="1">
      <c r="C637" s="48"/>
      <c r="D637" s="48"/>
      <c r="E637" s="48"/>
      <c r="F637" s="48"/>
      <c r="G637" s="48"/>
      <c r="H637" s="48"/>
      <c r="I637" s="48"/>
      <c r="J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  <c r="AA637" s="48"/>
      <c r="AB637" s="48"/>
      <c r="AC637" s="48"/>
      <c r="AD637" s="48"/>
      <c r="AE637" s="48"/>
      <c r="AF637" s="48"/>
      <c r="AG637" s="48"/>
      <c r="AH637" s="48"/>
      <c r="AI637" s="48"/>
      <c r="AJ637" s="48"/>
      <c r="AK637" s="48"/>
      <c r="AL637" s="48"/>
      <c r="AM637" s="48"/>
      <c r="AN637" s="48"/>
      <c r="AO637" s="48"/>
      <c r="AP637" s="48"/>
      <c r="AQ637" s="48"/>
      <c r="AR637" s="48"/>
      <c r="AS637" s="48"/>
      <c r="AT637" s="48"/>
      <c r="AU637" s="48"/>
      <c r="AV637" s="48"/>
      <c r="AW637" s="48"/>
      <c r="AX637" s="48"/>
      <c r="AY637" s="48"/>
      <c r="AZ637" s="48"/>
      <c r="BA637" s="48"/>
      <c r="BB637" s="48"/>
      <c r="BC637" s="48"/>
      <c r="BD637" s="48"/>
      <c r="BE637" s="48"/>
      <c r="BF637" s="48"/>
      <c r="BG637" s="48"/>
      <c r="BH637" s="48"/>
      <c r="BI637" s="48"/>
      <c r="BJ637" s="48"/>
      <c r="BK637" s="48"/>
      <c r="BL637" s="48"/>
      <c r="BM637" s="48"/>
      <c r="BN637" s="48"/>
    </row>
    <row r="638" spans="3:66" s="46" customFormat="1">
      <c r="C638" s="48"/>
      <c r="D638" s="48"/>
      <c r="E638" s="48"/>
      <c r="F638" s="48"/>
      <c r="G638" s="48"/>
      <c r="H638" s="48"/>
      <c r="I638" s="48"/>
      <c r="J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  <c r="AA638" s="48"/>
      <c r="AB638" s="48"/>
      <c r="AC638" s="48"/>
      <c r="AD638" s="48"/>
      <c r="AE638" s="48"/>
      <c r="AF638" s="48"/>
      <c r="AG638" s="48"/>
      <c r="AH638" s="48"/>
      <c r="AI638" s="48"/>
      <c r="AJ638" s="48"/>
      <c r="AK638" s="48"/>
      <c r="AL638" s="48"/>
      <c r="AM638" s="48"/>
      <c r="AN638" s="48"/>
      <c r="AO638" s="48"/>
      <c r="AP638" s="48"/>
      <c r="AQ638" s="48"/>
      <c r="AR638" s="48"/>
      <c r="AS638" s="48"/>
      <c r="AT638" s="48"/>
      <c r="AU638" s="48"/>
      <c r="AV638" s="48"/>
      <c r="AW638" s="48"/>
      <c r="AX638" s="48"/>
      <c r="AY638" s="48"/>
      <c r="AZ638" s="48"/>
      <c r="BA638" s="48"/>
      <c r="BB638" s="48"/>
      <c r="BC638" s="48"/>
      <c r="BD638" s="48"/>
      <c r="BE638" s="48"/>
      <c r="BF638" s="48"/>
      <c r="BG638" s="48"/>
      <c r="BH638" s="48"/>
      <c r="BI638" s="48"/>
      <c r="BJ638" s="48"/>
      <c r="BK638" s="48"/>
      <c r="BL638" s="48"/>
      <c r="BM638" s="48"/>
      <c r="BN638" s="48"/>
    </row>
    <row r="639" spans="3:66" s="46" customFormat="1">
      <c r="C639" s="48"/>
      <c r="D639" s="48"/>
      <c r="E639" s="48"/>
      <c r="F639" s="48"/>
      <c r="G639" s="48"/>
      <c r="H639" s="48"/>
      <c r="I639" s="48"/>
      <c r="J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  <c r="AA639" s="48"/>
      <c r="AB639" s="48"/>
      <c r="AC639" s="48"/>
      <c r="AD639" s="48"/>
      <c r="AE639" s="48"/>
      <c r="AF639" s="48"/>
      <c r="AG639" s="48"/>
      <c r="AH639" s="48"/>
      <c r="AI639" s="48"/>
      <c r="AJ639" s="48"/>
      <c r="AK639" s="48"/>
      <c r="AL639" s="48"/>
      <c r="AM639" s="48"/>
      <c r="AN639" s="48"/>
      <c r="AO639" s="48"/>
      <c r="AP639" s="48"/>
      <c r="AQ639" s="48"/>
      <c r="AR639" s="48"/>
      <c r="AS639" s="48"/>
      <c r="AT639" s="48"/>
      <c r="AU639" s="48"/>
      <c r="AV639" s="48"/>
      <c r="AW639" s="48"/>
      <c r="AX639" s="48"/>
      <c r="AY639" s="48"/>
      <c r="AZ639" s="48"/>
      <c r="BA639" s="48"/>
      <c r="BB639" s="48"/>
      <c r="BC639" s="48"/>
      <c r="BD639" s="48"/>
      <c r="BE639" s="48"/>
      <c r="BF639" s="48"/>
      <c r="BG639" s="48"/>
      <c r="BH639" s="48"/>
      <c r="BI639" s="48"/>
      <c r="BJ639" s="48"/>
      <c r="BK639" s="48"/>
      <c r="BL639" s="48"/>
      <c r="BM639" s="48"/>
      <c r="BN639" s="48"/>
    </row>
    <row r="640" spans="3:66" s="46" customFormat="1">
      <c r="C640" s="48"/>
      <c r="D640" s="48"/>
      <c r="E640" s="48"/>
      <c r="F640" s="48"/>
      <c r="G640" s="48"/>
      <c r="H640" s="48"/>
      <c r="I640" s="48"/>
      <c r="J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  <c r="AA640" s="48"/>
      <c r="AB640" s="48"/>
      <c r="AC640" s="48"/>
      <c r="AD640" s="48"/>
      <c r="AE640" s="48"/>
      <c r="AF640" s="48"/>
      <c r="AG640" s="48"/>
      <c r="AH640" s="48"/>
      <c r="AI640" s="48"/>
      <c r="AJ640" s="48"/>
      <c r="AK640" s="48"/>
      <c r="AL640" s="48"/>
      <c r="AM640" s="48"/>
      <c r="AN640" s="48"/>
      <c r="AO640" s="48"/>
      <c r="AP640" s="48"/>
      <c r="AQ640" s="48"/>
      <c r="AR640" s="48"/>
      <c r="AS640" s="48"/>
      <c r="AT640" s="48"/>
      <c r="AU640" s="48"/>
      <c r="AV640" s="48"/>
      <c r="AW640" s="48"/>
      <c r="AX640" s="48"/>
      <c r="AY640" s="48"/>
      <c r="AZ640" s="48"/>
      <c r="BA640" s="48"/>
      <c r="BB640" s="48"/>
      <c r="BC640" s="48"/>
      <c r="BD640" s="48"/>
      <c r="BE640" s="48"/>
      <c r="BF640" s="48"/>
      <c r="BG640" s="48"/>
      <c r="BH640" s="48"/>
      <c r="BI640" s="48"/>
      <c r="BJ640" s="48"/>
      <c r="BK640" s="48"/>
      <c r="BL640" s="48"/>
      <c r="BM640" s="48"/>
      <c r="BN640" s="48"/>
    </row>
    <row r="641" spans="3:66" s="46" customFormat="1">
      <c r="C641" s="48"/>
      <c r="D641" s="48"/>
      <c r="E641" s="48"/>
      <c r="F641" s="48"/>
      <c r="G641" s="48"/>
      <c r="H641" s="48"/>
      <c r="I641" s="48"/>
      <c r="J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  <c r="AA641" s="48"/>
      <c r="AB641" s="48"/>
      <c r="AC641" s="48"/>
      <c r="AD641" s="48"/>
      <c r="AE641" s="48"/>
      <c r="AF641" s="48"/>
      <c r="AG641" s="48"/>
      <c r="AH641" s="48"/>
      <c r="AI641" s="48"/>
      <c r="AJ641" s="48"/>
      <c r="AK641" s="48"/>
      <c r="AL641" s="48"/>
      <c r="AM641" s="48"/>
      <c r="AN641" s="48"/>
      <c r="AO641" s="48"/>
      <c r="AP641" s="48"/>
      <c r="AQ641" s="48"/>
      <c r="AR641" s="48"/>
      <c r="AS641" s="48"/>
      <c r="AT641" s="48"/>
      <c r="AU641" s="48"/>
      <c r="AV641" s="48"/>
      <c r="AW641" s="48"/>
      <c r="AX641" s="48"/>
      <c r="AY641" s="48"/>
      <c r="AZ641" s="48"/>
      <c r="BA641" s="48"/>
      <c r="BB641" s="48"/>
      <c r="BC641" s="48"/>
      <c r="BD641" s="48"/>
      <c r="BE641" s="48"/>
      <c r="BF641" s="48"/>
      <c r="BG641" s="48"/>
      <c r="BH641" s="48"/>
      <c r="BI641" s="48"/>
      <c r="BJ641" s="48"/>
      <c r="BK641" s="48"/>
      <c r="BL641" s="48"/>
      <c r="BM641" s="48"/>
      <c r="BN641" s="48"/>
    </row>
    <row r="642" spans="3:66" s="46" customFormat="1">
      <c r="C642" s="48"/>
      <c r="D642" s="48"/>
      <c r="E642" s="48"/>
      <c r="F642" s="48"/>
      <c r="G642" s="48"/>
      <c r="H642" s="48"/>
      <c r="I642" s="48"/>
      <c r="J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  <c r="AA642" s="48"/>
      <c r="AB642" s="48"/>
      <c r="AC642" s="48"/>
      <c r="AD642" s="48"/>
      <c r="AE642" s="48"/>
      <c r="AF642" s="48"/>
      <c r="AG642" s="48"/>
      <c r="AH642" s="48"/>
      <c r="AI642" s="48"/>
      <c r="AJ642" s="48"/>
      <c r="AK642" s="48"/>
      <c r="AL642" s="48"/>
      <c r="AM642" s="48"/>
      <c r="AN642" s="48"/>
      <c r="AO642" s="48"/>
      <c r="AP642" s="48"/>
      <c r="AQ642" s="48"/>
      <c r="AR642" s="48"/>
      <c r="AS642" s="48"/>
      <c r="AT642" s="48"/>
      <c r="AU642" s="48"/>
      <c r="AV642" s="48"/>
      <c r="AW642" s="48"/>
      <c r="AX642" s="48"/>
      <c r="AY642" s="48"/>
      <c r="AZ642" s="48"/>
      <c r="BA642" s="48"/>
      <c r="BB642" s="48"/>
      <c r="BC642" s="48"/>
      <c r="BD642" s="48"/>
      <c r="BE642" s="48"/>
      <c r="BF642" s="48"/>
      <c r="BG642" s="48"/>
      <c r="BH642" s="48"/>
      <c r="BI642" s="48"/>
      <c r="BJ642" s="48"/>
      <c r="BK642" s="48"/>
      <c r="BL642" s="48"/>
      <c r="BM642" s="48"/>
      <c r="BN642" s="48"/>
    </row>
    <row r="643" spans="3:66" s="46" customFormat="1">
      <c r="C643" s="48"/>
      <c r="D643" s="48"/>
      <c r="E643" s="48"/>
      <c r="F643" s="48"/>
      <c r="G643" s="48"/>
      <c r="H643" s="48"/>
      <c r="I643" s="48"/>
      <c r="J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  <c r="AA643" s="48"/>
      <c r="AB643" s="48"/>
      <c r="AC643" s="48"/>
      <c r="AD643" s="48"/>
      <c r="AE643" s="48"/>
      <c r="AF643" s="48"/>
      <c r="AG643" s="48"/>
      <c r="AH643" s="48"/>
      <c r="AI643" s="48"/>
      <c r="AJ643" s="48"/>
      <c r="AK643" s="48"/>
      <c r="AL643" s="48"/>
      <c r="AM643" s="48"/>
      <c r="AN643" s="48"/>
      <c r="AO643" s="48"/>
      <c r="AP643" s="48"/>
      <c r="AQ643" s="48"/>
      <c r="AR643" s="48"/>
      <c r="AS643" s="48"/>
      <c r="AT643" s="48"/>
      <c r="AU643" s="48"/>
      <c r="AV643" s="48"/>
      <c r="AW643" s="48"/>
      <c r="AX643" s="48"/>
      <c r="AY643" s="48"/>
      <c r="AZ643" s="48"/>
      <c r="BA643" s="48"/>
      <c r="BB643" s="48"/>
      <c r="BC643" s="48"/>
      <c r="BD643" s="48"/>
      <c r="BE643" s="48"/>
      <c r="BF643" s="48"/>
      <c r="BG643" s="48"/>
      <c r="BH643" s="48"/>
      <c r="BI643" s="48"/>
      <c r="BJ643" s="48"/>
      <c r="BK643" s="48"/>
      <c r="BL643" s="48"/>
      <c r="BM643" s="48"/>
      <c r="BN643" s="48"/>
    </row>
    <row r="644" spans="3:66" s="46" customFormat="1">
      <c r="C644" s="48"/>
      <c r="D644" s="48"/>
      <c r="E644" s="48"/>
      <c r="F644" s="48"/>
      <c r="G644" s="48"/>
      <c r="H644" s="48"/>
      <c r="I644" s="48"/>
      <c r="J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8"/>
      <c r="AD644" s="48"/>
      <c r="AE644" s="48"/>
      <c r="AF644" s="48"/>
      <c r="AG644" s="48"/>
      <c r="AH644" s="48"/>
      <c r="AI644" s="48"/>
      <c r="AJ644" s="48"/>
      <c r="AK644" s="48"/>
      <c r="AL644" s="48"/>
      <c r="AM644" s="48"/>
      <c r="AN644" s="48"/>
      <c r="AO644" s="48"/>
      <c r="AP644" s="48"/>
      <c r="AQ644" s="48"/>
      <c r="AR644" s="48"/>
      <c r="AS644" s="48"/>
      <c r="AT644" s="48"/>
      <c r="AU644" s="48"/>
      <c r="AV644" s="48"/>
      <c r="AW644" s="48"/>
      <c r="AX644" s="48"/>
      <c r="AY644" s="48"/>
      <c r="AZ644" s="48"/>
      <c r="BA644" s="48"/>
      <c r="BB644" s="48"/>
      <c r="BC644" s="48"/>
      <c r="BD644" s="48"/>
      <c r="BE644" s="48"/>
      <c r="BF644" s="48"/>
      <c r="BG644" s="48"/>
      <c r="BH644" s="48"/>
      <c r="BI644" s="48"/>
      <c r="BJ644" s="48"/>
      <c r="BK644" s="48"/>
      <c r="BL644" s="48"/>
      <c r="BM644" s="48"/>
      <c r="BN644" s="48"/>
    </row>
    <row r="645" spans="3:66" s="46" customFormat="1">
      <c r="C645" s="48"/>
      <c r="D645" s="48"/>
      <c r="E645" s="48"/>
      <c r="F645" s="48"/>
      <c r="G645" s="48"/>
      <c r="H645" s="48"/>
      <c r="I645" s="48"/>
      <c r="J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8"/>
      <c r="AD645" s="48"/>
      <c r="AE645" s="48"/>
      <c r="AF645" s="48"/>
      <c r="AG645" s="48"/>
      <c r="AH645" s="48"/>
      <c r="AI645" s="48"/>
      <c r="AJ645" s="48"/>
      <c r="AK645" s="48"/>
      <c r="AL645" s="48"/>
      <c r="AM645" s="48"/>
      <c r="AN645" s="48"/>
      <c r="AO645" s="48"/>
      <c r="AP645" s="48"/>
      <c r="AQ645" s="48"/>
      <c r="AR645" s="48"/>
      <c r="AS645" s="48"/>
      <c r="AT645" s="48"/>
      <c r="AU645" s="48"/>
      <c r="AV645" s="48"/>
      <c r="AW645" s="48"/>
      <c r="AX645" s="48"/>
      <c r="AY645" s="48"/>
      <c r="AZ645" s="48"/>
      <c r="BA645" s="48"/>
      <c r="BB645" s="48"/>
      <c r="BC645" s="48"/>
      <c r="BD645" s="48"/>
      <c r="BE645" s="48"/>
      <c r="BF645" s="48"/>
      <c r="BG645" s="48"/>
      <c r="BH645" s="48"/>
      <c r="BI645" s="48"/>
      <c r="BJ645" s="48"/>
      <c r="BK645" s="48"/>
      <c r="BL645" s="48"/>
      <c r="BM645" s="48"/>
      <c r="BN645" s="48"/>
    </row>
    <row r="646" spans="3:66" s="46" customFormat="1">
      <c r="C646" s="48"/>
      <c r="D646" s="48"/>
      <c r="E646" s="48"/>
      <c r="F646" s="48"/>
      <c r="G646" s="48"/>
      <c r="H646" s="48"/>
      <c r="I646" s="48"/>
      <c r="J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8"/>
      <c r="AD646" s="48"/>
      <c r="AE646" s="48"/>
      <c r="AF646" s="48"/>
      <c r="AG646" s="48"/>
      <c r="AH646" s="48"/>
      <c r="AI646" s="48"/>
      <c r="AJ646" s="48"/>
      <c r="AK646" s="48"/>
      <c r="AL646" s="48"/>
      <c r="AM646" s="48"/>
      <c r="AN646" s="48"/>
      <c r="AO646" s="48"/>
      <c r="AP646" s="48"/>
      <c r="AQ646" s="48"/>
      <c r="AR646" s="48"/>
      <c r="AS646" s="48"/>
      <c r="AT646" s="48"/>
      <c r="AU646" s="48"/>
      <c r="AV646" s="48"/>
      <c r="AW646" s="48"/>
      <c r="AX646" s="48"/>
      <c r="AY646" s="48"/>
      <c r="AZ646" s="48"/>
      <c r="BA646" s="48"/>
      <c r="BB646" s="48"/>
      <c r="BC646" s="48"/>
      <c r="BD646" s="48"/>
      <c r="BE646" s="48"/>
      <c r="BF646" s="48"/>
      <c r="BG646" s="48"/>
      <c r="BH646" s="48"/>
      <c r="BI646" s="48"/>
      <c r="BJ646" s="48"/>
      <c r="BK646" s="48"/>
      <c r="BL646" s="48"/>
      <c r="BM646" s="48"/>
      <c r="BN646" s="48"/>
    </row>
    <row r="647" spans="3:66" s="46" customFormat="1">
      <c r="C647" s="48"/>
      <c r="D647" s="48"/>
      <c r="E647" s="48"/>
      <c r="F647" s="48"/>
      <c r="G647" s="48"/>
      <c r="H647" s="48"/>
      <c r="I647" s="48"/>
      <c r="J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  <c r="AA647" s="48"/>
      <c r="AB647" s="48"/>
      <c r="AC647" s="48"/>
      <c r="AD647" s="48"/>
      <c r="AE647" s="48"/>
      <c r="AF647" s="48"/>
      <c r="AG647" s="48"/>
      <c r="AH647" s="48"/>
      <c r="AI647" s="48"/>
      <c r="AJ647" s="48"/>
      <c r="AK647" s="48"/>
      <c r="AL647" s="48"/>
      <c r="AM647" s="48"/>
      <c r="AN647" s="48"/>
      <c r="AO647" s="48"/>
      <c r="AP647" s="48"/>
      <c r="AQ647" s="48"/>
      <c r="AR647" s="48"/>
      <c r="AS647" s="48"/>
      <c r="AT647" s="48"/>
      <c r="AU647" s="48"/>
      <c r="AV647" s="48"/>
      <c r="AW647" s="48"/>
      <c r="AX647" s="48"/>
      <c r="AY647" s="48"/>
      <c r="AZ647" s="48"/>
      <c r="BA647" s="48"/>
      <c r="BB647" s="48"/>
      <c r="BC647" s="48"/>
      <c r="BD647" s="48"/>
      <c r="BE647" s="48"/>
      <c r="BF647" s="48"/>
      <c r="BG647" s="48"/>
      <c r="BH647" s="48"/>
      <c r="BI647" s="48"/>
      <c r="BJ647" s="48"/>
      <c r="BK647" s="48"/>
      <c r="BL647" s="48"/>
      <c r="BM647" s="48"/>
      <c r="BN647" s="48"/>
    </row>
    <row r="648" spans="3:66" s="46" customFormat="1">
      <c r="C648" s="48"/>
      <c r="D648" s="48"/>
      <c r="E648" s="48"/>
      <c r="F648" s="48"/>
      <c r="G648" s="48"/>
      <c r="H648" s="48"/>
      <c r="I648" s="48"/>
      <c r="J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  <c r="AA648" s="48"/>
      <c r="AB648" s="48"/>
      <c r="AC648" s="48"/>
      <c r="AD648" s="48"/>
      <c r="AE648" s="48"/>
      <c r="AF648" s="48"/>
      <c r="AG648" s="48"/>
      <c r="AH648" s="48"/>
      <c r="AI648" s="48"/>
      <c r="AJ648" s="48"/>
      <c r="AK648" s="48"/>
      <c r="AL648" s="48"/>
      <c r="AM648" s="48"/>
      <c r="AN648" s="48"/>
      <c r="AO648" s="48"/>
      <c r="AP648" s="48"/>
      <c r="AQ648" s="48"/>
      <c r="AR648" s="48"/>
      <c r="AS648" s="48"/>
      <c r="AT648" s="48"/>
      <c r="AU648" s="48"/>
      <c r="AV648" s="48"/>
      <c r="AW648" s="48"/>
      <c r="AX648" s="48"/>
      <c r="AY648" s="48"/>
      <c r="AZ648" s="48"/>
      <c r="BA648" s="48"/>
      <c r="BB648" s="48"/>
      <c r="BC648" s="48"/>
      <c r="BD648" s="48"/>
      <c r="BE648" s="48"/>
      <c r="BF648" s="48"/>
      <c r="BG648" s="48"/>
      <c r="BH648" s="48"/>
      <c r="BI648" s="48"/>
      <c r="BJ648" s="48"/>
      <c r="BK648" s="48"/>
      <c r="BL648" s="48"/>
      <c r="BM648" s="48"/>
      <c r="BN648" s="48"/>
    </row>
    <row r="649" spans="3:66" s="46" customFormat="1">
      <c r="C649" s="48"/>
      <c r="D649" s="48"/>
      <c r="E649" s="48"/>
      <c r="F649" s="48"/>
      <c r="G649" s="48"/>
      <c r="H649" s="48"/>
      <c r="I649" s="48"/>
      <c r="J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  <c r="AA649" s="48"/>
      <c r="AB649" s="48"/>
      <c r="AC649" s="48"/>
      <c r="AD649" s="48"/>
      <c r="AE649" s="48"/>
      <c r="AF649" s="48"/>
      <c r="AG649" s="48"/>
      <c r="AH649" s="48"/>
      <c r="AI649" s="48"/>
      <c r="AJ649" s="48"/>
      <c r="AK649" s="48"/>
      <c r="AL649" s="48"/>
      <c r="AM649" s="48"/>
      <c r="AN649" s="48"/>
      <c r="AO649" s="48"/>
      <c r="AP649" s="48"/>
      <c r="AQ649" s="48"/>
      <c r="AR649" s="48"/>
      <c r="AS649" s="48"/>
      <c r="AT649" s="48"/>
      <c r="AU649" s="48"/>
      <c r="AV649" s="48"/>
      <c r="AW649" s="48"/>
      <c r="AX649" s="48"/>
      <c r="AY649" s="48"/>
      <c r="AZ649" s="48"/>
      <c r="BA649" s="48"/>
      <c r="BB649" s="48"/>
      <c r="BC649" s="48"/>
      <c r="BD649" s="48"/>
      <c r="BE649" s="48"/>
      <c r="BF649" s="48"/>
      <c r="BG649" s="48"/>
      <c r="BH649" s="48"/>
      <c r="BI649" s="48"/>
      <c r="BJ649" s="48"/>
      <c r="BK649" s="48"/>
      <c r="BL649" s="48"/>
      <c r="BM649" s="48"/>
      <c r="BN649" s="48"/>
    </row>
    <row r="650" spans="3:66" s="46" customFormat="1">
      <c r="C650" s="48"/>
      <c r="D650" s="48"/>
      <c r="E650" s="48"/>
      <c r="F650" s="48"/>
      <c r="G650" s="48"/>
      <c r="H650" s="48"/>
      <c r="I650" s="48"/>
      <c r="J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  <c r="AA650" s="48"/>
      <c r="AB650" s="48"/>
      <c r="AC650" s="48"/>
      <c r="AD650" s="48"/>
      <c r="AE650" s="48"/>
      <c r="AF650" s="48"/>
      <c r="AG650" s="48"/>
      <c r="AH650" s="48"/>
      <c r="AI650" s="48"/>
      <c r="AJ650" s="48"/>
      <c r="AK650" s="48"/>
      <c r="AL650" s="48"/>
      <c r="AM650" s="48"/>
      <c r="AN650" s="48"/>
      <c r="AO650" s="48"/>
      <c r="AP650" s="48"/>
      <c r="AQ650" s="48"/>
      <c r="AR650" s="48"/>
      <c r="AS650" s="48"/>
      <c r="AT650" s="48"/>
      <c r="AU650" s="48"/>
      <c r="AV650" s="48"/>
      <c r="AW650" s="48"/>
      <c r="AX650" s="48"/>
      <c r="AY650" s="48"/>
      <c r="AZ650" s="48"/>
      <c r="BA650" s="48"/>
      <c r="BB650" s="48"/>
      <c r="BC650" s="48"/>
      <c r="BD650" s="48"/>
      <c r="BE650" s="48"/>
      <c r="BF650" s="48"/>
      <c r="BG650" s="48"/>
      <c r="BH650" s="48"/>
      <c r="BI650" s="48"/>
      <c r="BJ650" s="48"/>
      <c r="BK650" s="48"/>
      <c r="BL650" s="48"/>
      <c r="BM650" s="48"/>
      <c r="BN650" s="48"/>
    </row>
    <row r="651" spans="3:66" s="46" customFormat="1">
      <c r="C651" s="48"/>
      <c r="D651" s="48"/>
      <c r="E651" s="48"/>
      <c r="F651" s="48"/>
      <c r="G651" s="48"/>
      <c r="H651" s="48"/>
      <c r="I651" s="48"/>
      <c r="J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  <c r="AA651" s="48"/>
      <c r="AB651" s="48"/>
      <c r="AC651" s="48"/>
      <c r="AD651" s="48"/>
      <c r="AE651" s="48"/>
      <c r="AF651" s="48"/>
      <c r="AG651" s="48"/>
      <c r="AH651" s="48"/>
      <c r="AI651" s="48"/>
      <c r="AJ651" s="48"/>
      <c r="AK651" s="48"/>
      <c r="AL651" s="48"/>
      <c r="AM651" s="48"/>
      <c r="AN651" s="48"/>
      <c r="AO651" s="48"/>
      <c r="AP651" s="48"/>
      <c r="AQ651" s="48"/>
      <c r="AR651" s="48"/>
      <c r="AS651" s="48"/>
      <c r="AT651" s="48"/>
      <c r="AU651" s="48"/>
      <c r="AV651" s="48"/>
      <c r="AW651" s="48"/>
      <c r="AX651" s="48"/>
      <c r="AY651" s="48"/>
      <c r="AZ651" s="48"/>
      <c r="BA651" s="48"/>
      <c r="BB651" s="48"/>
      <c r="BC651" s="48"/>
      <c r="BD651" s="48"/>
      <c r="BE651" s="48"/>
      <c r="BF651" s="48"/>
      <c r="BG651" s="48"/>
      <c r="BH651" s="48"/>
      <c r="BI651" s="48"/>
      <c r="BJ651" s="48"/>
      <c r="BK651" s="48"/>
      <c r="BL651" s="48"/>
      <c r="BM651" s="48"/>
      <c r="BN651" s="48"/>
    </row>
    <row r="652" spans="3:66" s="46" customFormat="1">
      <c r="C652" s="48"/>
      <c r="D652" s="48"/>
      <c r="E652" s="48"/>
      <c r="F652" s="48"/>
      <c r="G652" s="48"/>
      <c r="H652" s="48"/>
      <c r="I652" s="48"/>
      <c r="J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  <c r="AA652" s="48"/>
      <c r="AB652" s="48"/>
      <c r="AC652" s="48"/>
      <c r="AD652" s="48"/>
      <c r="AE652" s="48"/>
      <c r="AF652" s="48"/>
      <c r="AG652" s="48"/>
      <c r="AH652" s="48"/>
      <c r="AI652" s="48"/>
      <c r="AJ652" s="48"/>
      <c r="AK652" s="48"/>
      <c r="AL652" s="48"/>
      <c r="AM652" s="48"/>
      <c r="AN652" s="48"/>
      <c r="AO652" s="48"/>
      <c r="AP652" s="48"/>
      <c r="AQ652" s="48"/>
      <c r="AR652" s="48"/>
      <c r="AS652" s="48"/>
      <c r="AT652" s="48"/>
      <c r="AU652" s="48"/>
      <c r="AV652" s="48"/>
      <c r="AW652" s="48"/>
      <c r="AX652" s="48"/>
      <c r="AY652" s="48"/>
      <c r="AZ652" s="48"/>
      <c r="BA652" s="48"/>
      <c r="BB652" s="48"/>
      <c r="BC652" s="48"/>
      <c r="BD652" s="48"/>
      <c r="BE652" s="48"/>
      <c r="BF652" s="48"/>
      <c r="BG652" s="48"/>
      <c r="BH652" s="48"/>
      <c r="BI652" s="48"/>
      <c r="BJ652" s="48"/>
      <c r="BK652" s="48"/>
      <c r="BL652" s="48"/>
      <c r="BM652" s="48"/>
      <c r="BN652" s="48"/>
    </row>
    <row r="653" spans="3:66" s="46" customFormat="1">
      <c r="C653" s="48"/>
      <c r="D653" s="48"/>
      <c r="E653" s="48"/>
      <c r="F653" s="48"/>
      <c r="G653" s="48"/>
      <c r="H653" s="48"/>
      <c r="I653" s="48"/>
      <c r="J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  <c r="AA653" s="48"/>
      <c r="AB653" s="48"/>
      <c r="AC653" s="48"/>
      <c r="AD653" s="48"/>
      <c r="AE653" s="48"/>
      <c r="AF653" s="48"/>
      <c r="AG653" s="48"/>
      <c r="AH653" s="48"/>
      <c r="AI653" s="48"/>
      <c r="AJ653" s="48"/>
      <c r="AK653" s="48"/>
      <c r="AL653" s="48"/>
      <c r="AM653" s="48"/>
      <c r="AN653" s="48"/>
      <c r="AO653" s="48"/>
      <c r="AP653" s="48"/>
      <c r="AQ653" s="48"/>
      <c r="AR653" s="48"/>
      <c r="AS653" s="48"/>
      <c r="AT653" s="48"/>
      <c r="AU653" s="48"/>
      <c r="AV653" s="48"/>
      <c r="AW653" s="48"/>
      <c r="AX653" s="48"/>
      <c r="AY653" s="48"/>
      <c r="AZ653" s="48"/>
      <c r="BA653" s="48"/>
      <c r="BB653" s="48"/>
      <c r="BC653" s="48"/>
      <c r="BD653" s="48"/>
      <c r="BE653" s="48"/>
      <c r="BF653" s="48"/>
      <c r="BG653" s="48"/>
      <c r="BH653" s="48"/>
      <c r="BI653" s="48"/>
      <c r="BJ653" s="48"/>
      <c r="BK653" s="48"/>
      <c r="BL653" s="48"/>
      <c r="BM653" s="48"/>
      <c r="BN653" s="48"/>
    </row>
    <row r="654" spans="3:66" s="46" customFormat="1">
      <c r="C654" s="48"/>
      <c r="D654" s="48"/>
      <c r="E654" s="48"/>
      <c r="F654" s="48"/>
      <c r="G654" s="48"/>
      <c r="H654" s="48"/>
      <c r="I654" s="48"/>
      <c r="J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8"/>
      <c r="AD654" s="48"/>
      <c r="AE654" s="48"/>
      <c r="AF654" s="48"/>
      <c r="AG654" s="48"/>
      <c r="AH654" s="48"/>
      <c r="AI654" s="48"/>
      <c r="AJ654" s="48"/>
      <c r="AK654" s="48"/>
      <c r="AL654" s="48"/>
      <c r="AM654" s="48"/>
      <c r="AN654" s="48"/>
      <c r="AO654" s="48"/>
      <c r="AP654" s="48"/>
      <c r="AQ654" s="48"/>
      <c r="AR654" s="48"/>
      <c r="AS654" s="48"/>
      <c r="AT654" s="48"/>
      <c r="AU654" s="48"/>
      <c r="AV654" s="48"/>
      <c r="AW654" s="48"/>
      <c r="AX654" s="48"/>
      <c r="AY654" s="48"/>
      <c r="AZ654" s="48"/>
      <c r="BA654" s="48"/>
      <c r="BB654" s="48"/>
      <c r="BC654" s="48"/>
      <c r="BD654" s="48"/>
      <c r="BE654" s="48"/>
      <c r="BF654" s="48"/>
      <c r="BG654" s="48"/>
      <c r="BH654" s="48"/>
      <c r="BI654" s="48"/>
      <c r="BJ654" s="48"/>
      <c r="BK654" s="48"/>
      <c r="BL654" s="48"/>
      <c r="BM654" s="48"/>
      <c r="BN654" s="48"/>
    </row>
    <row r="655" spans="3:66" s="46" customFormat="1">
      <c r="C655" s="48"/>
      <c r="D655" s="48"/>
      <c r="E655" s="48"/>
      <c r="F655" s="48"/>
      <c r="G655" s="48"/>
      <c r="H655" s="48"/>
      <c r="I655" s="48"/>
      <c r="J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8"/>
      <c r="AD655" s="48"/>
      <c r="AE655" s="48"/>
      <c r="AF655" s="48"/>
      <c r="AG655" s="48"/>
      <c r="AH655" s="48"/>
      <c r="AI655" s="48"/>
      <c r="AJ655" s="48"/>
      <c r="AK655" s="48"/>
      <c r="AL655" s="48"/>
      <c r="AM655" s="48"/>
      <c r="AN655" s="48"/>
      <c r="AO655" s="48"/>
      <c r="AP655" s="48"/>
      <c r="AQ655" s="48"/>
      <c r="AR655" s="48"/>
      <c r="AS655" s="48"/>
      <c r="AT655" s="48"/>
      <c r="AU655" s="48"/>
      <c r="AV655" s="48"/>
      <c r="AW655" s="48"/>
      <c r="AX655" s="48"/>
      <c r="AY655" s="48"/>
      <c r="AZ655" s="48"/>
      <c r="BA655" s="48"/>
      <c r="BB655" s="48"/>
      <c r="BC655" s="48"/>
      <c r="BD655" s="48"/>
      <c r="BE655" s="48"/>
      <c r="BF655" s="48"/>
      <c r="BG655" s="48"/>
      <c r="BH655" s="48"/>
      <c r="BI655" s="48"/>
      <c r="BJ655" s="48"/>
      <c r="BK655" s="48"/>
      <c r="BL655" s="48"/>
      <c r="BM655" s="48"/>
      <c r="BN655" s="48"/>
    </row>
    <row r="656" spans="3:66" s="46" customFormat="1">
      <c r="C656" s="48"/>
      <c r="D656" s="48"/>
      <c r="E656" s="48"/>
      <c r="F656" s="48"/>
      <c r="G656" s="48"/>
      <c r="H656" s="48"/>
      <c r="I656" s="48"/>
      <c r="J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8"/>
      <c r="AD656" s="48"/>
      <c r="AE656" s="48"/>
      <c r="AF656" s="48"/>
      <c r="AG656" s="48"/>
      <c r="AH656" s="48"/>
      <c r="AI656" s="48"/>
      <c r="AJ656" s="48"/>
      <c r="AK656" s="48"/>
      <c r="AL656" s="48"/>
      <c r="AM656" s="48"/>
      <c r="AN656" s="48"/>
      <c r="AO656" s="48"/>
      <c r="AP656" s="48"/>
      <c r="AQ656" s="48"/>
      <c r="AR656" s="48"/>
      <c r="AS656" s="48"/>
      <c r="AT656" s="48"/>
      <c r="AU656" s="48"/>
      <c r="AV656" s="48"/>
      <c r="AW656" s="48"/>
      <c r="AX656" s="48"/>
      <c r="AY656" s="48"/>
      <c r="AZ656" s="48"/>
      <c r="BA656" s="48"/>
      <c r="BB656" s="48"/>
      <c r="BC656" s="48"/>
      <c r="BD656" s="48"/>
      <c r="BE656" s="48"/>
      <c r="BF656" s="48"/>
      <c r="BG656" s="48"/>
      <c r="BH656" s="48"/>
      <c r="BI656" s="48"/>
      <c r="BJ656" s="48"/>
      <c r="BK656" s="48"/>
      <c r="BL656" s="48"/>
      <c r="BM656" s="48"/>
      <c r="BN656" s="48"/>
    </row>
    <row r="657" spans="3:66" s="46" customFormat="1">
      <c r="C657" s="48"/>
      <c r="D657" s="48"/>
      <c r="E657" s="48"/>
      <c r="F657" s="48"/>
      <c r="G657" s="48"/>
      <c r="H657" s="48"/>
      <c r="I657" s="48"/>
      <c r="J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  <c r="AA657" s="48"/>
      <c r="AB657" s="48"/>
      <c r="AC657" s="48"/>
      <c r="AD657" s="48"/>
      <c r="AE657" s="48"/>
      <c r="AF657" s="48"/>
      <c r="AG657" s="48"/>
      <c r="AH657" s="48"/>
      <c r="AI657" s="48"/>
      <c r="AJ657" s="48"/>
      <c r="AK657" s="48"/>
      <c r="AL657" s="48"/>
      <c r="AM657" s="48"/>
      <c r="AN657" s="48"/>
      <c r="AO657" s="48"/>
      <c r="AP657" s="48"/>
      <c r="AQ657" s="48"/>
      <c r="AR657" s="48"/>
      <c r="AS657" s="48"/>
      <c r="AT657" s="48"/>
      <c r="AU657" s="48"/>
      <c r="AV657" s="48"/>
      <c r="AW657" s="48"/>
      <c r="AX657" s="48"/>
      <c r="AY657" s="48"/>
      <c r="AZ657" s="48"/>
      <c r="BA657" s="48"/>
      <c r="BB657" s="48"/>
      <c r="BC657" s="48"/>
      <c r="BD657" s="48"/>
      <c r="BE657" s="48"/>
      <c r="BF657" s="48"/>
      <c r="BG657" s="48"/>
      <c r="BH657" s="48"/>
      <c r="BI657" s="48"/>
      <c r="BJ657" s="48"/>
      <c r="BK657" s="48"/>
      <c r="BL657" s="48"/>
      <c r="BM657" s="48"/>
      <c r="BN657" s="48"/>
    </row>
    <row r="658" spans="3:66" s="46" customFormat="1">
      <c r="C658" s="48"/>
      <c r="D658" s="48"/>
      <c r="E658" s="48"/>
      <c r="F658" s="48"/>
      <c r="G658" s="48"/>
      <c r="H658" s="48"/>
      <c r="I658" s="48"/>
      <c r="J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  <c r="AA658" s="48"/>
      <c r="AB658" s="48"/>
      <c r="AC658" s="48"/>
      <c r="AD658" s="48"/>
      <c r="AE658" s="48"/>
      <c r="AF658" s="48"/>
      <c r="AG658" s="48"/>
      <c r="AH658" s="48"/>
      <c r="AI658" s="48"/>
      <c r="AJ658" s="48"/>
      <c r="AK658" s="48"/>
      <c r="AL658" s="48"/>
      <c r="AM658" s="48"/>
      <c r="AN658" s="48"/>
      <c r="AO658" s="48"/>
      <c r="AP658" s="48"/>
      <c r="AQ658" s="48"/>
      <c r="AR658" s="48"/>
      <c r="AS658" s="48"/>
      <c r="AT658" s="48"/>
      <c r="AU658" s="48"/>
      <c r="AV658" s="48"/>
      <c r="AW658" s="48"/>
      <c r="AX658" s="48"/>
      <c r="AY658" s="48"/>
      <c r="AZ658" s="48"/>
      <c r="BA658" s="48"/>
      <c r="BB658" s="48"/>
      <c r="BC658" s="48"/>
      <c r="BD658" s="48"/>
      <c r="BE658" s="48"/>
      <c r="BF658" s="48"/>
      <c r="BG658" s="48"/>
      <c r="BH658" s="48"/>
      <c r="BI658" s="48"/>
      <c r="BJ658" s="48"/>
      <c r="BK658" s="48"/>
      <c r="BL658" s="48"/>
      <c r="BM658" s="48"/>
      <c r="BN658" s="48"/>
    </row>
    <row r="659" spans="3:66" s="46" customFormat="1">
      <c r="C659" s="48"/>
      <c r="D659" s="48"/>
      <c r="E659" s="48"/>
      <c r="F659" s="48"/>
      <c r="G659" s="48"/>
      <c r="H659" s="48"/>
      <c r="I659" s="48"/>
      <c r="J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  <c r="AA659" s="48"/>
      <c r="AB659" s="48"/>
      <c r="AC659" s="48"/>
      <c r="AD659" s="48"/>
      <c r="AE659" s="48"/>
      <c r="AF659" s="48"/>
      <c r="AG659" s="48"/>
      <c r="AH659" s="48"/>
      <c r="AI659" s="48"/>
      <c r="AJ659" s="48"/>
      <c r="AK659" s="48"/>
      <c r="AL659" s="48"/>
      <c r="AM659" s="48"/>
      <c r="AN659" s="48"/>
      <c r="AO659" s="48"/>
      <c r="AP659" s="48"/>
      <c r="AQ659" s="48"/>
      <c r="AR659" s="48"/>
      <c r="AS659" s="48"/>
      <c r="AT659" s="48"/>
      <c r="AU659" s="48"/>
      <c r="AV659" s="48"/>
      <c r="AW659" s="48"/>
      <c r="AX659" s="48"/>
      <c r="AY659" s="48"/>
      <c r="AZ659" s="48"/>
      <c r="BA659" s="48"/>
      <c r="BB659" s="48"/>
      <c r="BC659" s="48"/>
      <c r="BD659" s="48"/>
      <c r="BE659" s="48"/>
      <c r="BF659" s="48"/>
      <c r="BG659" s="48"/>
      <c r="BH659" s="48"/>
      <c r="BI659" s="48"/>
      <c r="BJ659" s="48"/>
      <c r="BK659" s="48"/>
      <c r="BL659" s="48"/>
      <c r="BM659" s="48"/>
      <c r="BN659" s="48"/>
    </row>
    <row r="660" spans="3:66" s="46" customFormat="1">
      <c r="C660" s="48"/>
      <c r="D660" s="48"/>
      <c r="E660" s="48"/>
      <c r="F660" s="48"/>
      <c r="G660" s="48"/>
      <c r="H660" s="48"/>
      <c r="I660" s="48"/>
      <c r="J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  <c r="AA660" s="48"/>
      <c r="AB660" s="48"/>
      <c r="AC660" s="48"/>
      <c r="AD660" s="48"/>
      <c r="AE660" s="48"/>
      <c r="AF660" s="48"/>
      <c r="AG660" s="48"/>
      <c r="AH660" s="48"/>
      <c r="AI660" s="48"/>
      <c r="AJ660" s="48"/>
      <c r="AK660" s="48"/>
      <c r="AL660" s="48"/>
      <c r="AM660" s="48"/>
      <c r="AN660" s="48"/>
      <c r="AO660" s="48"/>
      <c r="AP660" s="48"/>
      <c r="AQ660" s="48"/>
      <c r="AR660" s="48"/>
      <c r="AS660" s="48"/>
      <c r="AT660" s="48"/>
      <c r="AU660" s="48"/>
      <c r="AV660" s="48"/>
      <c r="AW660" s="48"/>
      <c r="AX660" s="48"/>
      <c r="AY660" s="48"/>
      <c r="AZ660" s="48"/>
      <c r="BA660" s="48"/>
      <c r="BB660" s="48"/>
      <c r="BC660" s="48"/>
      <c r="BD660" s="48"/>
      <c r="BE660" s="48"/>
      <c r="BF660" s="48"/>
      <c r="BG660" s="48"/>
      <c r="BH660" s="48"/>
      <c r="BI660" s="48"/>
      <c r="BJ660" s="48"/>
      <c r="BK660" s="48"/>
      <c r="BL660" s="48"/>
      <c r="BM660" s="48"/>
      <c r="BN660" s="48"/>
    </row>
    <row r="661" spans="3:66" s="46" customFormat="1">
      <c r="C661" s="48"/>
      <c r="D661" s="48"/>
      <c r="E661" s="48"/>
      <c r="F661" s="48"/>
      <c r="G661" s="48"/>
      <c r="H661" s="48"/>
      <c r="I661" s="48"/>
      <c r="J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  <c r="AA661" s="48"/>
      <c r="AB661" s="48"/>
      <c r="AC661" s="48"/>
      <c r="AD661" s="48"/>
      <c r="AE661" s="48"/>
      <c r="AF661" s="48"/>
      <c r="AG661" s="48"/>
      <c r="AH661" s="48"/>
      <c r="AI661" s="48"/>
      <c r="AJ661" s="48"/>
      <c r="AK661" s="48"/>
      <c r="AL661" s="48"/>
      <c r="AM661" s="48"/>
      <c r="AN661" s="48"/>
      <c r="AO661" s="48"/>
      <c r="AP661" s="48"/>
      <c r="AQ661" s="48"/>
      <c r="AR661" s="48"/>
      <c r="AS661" s="48"/>
      <c r="AT661" s="48"/>
      <c r="AU661" s="48"/>
      <c r="AV661" s="48"/>
      <c r="AW661" s="48"/>
      <c r="AX661" s="48"/>
      <c r="AY661" s="48"/>
      <c r="AZ661" s="48"/>
      <c r="BA661" s="48"/>
      <c r="BB661" s="48"/>
      <c r="BC661" s="48"/>
      <c r="BD661" s="48"/>
      <c r="BE661" s="48"/>
      <c r="BF661" s="48"/>
      <c r="BG661" s="48"/>
      <c r="BH661" s="48"/>
      <c r="BI661" s="48"/>
      <c r="BJ661" s="48"/>
      <c r="BK661" s="48"/>
      <c r="BL661" s="48"/>
      <c r="BM661" s="48"/>
      <c r="BN661" s="48"/>
    </row>
    <row r="662" spans="3:66" s="46" customFormat="1">
      <c r="C662" s="48"/>
      <c r="D662" s="48"/>
      <c r="E662" s="48"/>
      <c r="F662" s="48"/>
      <c r="G662" s="48"/>
      <c r="H662" s="48"/>
      <c r="I662" s="48"/>
      <c r="J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  <c r="AA662" s="48"/>
      <c r="AB662" s="48"/>
      <c r="AC662" s="48"/>
      <c r="AD662" s="48"/>
      <c r="AE662" s="48"/>
      <c r="AF662" s="48"/>
      <c r="AG662" s="48"/>
      <c r="AH662" s="48"/>
      <c r="AI662" s="48"/>
      <c r="AJ662" s="48"/>
      <c r="AK662" s="48"/>
      <c r="AL662" s="48"/>
      <c r="AM662" s="48"/>
      <c r="AN662" s="48"/>
      <c r="AO662" s="48"/>
      <c r="AP662" s="48"/>
      <c r="AQ662" s="48"/>
      <c r="AR662" s="48"/>
      <c r="AS662" s="48"/>
      <c r="AT662" s="48"/>
      <c r="AU662" s="48"/>
      <c r="AV662" s="48"/>
      <c r="AW662" s="48"/>
      <c r="AX662" s="48"/>
      <c r="AY662" s="48"/>
      <c r="AZ662" s="48"/>
      <c r="BA662" s="48"/>
      <c r="BB662" s="48"/>
      <c r="BC662" s="48"/>
      <c r="BD662" s="48"/>
      <c r="BE662" s="48"/>
      <c r="BF662" s="48"/>
      <c r="BG662" s="48"/>
      <c r="BH662" s="48"/>
      <c r="BI662" s="48"/>
      <c r="BJ662" s="48"/>
      <c r="BK662" s="48"/>
      <c r="BL662" s="48"/>
      <c r="BM662" s="48"/>
      <c r="BN662" s="48"/>
    </row>
    <row r="663" spans="3:66" s="46" customFormat="1">
      <c r="C663" s="48"/>
      <c r="D663" s="48"/>
      <c r="E663" s="48"/>
      <c r="F663" s="48"/>
      <c r="G663" s="48"/>
      <c r="H663" s="48"/>
      <c r="I663" s="48"/>
      <c r="J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  <c r="AA663" s="48"/>
      <c r="AB663" s="48"/>
      <c r="AC663" s="48"/>
      <c r="AD663" s="48"/>
      <c r="AE663" s="48"/>
      <c r="AF663" s="48"/>
      <c r="AG663" s="48"/>
      <c r="AH663" s="48"/>
      <c r="AI663" s="48"/>
      <c r="AJ663" s="48"/>
      <c r="AK663" s="48"/>
      <c r="AL663" s="48"/>
      <c r="AM663" s="48"/>
      <c r="AN663" s="48"/>
      <c r="AO663" s="48"/>
      <c r="AP663" s="48"/>
      <c r="AQ663" s="48"/>
      <c r="AR663" s="48"/>
      <c r="AS663" s="48"/>
      <c r="AT663" s="48"/>
      <c r="AU663" s="48"/>
      <c r="AV663" s="48"/>
      <c r="AW663" s="48"/>
      <c r="AX663" s="48"/>
      <c r="AY663" s="48"/>
      <c r="AZ663" s="48"/>
      <c r="BA663" s="48"/>
      <c r="BB663" s="48"/>
      <c r="BC663" s="48"/>
      <c r="BD663" s="48"/>
      <c r="BE663" s="48"/>
      <c r="BF663" s="48"/>
      <c r="BG663" s="48"/>
      <c r="BH663" s="48"/>
      <c r="BI663" s="48"/>
      <c r="BJ663" s="48"/>
      <c r="BK663" s="48"/>
      <c r="BL663" s="48"/>
      <c r="BM663" s="48"/>
      <c r="BN663" s="48"/>
    </row>
    <row r="664" spans="3:66" s="46" customFormat="1">
      <c r="C664" s="48"/>
      <c r="D664" s="48"/>
      <c r="E664" s="48"/>
      <c r="F664" s="48"/>
      <c r="G664" s="48"/>
      <c r="H664" s="48"/>
      <c r="I664" s="48"/>
      <c r="J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8"/>
      <c r="AD664" s="48"/>
      <c r="AE664" s="48"/>
      <c r="AF664" s="48"/>
      <c r="AG664" s="48"/>
      <c r="AH664" s="48"/>
      <c r="AI664" s="48"/>
      <c r="AJ664" s="48"/>
      <c r="AK664" s="48"/>
      <c r="AL664" s="48"/>
      <c r="AM664" s="48"/>
      <c r="AN664" s="48"/>
      <c r="AO664" s="48"/>
      <c r="AP664" s="48"/>
      <c r="AQ664" s="48"/>
      <c r="AR664" s="48"/>
      <c r="AS664" s="48"/>
      <c r="AT664" s="48"/>
      <c r="AU664" s="48"/>
      <c r="AV664" s="48"/>
      <c r="AW664" s="48"/>
      <c r="AX664" s="48"/>
      <c r="AY664" s="48"/>
      <c r="AZ664" s="48"/>
      <c r="BA664" s="48"/>
      <c r="BB664" s="48"/>
      <c r="BC664" s="48"/>
      <c r="BD664" s="48"/>
      <c r="BE664" s="48"/>
      <c r="BF664" s="48"/>
      <c r="BG664" s="48"/>
      <c r="BH664" s="48"/>
      <c r="BI664" s="48"/>
      <c r="BJ664" s="48"/>
      <c r="BK664" s="48"/>
      <c r="BL664" s="48"/>
      <c r="BM664" s="48"/>
      <c r="BN664" s="48"/>
    </row>
    <row r="665" spans="3:66" s="46" customFormat="1">
      <c r="C665" s="48"/>
      <c r="D665" s="48"/>
      <c r="E665" s="48"/>
      <c r="F665" s="48"/>
      <c r="G665" s="48"/>
      <c r="H665" s="48"/>
      <c r="I665" s="48"/>
      <c r="J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8"/>
      <c r="AD665" s="48"/>
      <c r="AE665" s="48"/>
      <c r="AF665" s="48"/>
      <c r="AG665" s="48"/>
      <c r="AH665" s="48"/>
      <c r="AI665" s="48"/>
      <c r="AJ665" s="48"/>
      <c r="AK665" s="48"/>
      <c r="AL665" s="48"/>
      <c r="AM665" s="48"/>
      <c r="AN665" s="48"/>
      <c r="AO665" s="48"/>
      <c r="AP665" s="48"/>
      <c r="AQ665" s="48"/>
      <c r="AR665" s="48"/>
      <c r="AS665" s="48"/>
      <c r="AT665" s="48"/>
      <c r="AU665" s="48"/>
      <c r="AV665" s="48"/>
      <c r="AW665" s="48"/>
      <c r="AX665" s="48"/>
      <c r="AY665" s="48"/>
      <c r="AZ665" s="48"/>
      <c r="BA665" s="48"/>
      <c r="BB665" s="48"/>
      <c r="BC665" s="48"/>
      <c r="BD665" s="48"/>
      <c r="BE665" s="48"/>
      <c r="BF665" s="48"/>
      <c r="BG665" s="48"/>
      <c r="BH665" s="48"/>
      <c r="BI665" s="48"/>
      <c r="BJ665" s="48"/>
      <c r="BK665" s="48"/>
      <c r="BL665" s="48"/>
      <c r="BM665" s="48"/>
      <c r="BN665" s="48"/>
    </row>
    <row r="666" spans="3:66" s="46" customFormat="1">
      <c r="C666" s="48"/>
      <c r="D666" s="48"/>
      <c r="E666" s="48"/>
      <c r="F666" s="48"/>
      <c r="G666" s="48"/>
      <c r="H666" s="48"/>
      <c r="I666" s="48"/>
      <c r="J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8"/>
      <c r="AD666" s="48"/>
      <c r="AE666" s="48"/>
      <c r="AF666" s="48"/>
      <c r="AG666" s="48"/>
      <c r="AH666" s="48"/>
      <c r="AI666" s="48"/>
      <c r="AJ666" s="48"/>
      <c r="AK666" s="48"/>
      <c r="AL666" s="48"/>
      <c r="AM666" s="48"/>
      <c r="AN666" s="48"/>
      <c r="AO666" s="48"/>
      <c r="AP666" s="48"/>
      <c r="AQ666" s="48"/>
      <c r="AR666" s="48"/>
      <c r="AS666" s="48"/>
      <c r="AT666" s="48"/>
      <c r="AU666" s="48"/>
      <c r="AV666" s="48"/>
      <c r="AW666" s="48"/>
      <c r="AX666" s="48"/>
      <c r="AY666" s="48"/>
      <c r="AZ666" s="48"/>
      <c r="BA666" s="48"/>
      <c r="BB666" s="48"/>
      <c r="BC666" s="48"/>
      <c r="BD666" s="48"/>
      <c r="BE666" s="48"/>
      <c r="BF666" s="48"/>
      <c r="BG666" s="48"/>
      <c r="BH666" s="48"/>
      <c r="BI666" s="48"/>
      <c r="BJ666" s="48"/>
      <c r="BK666" s="48"/>
      <c r="BL666" s="48"/>
      <c r="BM666" s="48"/>
      <c r="BN666" s="48"/>
    </row>
    <row r="667" spans="3:66" s="46" customFormat="1">
      <c r="C667" s="48"/>
      <c r="D667" s="48"/>
      <c r="E667" s="48"/>
      <c r="F667" s="48"/>
      <c r="G667" s="48"/>
      <c r="H667" s="48"/>
      <c r="I667" s="48"/>
      <c r="J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  <c r="AA667" s="48"/>
      <c r="AB667" s="48"/>
      <c r="AC667" s="48"/>
      <c r="AD667" s="48"/>
      <c r="AE667" s="48"/>
      <c r="AF667" s="48"/>
      <c r="AG667" s="48"/>
      <c r="AH667" s="48"/>
      <c r="AI667" s="48"/>
      <c r="AJ667" s="48"/>
      <c r="AK667" s="48"/>
      <c r="AL667" s="48"/>
      <c r="AM667" s="48"/>
      <c r="AN667" s="48"/>
      <c r="AO667" s="48"/>
      <c r="AP667" s="48"/>
      <c r="AQ667" s="48"/>
      <c r="AR667" s="48"/>
      <c r="AS667" s="48"/>
      <c r="AT667" s="48"/>
      <c r="AU667" s="48"/>
      <c r="AV667" s="48"/>
      <c r="AW667" s="48"/>
      <c r="AX667" s="48"/>
      <c r="AY667" s="48"/>
      <c r="AZ667" s="48"/>
      <c r="BA667" s="48"/>
      <c r="BB667" s="48"/>
      <c r="BC667" s="48"/>
      <c r="BD667" s="48"/>
      <c r="BE667" s="48"/>
      <c r="BF667" s="48"/>
      <c r="BG667" s="48"/>
      <c r="BH667" s="48"/>
      <c r="BI667" s="48"/>
      <c r="BJ667" s="48"/>
      <c r="BK667" s="48"/>
      <c r="BL667" s="48"/>
      <c r="BM667" s="48"/>
      <c r="BN667" s="48"/>
    </row>
    <row r="668" spans="3:66" s="46" customFormat="1">
      <c r="C668" s="48"/>
      <c r="D668" s="48"/>
      <c r="E668" s="48"/>
      <c r="F668" s="48"/>
      <c r="G668" s="48"/>
      <c r="H668" s="48"/>
      <c r="I668" s="48"/>
      <c r="J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  <c r="AA668" s="48"/>
      <c r="AB668" s="48"/>
      <c r="AC668" s="48"/>
      <c r="AD668" s="48"/>
      <c r="AE668" s="48"/>
      <c r="AF668" s="48"/>
      <c r="AG668" s="48"/>
      <c r="AH668" s="48"/>
      <c r="AI668" s="48"/>
      <c r="AJ668" s="48"/>
      <c r="AK668" s="48"/>
      <c r="AL668" s="48"/>
      <c r="AM668" s="48"/>
      <c r="AN668" s="48"/>
      <c r="AO668" s="48"/>
      <c r="AP668" s="48"/>
      <c r="AQ668" s="48"/>
      <c r="AR668" s="48"/>
      <c r="AS668" s="48"/>
      <c r="AT668" s="48"/>
      <c r="AU668" s="48"/>
      <c r="AV668" s="48"/>
      <c r="AW668" s="48"/>
      <c r="AX668" s="48"/>
      <c r="AY668" s="48"/>
      <c r="AZ668" s="48"/>
      <c r="BA668" s="48"/>
      <c r="BB668" s="48"/>
      <c r="BC668" s="48"/>
      <c r="BD668" s="48"/>
      <c r="BE668" s="48"/>
      <c r="BF668" s="48"/>
      <c r="BG668" s="48"/>
      <c r="BH668" s="48"/>
      <c r="BI668" s="48"/>
      <c r="BJ668" s="48"/>
      <c r="BK668" s="48"/>
      <c r="BL668" s="48"/>
      <c r="BM668" s="48"/>
      <c r="BN668" s="48"/>
    </row>
    <row r="669" spans="3:66" s="46" customFormat="1">
      <c r="C669" s="48"/>
      <c r="D669" s="48"/>
      <c r="E669" s="48"/>
      <c r="F669" s="48"/>
      <c r="G669" s="48"/>
      <c r="H669" s="48"/>
      <c r="I669" s="48"/>
      <c r="J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  <c r="AA669" s="48"/>
      <c r="AB669" s="48"/>
      <c r="AC669" s="48"/>
      <c r="AD669" s="48"/>
      <c r="AE669" s="48"/>
      <c r="AF669" s="48"/>
      <c r="AG669" s="48"/>
      <c r="AH669" s="48"/>
      <c r="AI669" s="48"/>
      <c r="AJ669" s="48"/>
      <c r="AK669" s="48"/>
      <c r="AL669" s="48"/>
      <c r="AM669" s="48"/>
      <c r="AN669" s="48"/>
      <c r="AO669" s="48"/>
      <c r="AP669" s="48"/>
      <c r="AQ669" s="48"/>
      <c r="AR669" s="48"/>
      <c r="AS669" s="48"/>
      <c r="AT669" s="48"/>
      <c r="AU669" s="48"/>
      <c r="AV669" s="48"/>
      <c r="AW669" s="48"/>
      <c r="AX669" s="48"/>
      <c r="AY669" s="48"/>
      <c r="AZ669" s="48"/>
      <c r="BA669" s="48"/>
      <c r="BB669" s="48"/>
      <c r="BC669" s="48"/>
      <c r="BD669" s="48"/>
      <c r="BE669" s="48"/>
      <c r="BF669" s="48"/>
      <c r="BG669" s="48"/>
      <c r="BH669" s="48"/>
      <c r="BI669" s="48"/>
      <c r="BJ669" s="48"/>
      <c r="BK669" s="48"/>
      <c r="BL669" s="48"/>
      <c r="BM669" s="48"/>
      <c r="BN669" s="48"/>
    </row>
    <row r="670" spans="3:66" s="46" customFormat="1">
      <c r="C670" s="48"/>
      <c r="D670" s="48"/>
      <c r="E670" s="48"/>
      <c r="F670" s="48"/>
      <c r="G670" s="48"/>
      <c r="H670" s="48"/>
      <c r="I670" s="48"/>
      <c r="J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  <c r="AA670" s="48"/>
      <c r="AB670" s="48"/>
      <c r="AC670" s="48"/>
      <c r="AD670" s="48"/>
      <c r="AE670" s="48"/>
      <c r="AF670" s="48"/>
      <c r="AG670" s="48"/>
      <c r="AH670" s="48"/>
      <c r="AI670" s="48"/>
      <c r="AJ670" s="48"/>
      <c r="AK670" s="48"/>
      <c r="AL670" s="48"/>
      <c r="AM670" s="48"/>
      <c r="AN670" s="48"/>
      <c r="AO670" s="48"/>
      <c r="AP670" s="48"/>
      <c r="AQ670" s="48"/>
      <c r="AR670" s="48"/>
      <c r="AS670" s="48"/>
      <c r="AT670" s="48"/>
      <c r="AU670" s="48"/>
      <c r="AV670" s="48"/>
      <c r="AW670" s="48"/>
      <c r="AX670" s="48"/>
      <c r="AY670" s="48"/>
      <c r="AZ670" s="48"/>
      <c r="BA670" s="48"/>
      <c r="BB670" s="48"/>
      <c r="BC670" s="48"/>
      <c r="BD670" s="48"/>
      <c r="BE670" s="48"/>
      <c r="BF670" s="48"/>
      <c r="BG670" s="48"/>
      <c r="BH670" s="48"/>
      <c r="BI670" s="48"/>
      <c r="BJ670" s="48"/>
      <c r="BK670" s="48"/>
      <c r="BL670" s="48"/>
      <c r="BM670" s="48"/>
      <c r="BN670" s="48"/>
    </row>
    <row r="671" spans="3:66" s="46" customFormat="1">
      <c r="C671" s="48"/>
      <c r="D671" s="48"/>
      <c r="E671" s="48"/>
      <c r="F671" s="48"/>
      <c r="G671" s="48"/>
      <c r="H671" s="48"/>
      <c r="I671" s="48"/>
      <c r="J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  <c r="AA671" s="48"/>
      <c r="AB671" s="48"/>
      <c r="AC671" s="48"/>
      <c r="AD671" s="48"/>
      <c r="AE671" s="48"/>
      <c r="AF671" s="48"/>
      <c r="AG671" s="48"/>
      <c r="AH671" s="48"/>
      <c r="AI671" s="48"/>
      <c r="AJ671" s="48"/>
      <c r="AK671" s="48"/>
      <c r="AL671" s="48"/>
      <c r="AM671" s="48"/>
      <c r="AN671" s="48"/>
      <c r="AO671" s="48"/>
      <c r="AP671" s="48"/>
      <c r="AQ671" s="48"/>
      <c r="AR671" s="48"/>
      <c r="AS671" s="48"/>
      <c r="AT671" s="48"/>
      <c r="AU671" s="48"/>
      <c r="AV671" s="48"/>
      <c r="AW671" s="48"/>
      <c r="AX671" s="48"/>
      <c r="AY671" s="48"/>
      <c r="AZ671" s="48"/>
      <c r="BA671" s="48"/>
      <c r="BB671" s="48"/>
      <c r="BC671" s="48"/>
      <c r="BD671" s="48"/>
      <c r="BE671" s="48"/>
      <c r="BF671" s="48"/>
      <c r="BG671" s="48"/>
      <c r="BH671" s="48"/>
      <c r="BI671" s="48"/>
      <c r="BJ671" s="48"/>
      <c r="BK671" s="48"/>
      <c r="BL671" s="48"/>
      <c r="BM671" s="48"/>
      <c r="BN671" s="48"/>
    </row>
    <row r="672" spans="3:66" s="46" customFormat="1">
      <c r="C672" s="48"/>
      <c r="D672" s="48"/>
      <c r="E672" s="48"/>
      <c r="F672" s="48"/>
      <c r="G672" s="48"/>
      <c r="H672" s="48"/>
      <c r="I672" s="48"/>
      <c r="J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  <c r="AA672" s="48"/>
      <c r="AB672" s="48"/>
      <c r="AC672" s="48"/>
      <c r="AD672" s="48"/>
      <c r="AE672" s="48"/>
      <c r="AF672" s="48"/>
      <c r="AG672" s="48"/>
      <c r="AH672" s="48"/>
      <c r="AI672" s="48"/>
      <c r="AJ672" s="48"/>
      <c r="AK672" s="48"/>
      <c r="AL672" s="48"/>
      <c r="AM672" s="48"/>
      <c r="AN672" s="48"/>
      <c r="AO672" s="48"/>
      <c r="AP672" s="48"/>
      <c r="AQ672" s="48"/>
      <c r="AR672" s="48"/>
      <c r="AS672" s="48"/>
      <c r="AT672" s="48"/>
      <c r="AU672" s="48"/>
      <c r="AV672" s="48"/>
      <c r="AW672" s="48"/>
      <c r="AX672" s="48"/>
      <c r="AY672" s="48"/>
      <c r="AZ672" s="48"/>
      <c r="BA672" s="48"/>
      <c r="BB672" s="48"/>
      <c r="BC672" s="48"/>
      <c r="BD672" s="48"/>
      <c r="BE672" s="48"/>
      <c r="BF672" s="48"/>
      <c r="BG672" s="48"/>
      <c r="BH672" s="48"/>
      <c r="BI672" s="48"/>
      <c r="BJ672" s="48"/>
      <c r="BK672" s="48"/>
      <c r="BL672" s="48"/>
      <c r="BM672" s="48"/>
      <c r="BN672" s="48"/>
    </row>
    <row r="673" spans="3:66" s="46" customFormat="1">
      <c r="C673" s="48"/>
      <c r="D673" s="48"/>
      <c r="E673" s="48"/>
      <c r="F673" s="48"/>
      <c r="G673" s="48"/>
      <c r="H673" s="48"/>
      <c r="I673" s="48"/>
      <c r="J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  <c r="AA673" s="48"/>
      <c r="AB673" s="48"/>
      <c r="AC673" s="48"/>
      <c r="AD673" s="48"/>
      <c r="AE673" s="48"/>
      <c r="AF673" s="48"/>
      <c r="AG673" s="48"/>
      <c r="AH673" s="48"/>
      <c r="AI673" s="48"/>
      <c r="AJ673" s="48"/>
      <c r="AK673" s="48"/>
      <c r="AL673" s="48"/>
      <c r="AM673" s="48"/>
      <c r="AN673" s="48"/>
      <c r="AO673" s="48"/>
      <c r="AP673" s="48"/>
      <c r="AQ673" s="48"/>
      <c r="AR673" s="48"/>
      <c r="AS673" s="48"/>
      <c r="AT673" s="48"/>
      <c r="AU673" s="48"/>
      <c r="AV673" s="48"/>
      <c r="AW673" s="48"/>
      <c r="AX673" s="48"/>
      <c r="AY673" s="48"/>
      <c r="AZ673" s="48"/>
      <c r="BA673" s="48"/>
      <c r="BB673" s="48"/>
      <c r="BC673" s="48"/>
      <c r="BD673" s="48"/>
      <c r="BE673" s="48"/>
      <c r="BF673" s="48"/>
      <c r="BG673" s="48"/>
      <c r="BH673" s="48"/>
      <c r="BI673" s="48"/>
      <c r="BJ673" s="48"/>
      <c r="BK673" s="48"/>
      <c r="BL673" s="48"/>
      <c r="BM673" s="48"/>
      <c r="BN673" s="48"/>
    </row>
    <row r="674" spans="3:66" s="46" customFormat="1">
      <c r="C674" s="48"/>
      <c r="D674" s="48"/>
      <c r="E674" s="48"/>
      <c r="F674" s="48"/>
      <c r="G674" s="48"/>
      <c r="H674" s="48"/>
      <c r="I674" s="48"/>
      <c r="J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8"/>
      <c r="AD674" s="48"/>
      <c r="AE674" s="48"/>
      <c r="AF674" s="48"/>
      <c r="AG674" s="48"/>
      <c r="AH674" s="48"/>
      <c r="AI674" s="48"/>
      <c r="AJ674" s="48"/>
      <c r="AK674" s="48"/>
      <c r="AL674" s="48"/>
      <c r="AM674" s="48"/>
      <c r="AN674" s="48"/>
      <c r="AO674" s="48"/>
      <c r="AP674" s="48"/>
      <c r="AQ674" s="48"/>
      <c r="AR674" s="48"/>
      <c r="AS674" s="48"/>
      <c r="AT674" s="48"/>
      <c r="AU674" s="48"/>
      <c r="AV674" s="48"/>
      <c r="AW674" s="48"/>
      <c r="AX674" s="48"/>
      <c r="AY674" s="48"/>
      <c r="AZ674" s="48"/>
      <c r="BA674" s="48"/>
      <c r="BB674" s="48"/>
      <c r="BC674" s="48"/>
      <c r="BD674" s="48"/>
      <c r="BE674" s="48"/>
      <c r="BF674" s="48"/>
      <c r="BG674" s="48"/>
      <c r="BH674" s="48"/>
      <c r="BI674" s="48"/>
      <c r="BJ674" s="48"/>
      <c r="BK674" s="48"/>
      <c r="BL674" s="48"/>
      <c r="BM674" s="48"/>
      <c r="BN674" s="48"/>
    </row>
    <row r="675" spans="3:66" s="46" customFormat="1">
      <c r="C675" s="48"/>
      <c r="D675" s="48"/>
      <c r="E675" s="48"/>
      <c r="F675" s="48"/>
      <c r="G675" s="48"/>
      <c r="H675" s="48"/>
      <c r="I675" s="48"/>
      <c r="J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8"/>
      <c r="AD675" s="48"/>
      <c r="AE675" s="48"/>
      <c r="AF675" s="48"/>
      <c r="AG675" s="48"/>
      <c r="AH675" s="48"/>
      <c r="AI675" s="48"/>
      <c r="AJ675" s="48"/>
      <c r="AK675" s="48"/>
      <c r="AL675" s="48"/>
      <c r="AM675" s="48"/>
      <c r="AN675" s="48"/>
      <c r="AO675" s="48"/>
      <c r="AP675" s="48"/>
      <c r="AQ675" s="48"/>
      <c r="AR675" s="48"/>
      <c r="AS675" s="48"/>
      <c r="AT675" s="48"/>
      <c r="AU675" s="48"/>
      <c r="AV675" s="48"/>
      <c r="AW675" s="48"/>
      <c r="AX675" s="48"/>
      <c r="AY675" s="48"/>
      <c r="AZ675" s="48"/>
      <c r="BA675" s="48"/>
      <c r="BB675" s="48"/>
      <c r="BC675" s="48"/>
      <c r="BD675" s="48"/>
      <c r="BE675" s="48"/>
      <c r="BF675" s="48"/>
      <c r="BG675" s="48"/>
      <c r="BH675" s="48"/>
      <c r="BI675" s="48"/>
      <c r="BJ675" s="48"/>
      <c r="BK675" s="48"/>
      <c r="BL675" s="48"/>
      <c r="BM675" s="48"/>
      <c r="BN675" s="48"/>
    </row>
    <row r="676" spans="3:66" s="46" customFormat="1">
      <c r="C676" s="48"/>
      <c r="D676" s="48"/>
      <c r="E676" s="48"/>
      <c r="F676" s="48"/>
      <c r="G676" s="48"/>
      <c r="H676" s="48"/>
      <c r="I676" s="48"/>
      <c r="J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8"/>
      <c r="AD676" s="48"/>
      <c r="AE676" s="48"/>
      <c r="AF676" s="48"/>
      <c r="AG676" s="48"/>
      <c r="AH676" s="48"/>
      <c r="AI676" s="48"/>
      <c r="AJ676" s="48"/>
      <c r="AK676" s="48"/>
      <c r="AL676" s="48"/>
      <c r="AM676" s="48"/>
      <c r="AN676" s="48"/>
      <c r="AO676" s="48"/>
      <c r="AP676" s="48"/>
      <c r="AQ676" s="48"/>
      <c r="AR676" s="48"/>
      <c r="AS676" s="48"/>
      <c r="AT676" s="48"/>
      <c r="AU676" s="48"/>
      <c r="AV676" s="48"/>
      <c r="AW676" s="48"/>
      <c r="AX676" s="48"/>
      <c r="AY676" s="48"/>
      <c r="AZ676" s="48"/>
      <c r="BA676" s="48"/>
      <c r="BB676" s="48"/>
      <c r="BC676" s="48"/>
      <c r="BD676" s="48"/>
      <c r="BE676" s="48"/>
      <c r="BF676" s="48"/>
      <c r="BG676" s="48"/>
      <c r="BH676" s="48"/>
      <c r="BI676" s="48"/>
      <c r="BJ676" s="48"/>
      <c r="BK676" s="48"/>
      <c r="BL676" s="48"/>
      <c r="BM676" s="48"/>
      <c r="BN676" s="48"/>
    </row>
    <row r="677" spans="3:66" s="46" customFormat="1">
      <c r="C677" s="48"/>
      <c r="D677" s="48"/>
      <c r="E677" s="48"/>
      <c r="F677" s="48"/>
      <c r="G677" s="48"/>
      <c r="H677" s="48"/>
      <c r="I677" s="48"/>
      <c r="J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  <c r="AA677" s="48"/>
      <c r="AB677" s="48"/>
      <c r="AC677" s="48"/>
      <c r="AD677" s="48"/>
      <c r="AE677" s="48"/>
      <c r="AF677" s="48"/>
      <c r="AG677" s="48"/>
      <c r="AH677" s="48"/>
      <c r="AI677" s="48"/>
      <c r="AJ677" s="48"/>
      <c r="AK677" s="48"/>
      <c r="AL677" s="48"/>
      <c r="AM677" s="48"/>
      <c r="AN677" s="48"/>
      <c r="AO677" s="48"/>
      <c r="AP677" s="48"/>
      <c r="AQ677" s="48"/>
      <c r="AR677" s="48"/>
      <c r="AS677" s="48"/>
      <c r="AT677" s="48"/>
      <c r="AU677" s="48"/>
      <c r="AV677" s="48"/>
      <c r="AW677" s="48"/>
      <c r="AX677" s="48"/>
      <c r="AY677" s="48"/>
      <c r="AZ677" s="48"/>
      <c r="BA677" s="48"/>
      <c r="BB677" s="48"/>
      <c r="BC677" s="48"/>
      <c r="BD677" s="48"/>
      <c r="BE677" s="48"/>
      <c r="BF677" s="48"/>
      <c r="BG677" s="48"/>
      <c r="BH677" s="48"/>
      <c r="BI677" s="48"/>
      <c r="BJ677" s="48"/>
      <c r="BK677" s="48"/>
      <c r="BL677" s="48"/>
      <c r="BM677" s="48"/>
      <c r="BN677" s="48"/>
    </row>
    <row r="678" spans="3:66" s="46" customFormat="1">
      <c r="C678" s="48"/>
      <c r="D678" s="48"/>
      <c r="E678" s="48"/>
      <c r="F678" s="48"/>
      <c r="G678" s="48"/>
      <c r="H678" s="48"/>
      <c r="I678" s="48"/>
      <c r="J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  <c r="AA678" s="48"/>
      <c r="AB678" s="48"/>
      <c r="AC678" s="48"/>
      <c r="AD678" s="48"/>
      <c r="AE678" s="48"/>
      <c r="AF678" s="48"/>
      <c r="AG678" s="48"/>
      <c r="AH678" s="48"/>
      <c r="AI678" s="48"/>
      <c r="AJ678" s="48"/>
      <c r="AK678" s="48"/>
      <c r="AL678" s="48"/>
      <c r="AM678" s="48"/>
      <c r="AN678" s="48"/>
      <c r="AO678" s="48"/>
      <c r="AP678" s="48"/>
      <c r="AQ678" s="48"/>
      <c r="AR678" s="48"/>
      <c r="AS678" s="48"/>
      <c r="AT678" s="48"/>
      <c r="AU678" s="48"/>
      <c r="AV678" s="48"/>
      <c r="AW678" s="48"/>
      <c r="AX678" s="48"/>
      <c r="AY678" s="48"/>
      <c r="AZ678" s="48"/>
      <c r="BA678" s="48"/>
      <c r="BB678" s="48"/>
      <c r="BC678" s="48"/>
      <c r="BD678" s="48"/>
      <c r="BE678" s="48"/>
      <c r="BF678" s="48"/>
      <c r="BG678" s="48"/>
      <c r="BH678" s="48"/>
      <c r="BI678" s="48"/>
      <c r="BJ678" s="48"/>
      <c r="BK678" s="48"/>
      <c r="BL678" s="48"/>
      <c r="BM678" s="48"/>
      <c r="BN678" s="48"/>
    </row>
    <row r="679" spans="3:66" s="46" customFormat="1">
      <c r="C679" s="48"/>
      <c r="D679" s="48"/>
      <c r="E679" s="48"/>
      <c r="F679" s="48"/>
      <c r="G679" s="48"/>
      <c r="H679" s="48"/>
      <c r="I679" s="48"/>
      <c r="J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  <c r="AA679" s="48"/>
      <c r="AB679" s="48"/>
      <c r="AC679" s="48"/>
      <c r="AD679" s="48"/>
      <c r="AE679" s="48"/>
      <c r="AF679" s="48"/>
      <c r="AG679" s="48"/>
      <c r="AH679" s="48"/>
      <c r="AI679" s="48"/>
      <c r="AJ679" s="48"/>
      <c r="AK679" s="48"/>
      <c r="AL679" s="48"/>
      <c r="AM679" s="48"/>
      <c r="AN679" s="48"/>
      <c r="AO679" s="48"/>
      <c r="AP679" s="48"/>
      <c r="AQ679" s="48"/>
      <c r="AR679" s="48"/>
      <c r="AS679" s="48"/>
      <c r="AT679" s="48"/>
      <c r="AU679" s="48"/>
      <c r="AV679" s="48"/>
      <c r="AW679" s="48"/>
      <c r="AX679" s="48"/>
      <c r="AY679" s="48"/>
      <c r="AZ679" s="48"/>
      <c r="BA679" s="48"/>
      <c r="BB679" s="48"/>
      <c r="BC679" s="48"/>
      <c r="BD679" s="48"/>
      <c r="BE679" s="48"/>
      <c r="BF679" s="48"/>
      <c r="BG679" s="48"/>
      <c r="BH679" s="48"/>
      <c r="BI679" s="48"/>
      <c r="BJ679" s="48"/>
      <c r="BK679" s="48"/>
      <c r="BL679" s="48"/>
      <c r="BM679" s="48"/>
      <c r="BN679" s="48"/>
    </row>
    <row r="680" spans="3:66" s="46" customFormat="1">
      <c r="C680" s="48"/>
      <c r="D680" s="48"/>
      <c r="E680" s="48"/>
      <c r="F680" s="48"/>
      <c r="G680" s="48"/>
      <c r="H680" s="48"/>
      <c r="I680" s="48"/>
      <c r="J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  <c r="AA680" s="48"/>
      <c r="AB680" s="48"/>
      <c r="AC680" s="48"/>
      <c r="AD680" s="48"/>
      <c r="AE680" s="48"/>
      <c r="AF680" s="48"/>
      <c r="AG680" s="48"/>
      <c r="AH680" s="48"/>
      <c r="AI680" s="48"/>
      <c r="AJ680" s="48"/>
      <c r="AK680" s="48"/>
      <c r="AL680" s="48"/>
      <c r="AM680" s="48"/>
      <c r="AN680" s="48"/>
      <c r="AO680" s="48"/>
      <c r="AP680" s="48"/>
      <c r="AQ680" s="48"/>
      <c r="AR680" s="48"/>
      <c r="AS680" s="48"/>
      <c r="AT680" s="48"/>
      <c r="AU680" s="48"/>
      <c r="AV680" s="48"/>
      <c r="AW680" s="48"/>
      <c r="AX680" s="48"/>
      <c r="AY680" s="48"/>
      <c r="AZ680" s="48"/>
      <c r="BA680" s="48"/>
      <c r="BB680" s="48"/>
      <c r="BC680" s="48"/>
      <c r="BD680" s="48"/>
      <c r="BE680" s="48"/>
      <c r="BF680" s="48"/>
      <c r="BG680" s="48"/>
      <c r="BH680" s="48"/>
      <c r="BI680" s="48"/>
      <c r="BJ680" s="48"/>
      <c r="BK680" s="48"/>
      <c r="BL680" s="48"/>
      <c r="BM680" s="48"/>
      <c r="BN680" s="48"/>
    </row>
    <row r="681" spans="3:66" s="46" customFormat="1">
      <c r="C681" s="48"/>
      <c r="D681" s="48"/>
      <c r="E681" s="48"/>
      <c r="F681" s="48"/>
      <c r="G681" s="48"/>
      <c r="H681" s="48"/>
      <c r="I681" s="48"/>
      <c r="J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  <c r="AA681" s="48"/>
      <c r="AB681" s="48"/>
      <c r="AC681" s="48"/>
      <c r="AD681" s="48"/>
      <c r="AE681" s="48"/>
      <c r="AF681" s="48"/>
      <c r="AG681" s="48"/>
      <c r="AH681" s="48"/>
      <c r="AI681" s="48"/>
      <c r="AJ681" s="48"/>
      <c r="AK681" s="48"/>
      <c r="AL681" s="48"/>
      <c r="AM681" s="48"/>
      <c r="AN681" s="48"/>
      <c r="AO681" s="48"/>
      <c r="AP681" s="48"/>
      <c r="AQ681" s="48"/>
      <c r="AR681" s="48"/>
      <c r="AS681" s="48"/>
      <c r="AT681" s="48"/>
      <c r="AU681" s="48"/>
      <c r="AV681" s="48"/>
      <c r="AW681" s="48"/>
      <c r="AX681" s="48"/>
      <c r="AY681" s="48"/>
      <c r="AZ681" s="48"/>
      <c r="BA681" s="48"/>
      <c r="BB681" s="48"/>
      <c r="BC681" s="48"/>
      <c r="BD681" s="48"/>
      <c r="BE681" s="48"/>
      <c r="BF681" s="48"/>
      <c r="BG681" s="48"/>
      <c r="BH681" s="48"/>
      <c r="BI681" s="48"/>
      <c r="BJ681" s="48"/>
      <c r="BK681" s="48"/>
      <c r="BL681" s="48"/>
      <c r="BM681" s="48"/>
      <c r="BN681" s="48"/>
    </row>
    <row r="682" spans="3:66" s="46" customFormat="1">
      <c r="C682" s="48"/>
      <c r="D682" s="48"/>
      <c r="E682" s="48"/>
      <c r="F682" s="48"/>
      <c r="G682" s="48"/>
      <c r="H682" s="48"/>
      <c r="I682" s="48"/>
      <c r="J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  <c r="AA682" s="48"/>
      <c r="AB682" s="48"/>
      <c r="AC682" s="48"/>
      <c r="AD682" s="48"/>
      <c r="AE682" s="48"/>
      <c r="AF682" s="48"/>
      <c r="AG682" s="48"/>
      <c r="AH682" s="48"/>
      <c r="AI682" s="48"/>
      <c r="AJ682" s="48"/>
      <c r="AK682" s="48"/>
      <c r="AL682" s="48"/>
      <c r="AM682" s="48"/>
      <c r="AN682" s="48"/>
      <c r="AO682" s="48"/>
      <c r="AP682" s="48"/>
      <c r="AQ682" s="48"/>
      <c r="AR682" s="48"/>
      <c r="AS682" s="48"/>
      <c r="AT682" s="48"/>
      <c r="AU682" s="48"/>
      <c r="AV682" s="48"/>
      <c r="AW682" s="48"/>
      <c r="AX682" s="48"/>
      <c r="AY682" s="48"/>
      <c r="AZ682" s="48"/>
      <c r="BA682" s="48"/>
      <c r="BB682" s="48"/>
      <c r="BC682" s="48"/>
      <c r="BD682" s="48"/>
      <c r="BE682" s="48"/>
      <c r="BF682" s="48"/>
      <c r="BG682" s="48"/>
      <c r="BH682" s="48"/>
      <c r="BI682" s="48"/>
      <c r="BJ682" s="48"/>
      <c r="BK682" s="48"/>
      <c r="BL682" s="48"/>
      <c r="BM682" s="48"/>
      <c r="BN682" s="48"/>
    </row>
    <row r="683" spans="3:66" s="46" customFormat="1">
      <c r="C683" s="48"/>
      <c r="D683" s="48"/>
      <c r="E683" s="48"/>
      <c r="F683" s="48"/>
      <c r="G683" s="48"/>
      <c r="H683" s="48"/>
      <c r="I683" s="48"/>
      <c r="J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  <c r="AA683" s="48"/>
      <c r="AB683" s="48"/>
      <c r="AC683" s="48"/>
      <c r="AD683" s="48"/>
      <c r="AE683" s="48"/>
      <c r="AF683" s="48"/>
      <c r="AG683" s="48"/>
      <c r="AH683" s="48"/>
      <c r="AI683" s="48"/>
      <c r="AJ683" s="48"/>
      <c r="AK683" s="48"/>
      <c r="AL683" s="48"/>
      <c r="AM683" s="48"/>
      <c r="AN683" s="48"/>
      <c r="AO683" s="48"/>
      <c r="AP683" s="48"/>
      <c r="AQ683" s="48"/>
      <c r="AR683" s="48"/>
      <c r="AS683" s="48"/>
      <c r="AT683" s="48"/>
      <c r="AU683" s="48"/>
      <c r="AV683" s="48"/>
      <c r="AW683" s="48"/>
      <c r="AX683" s="48"/>
      <c r="AY683" s="48"/>
      <c r="AZ683" s="48"/>
      <c r="BA683" s="48"/>
      <c r="BB683" s="48"/>
      <c r="BC683" s="48"/>
      <c r="BD683" s="48"/>
      <c r="BE683" s="48"/>
      <c r="BF683" s="48"/>
      <c r="BG683" s="48"/>
      <c r="BH683" s="48"/>
      <c r="BI683" s="48"/>
      <c r="BJ683" s="48"/>
      <c r="BK683" s="48"/>
      <c r="BL683" s="48"/>
      <c r="BM683" s="48"/>
      <c r="BN683" s="48"/>
    </row>
    <row r="684" spans="3:66" s="46" customFormat="1">
      <c r="C684" s="48"/>
      <c r="D684" s="48"/>
      <c r="E684" s="48"/>
      <c r="F684" s="48"/>
      <c r="G684" s="48"/>
      <c r="H684" s="48"/>
      <c r="I684" s="48"/>
      <c r="J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8"/>
      <c r="AD684" s="48"/>
      <c r="AE684" s="48"/>
      <c r="AF684" s="48"/>
      <c r="AG684" s="48"/>
      <c r="AH684" s="48"/>
      <c r="AI684" s="48"/>
      <c r="AJ684" s="48"/>
      <c r="AK684" s="48"/>
      <c r="AL684" s="48"/>
      <c r="AM684" s="48"/>
      <c r="AN684" s="48"/>
      <c r="AO684" s="48"/>
      <c r="AP684" s="48"/>
      <c r="AQ684" s="48"/>
      <c r="AR684" s="48"/>
      <c r="AS684" s="48"/>
      <c r="AT684" s="48"/>
      <c r="AU684" s="48"/>
      <c r="AV684" s="48"/>
      <c r="AW684" s="48"/>
      <c r="AX684" s="48"/>
      <c r="AY684" s="48"/>
      <c r="AZ684" s="48"/>
      <c r="BA684" s="48"/>
      <c r="BB684" s="48"/>
      <c r="BC684" s="48"/>
      <c r="BD684" s="48"/>
      <c r="BE684" s="48"/>
      <c r="BF684" s="48"/>
      <c r="BG684" s="48"/>
      <c r="BH684" s="48"/>
      <c r="BI684" s="48"/>
      <c r="BJ684" s="48"/>
      <c r="BK684" s="48"/>
      <c r="BL684" s="48"/>
      <c r="BM684" s="48"/>
      <c r="BN684" s="48"/>
    </row>
    <row r="685" spans="3:66" s="46" customFormat="1">
      <c r="C685" s="48"/>
      <c r="D685" s="48"/>
      <c r="E685" s="48"/>
      <c r="F685" s="48"/>
      <c r="G685" s="48"/>
      <c r="H685" s="48"/>
      <c r="I685" s="48"/>
      <c r="J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8"/>
      <c r="AD685" s="48"/>
      <c r="AE685" s="48"/>
      <c r="AF685" s="48"/>
      <c r="AG685" s="48"/>
      <c r="AH685" s="48"/>
      <c r="AI685" s="48"/>
      <c r="AJ685" s="48"/>
      <c r="AK685" s="48"/>
      <c r="AL685" s="48"/>
      <c r="AM685" s="48"/>
      <c r="AN685" s="48"/>
      <c r="AO685" s="48"/>
      <c r="AP685" s="48"/>
      <c r="AQ685" s="48"/>
      <c r="AR685" s="48"/>
      <c r="AS685" s="48"/>
      <c r="AT685" s="48"/>
      <c r="AU685" s="48"/>
      <c r="AV685" s="48"/>
      <c r="AW685" s="48"/>
      <c r="AX685" s="48"/>
      <c r="AY685" s="48"/>
      <c r="AZ685" s="48"/>
      <c r="BA685" s="48"/>
      <c r="BB685" s="48"/>
      <c r="BC685" s="48"/>
      <c r="BD685" s="48"/>
      <c r="BE685" s="48"/>
      <c r="BF685" s="48"/>
      <c r="BG685" s="48"/>
      <c r="BH685" s="48"/>
      <c r="BI685" s="48"/>
      <c r="BJ685" s="48"/>
      <c r="BK685" s="48"/>
      <c r="BL685" s="48"/>
      <c r="BM685" s="48"/>
      <c r="BN685" s="48"/>
    </row>
    <row r="686" spans="3:66" s="46" customFormat="1">
      <c r="C686" s="48"/>
      <c r="D686" s="48"/>
      <c r="E686" s="48"/>
      <c r="F686" s="48"/>
      <c r="G686" s="48"/>
      <c r="H686" s="48"/>
      <c r="I686" s="48"/>
      <c r="J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8"/>
      <c r="AD686" s="48"/>
      <c r="AE686" s="48"/>
      <c r="AF686" s="48"/>
      <c r="AG686" s="48"/>
      <c r="AH686" s="48"/>
      <c r="AI686" s="48"/>
      <c r="AJ686" s="48"/>
      <c r="AK686" s="48"/>
      <c r="AL686" s="48"/>
      <c r="AM686" s="48"/>
      <c r="AN686" s="48"/>
      <c r="AO686" s="48"/>
      <c r="AP686" s="48"/>
      <c r="AQ686" s="48"/>
      <c r="AR686" s="48"/>
      <c r="AS686" s="48"/>
      <c r="AT686" s="48"/>
      <c r="AU686" s="48"/>
      <c r="AV686" s="48"/>
      <c r="AW686" s="48"/>
      <c r="AX686" s="48"/>
      <c r="AY686" s="48"/>
      <c r="AZ686" s="48"/>
      <c r="BA686" s="48"/>
      <c r="BB686" s="48"/>
      <c r="BC686" s="48"/>
      <c r="BD686" s="48"/>
      <c r="BE686" s="48"/>
      <c r="BF686" s="48"/>
      <c r="BG686" s="48"/>
      <c r="BH686" s="48"/>
      <c r="BI686" s="48"/>
      <c r="BJ686" s="48"/>
      <c r="BK686" s="48"/>
      <c r="BL686" s="48"/>
      <c r="BM686" s="48"/>
      <c r="BN686" s="48"/>
    </row>
    <row r="687" spans="3:66" s="46" customFormat="1">
      <c r="C687" s="48"/>
      <c r="D687" s="48"/>
      <c r="E687" s="48"/>
      <c r="F687" s="48"/>
      <c r="G687" s="48"/>
      <c r="H687" s="48"/>
      <c r="I687" s="48"/>
      <c r="J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  <c r="AA687" s="48"/>
      <c r="AB687" s="48"/>
      <c r="AC687" s="48"/>
      <c r="AD687" s="48"/>
      <c r="AE687" s="48"/>
      <c r="AF687" s="48"/>
      <c r="AG687" s="48"/>
      <c r="AH687" s="48"/>
      <c r="AI687" s="48"/>
      <c r="AJ687" s="48"/>
      <c r="AK687" s="48"/>
      <c r="AL687" s="48"/>
      <c r="AM687" s="48"/>
      <c r="AN687" s="48"/>
      <c r="AO687" s="48"/>
      <c r="AP687" s="48"/>
      <c r="AQ687" s="48"/>
      <c r="AR687" s="48"/>
      <c r="AS687" s="48"/>
      <c r="AT687" s="48"/>
      <c r="AU687" s="48"/>
      <c r="AV687" s="48"/>
      <c r="AW687" s="48"/>
      <c r="AX687" s="48"/>
      <c r="AY687" s="48"/>
      <c r="AZ687" s="48"/>
      <c r="BA687" s="48"/>
      <c r="BB687" s="48"/>
      <c r="BC687" s="48"/>
      <c r="BD687" s="48"/>
      <c r="BE687" s="48"/>
      <c r="BF687" s="48"/>
      <c r="BG687" s="48"/>
      <c r="BH687" s="48"/>
      <c r="BI687" s="48"/>
      <c r="BJ687" s="48"/>
      <c r="BK687" s="48"/>
      <c r="BL687" s="48"/>
      <c r="BM687" s="48"/>
      <c r="BN687" s="48"/>
    </row>
    <row r="688" spans="3:66" s="46" customFormat="1">
      <c r="C688" s="48"/>
      <c r="D688" s="48"/>
      <c r="E688" s="48"/>
      <c r="F688" s="48"/>
      <c r="G688" s="48"/>
      <c r="H688" s="48"/>
      <c r="I688" s="48"/>
      <c r="J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  <c r="AA688" s="48"/>
      <c r="AB688" s="48"/>
      <c r="AC688" s="48"/>
      <c r="AD688" s="48"/>
      <c r="AE688" s="48"/>
      <c r="AF688" s="48"/>
      <c r="AG688" s="48"/>
      <c r="AH688" s="48"/>
      <c r="AI688" s="48"/>
      <c r="AJ688" s="48"/>
      <c r="AK688" s="48"/>
      <c r="AL688" s="48"/>
      <c r="AM688" s="48"/>
      <c r="AN688" s="48"/>
      <c r="AO688" s="48"/>
      <c r="AP688" s="48"/>
      <c r="AQ688" s="48"/>
      <c r="AR688" s="48"/>
      <c r="AS688" s="48"/>
      <c r="AT688" s="48"/>
      <c r="AU688" s="48"/>
      <c r="AV688" s="48"/>
      <c r="AW688" s="48"/>
      <c r="AX688" s="48"/>
      <c r="AY688" s="48"/>
      <c r="AZ688" s="48"/>
      <c r="BA688" s="48"/>
      <c r="BB688" s="48"/>
      <c r="BC688" s="48"/>
      <c r="BD688" s="48"/>
      <c r="BE688" s="48"/>
      <c r="BF688" s="48"/>
      <c r="BG688" s="48"/>
      <c r="BH688" s="48"/>
      <c r="BI688" s="48"/>
      <c r="BJ688" s="48"/>
      <c r="BK688" s="48"/>
      <c r="BL688" s="48"/>
      <c r="BM688" s="48"/>
      <c r="BN688" s="48"/>
    </row>
    <row r="689" spans="3:66" s="46" customFormat="1">
      <c r="C689" s="48"/>
      <c r="D689" s="48"/>
      <c r="E689" s="48"/>
      <c r="F689" s="48"/>
      <c r="G689" s="48"/>
      <c r="H689" s="48"/>
      <c r="I689" s="48"/>
      <c r="J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  <c r="AA689" s="48"/>
      <c r="AB689" s="48"/>
      <c r="AC689" s="48"/>
      <c r="AD689" s="48"/>
      <c r="AE689" s="48"/>
      <c r="AF689" s="48"/>
      <c r="AG689" s="48"/>
      <c r="AH689" s="48"/>
      <c r="AI689" s="48"/>
      <c r="AJ689" s="48"/>
      <c r="AK689" s="48"/>
      <c r="AL689" s="48"/>
      <c r="AM689" s="48"/>
      <c r="AN689" s="48"/>
      <c r="AO689" s="48"/>
      <c r="AP689" s="48"/>
      <c r="AQ689" s="48"/>
      <c r="AR689" s="48"/>
      <c r="AS689" s="48"/>
      <c r="AT689" s="48"/>
      <c r="AU689" s="48"/>
      <c r="AV689" s="48"/>
      <c r="AW689" s="48"/>
      <c r="AX689" s="48"/>
      <c r="AY689" s="48"/>
      <c r="AZ689" s="48"/>
      <c r="BA689" s="48"/>
      <c r="BB689" s="48"/>
      <c r="BC689" s="48"/>
      <c r="BD689" s="48"/>
      <c r="BE689" s="48"/>
      <c r="BF689" s="48"/>
      <c r="BG689" s="48"/>
      <c r="BH689" s="48"/>
      <c r="BI689" s="48"/>
      <c r="BJ689" s="48"/>
      <c r="BK689" s="48"/>
      <c r="BL689" s="48"/>
      <c r="BM689" s="48"/>
      <c r="BN689" s="48"/>
    </row>
    <row r="690" spans="3:66" s="46" customFormat="1">
      <c r="C690" s="48"/>
      <c r="D690" s="48"/>
      <c r="E690" s="48"/>
      <c r="F690" s="48"/>
      <c r="G690" s="48"/>
      <c r="H690" s="48"/>
      <c r="I690" s="48"/>
      <c r="J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  <c r="AA690" s="48"/>
      <c r="AB690" s="48"/>
      <c r="AC690" s="48"/>
      <c r="AD690" s="48"/>
      <c r="AE690" s="48"/>
      <c r="AF690" s="48"/>
      <c r="AG690" s="48"/>
      <c r="AH690" s="48"/>
      <c r="AI690" s="48"/>
      <c r="AJ690" s="48"/>
      <c r="AK690" s="48"/>
      <c r="AL690" s="48"/>
      <c r="AM690" s="48"/>
      <c r="AN690" s="48"/>
      <c r="AO690" s="48"/>
      <c r="AP690" s="48"/>
      <c r="AQ690" s="48"/>
      <c r="AR690" s="48"/>
      <c r="AS690" s="48"/>
      <c r="AT690" s="48"/>
      <c r="AU690" s="48"/>
      <c r="AV690" s="48"/>
      <c r="AW690" s="48"/>
      <c r="AX690" s="48"/>
      <c r="AY690" s="48"/>
      <c r="AZ690" s="48"/>
      <c r="BA690" s="48"/>
      <c r="BB690" s="48"/>
      <c r="BC690" s="48"/>
      <c r="BD690" s="48"/>
      <c r="BE690" s="48"/>
      <c r="BF690" s="48"/>
      <c r="BG690" s="48"/>
      <c r="BH690" s="48"/>
      <c r="BI690" s="48"/>
      <c r="BJ690" s="48"/>
      <c r="BK690" s="48"/>
      <c r="BL690" s="48"/>
      <c r="BM690" s="48"/>
      <c r="BN690" s="48"/>
    </row>
    <row r="691" spans="3:66" s="46" customFormat="1">
      <c r="C691" s="48"/>
      <c r="D691" s="48"/>
      <c r="E691" s="48"/>
      <c r="F691" s="48"/>
      <c r="G691" s="48"/>
      <c r="H691" s="48"/>
      <c r="I691" s="48"/>
      <c r="J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  <c r="AA691" s="48"/>
      <c r="AB691" s="48"/>
      <c r="AC691" s="48"/>
      <c r="AD691" s="48"/>
      <c r="AE691" s="48"/>
      <c r="AF691" s="48"/>
      <c r="AG691" s="48"/>
      <c r="AH691" s="48"/>
      <c r="AI691" s="48"/>
      <c r="AJ691" s="48"/>
      <c r="AK691" s="48"/>
      <c r="AL691" s="48"/>
      <c r="AM691" s="48"/>
      <c r="AN691" s="48"/>
      <c r="AO691" s="48"/>
      <c r="AP691" s="48"/>
      <c r="AQ691" s="48"/>
      <c r="AR691" s="48"/>
      <c r="AS691" s="48"/>
      <c r="AT691" s="48"/>
      <c r="AU691" s="48"/>
      <c r="AV691" s="48"/>
      <c r="AW691" s="48"/>
      <c r="AX691" s="48"/>
      <c r="AY691" s="48"/>
      <c r="AZ691" s="48"/>
      <c r="BA691" s="48"/>
      <c r="BB691" s="48"/>
      <c r="BC691" s="48"/>
      <c r="BD691" s="48"/>
      <c r="BE691" s="48"/>
      <c r="BF691" s="48"/>
      <c r="BG691" s="48"/>
      <c r="BH691" s="48"/>
      <c r="BI691" s="48"/>
      <c r="BJ691" s="48"/>
      <c r="BK691" s="48"/>
      <c r="BL691" s="48"/>
      <c r="BM691" s="48"/>
      <c r="BN691" s="48"/>
    </row>
    <row r="692" spans="3:66" s="46" customFormat="1">
      <c r="C692" s="48"/>
      <c r="D692" s="48"/>
      <c r="E692" s="48"/>
      <c r="F692" s="48"/>
      <c r="G692" s="48"/>
      <c r="H692" s="48"/>
      <c r="I692" s="48"/>
      <c r="J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  <c r="AA692" s="48"/>
      <c r="AB692" s="48"/>
      <c r="AC692" s="48"/>
      <c r="AD692" s="48"/>
      <c r="AE692" s="48"/>
      <c r="AF692" s="48"/>
      <c r="AG692" s="48"/>
      <c r="AH692" s="48"/>
      <c r="AI692" s="48"/>
      <c r="AJ692" s="48"/>
      <c r="AK692" s="48"/>
      <c r="AL692" s="48"/>
      <c r="AM692" s="48"/>
      <c r="AN692" s="48"/>
      <c r="AO692" s="48"/>
      <c r="AP692" s="48"/>
      <c r="AQ692" s="48"/>
      <c r="AR692" s="48"/>
      <c r="AS692" s="48"/>
      <c r="AT692" s="48"/>
      <c r="AU692" s="48"/>
      <c r="AV692" s="48"/>
      <c r="AW692" s="48"/>
      <c r="AX692" s="48"/>
      <c r="AY692" s="48"/>
      <c r="AZ692" s="48"/>
      <c r="BA692" s="48"/>
      <c r="BB692" s="48"/>
      <c r="BC692" s="48"/>
      <c r="BD692" s="48"/>
      <c r="BE692" s="48"/>
      <c r="BF692" s="48"/>
      <c r="BG692" s="48"/>
      <c r="BH692" s="48"/>
      <c r="BI692" s="48"/>
      <c r="BJ692" s="48"/>
      <c r="BK692" s="48"/>
      <c r="BL692" s="48"/>
      <c r="BM692" s="48"/>
      <c r="BN692" s="48"/>
    </row>
    <row r="693" spans="3:66" s="46" customFormat="1">
      <c r="C693" s="48"/>
      <c r="D693" s="48"/>
      <c r="E693" s="48"/>
      <c r="F693" s="48"/>
      <c r="G693" s="48"/>
      <c r="H693" s="48"/>
      <c r="I693" s="48"/>
      <c r="J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  <c r="AA693" s="48"/>
      <c r="AB693" s="48"/>
      <c r="AC693" s="48"/>
      <c r="AD693" s="48"/>
      <c r="AE693" s="48"/>
      <c r="AF693" s="48"/>
      <c r="AG693" s="48"/>
      <c r="AH693" s="48"/>
      <c r="AI693" s="48"/>
      <c r="AJ693" s="48"/>
      <c r="AK693" s="48"/>
      <c r="AL693" s="48"/>
      <c r="AM693" s="48"/>
      <c r="AN693" s="48"/>
      <c r="AO693" s="48"/>
      <c r="AP693" s="48"/>
      <c r="AQ693" s="48"/>
      <c r="AR693" s="48"/>
      <c r="AS693" s="48"/>
      <c r="AT693" s="48"/>
      <c r="AU693" s="48"/>
      <c r="AV693" s="48"/>
      <c r="AW693" s="48"/>
      <c r="AX693" s="48"/>
      <c r="AY693" s="48"/>
      <c r="AZ693" s="48"/>
      <c r="BA693" s="48"/>
      <c r="BB693" s="48"/>
      <c r="BC693" s="48"/>
      <c r="BD693" s="48"/>
      <c r="BE693" s="48"/>
      <c r="BF693" s="48"/>
      <c r="BG693" s="48"/>
      <c r="BH693" s="48"/>
      <c r="BI693" s="48"/>
      <c r="BJ693" s="48"/>
      <c r="BK693" s="48"/>
      <c r="BL693" s="48"/>
      <c r="BM693" s="48"/>
      <c r="BN693" s="48"/>
    </row>
    <row r="694" spans="3:66" s="46" customFormat="1">
      <c r="C694" s="48"/>
      <c r="D694" s="48"/>
      <c r="E694" s="48"/>
      <c r="F694" s="48"/>
      <c r="G694" s="48"/>
      <c r="H694" s="48"/>
      <c r="I694" s="48"/>
      <c r="J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8"/>
      <c r="AD694" s="48"/>
      <c r="AE694" s="48"/>
      <c r="AF694" s="48"/>
      <c r="AG694" s="48"/>
      <c r="AH694" s="48"/>
      <c r="AI694" s="48"/>
      <c r="AJ694" s="48"/>
      <c r="AK694" s="48"/>
      <c r="AL694" s="48"/>
      <c r="AM694" s="48"/>
      <c r="AN694" s="48"/>
      <c r="AO694" s="48"/>
      <c r="AP694" s="48"/>
      <c r="AQ694" s="48"/>
      <c r="AR694" s="48"/>
      <c r="AS694" s="48"/>
      <c r="AT694" s="48"/>
      <c r="AU694" s="48"/>
      <c r="AV694" s="48"/>
      <c r="AW694" s="48"/>
      <c r="AX694" s="48"/>
      <c r="AY694" s="48"/>
      <c r="AZ694" s="48"/>
      <c r="BA694" s="48"/>
      <c r="BB694" s="48"/>
      <c r="BC694" s="48"/>
      <c r="BD694" s="48"/>
      <c r="BE694" s="48"/>
      <c r="BF694" s="48"/>
      <c r="BG694" s="48"/>
      <c r="BH694" s="48"/>
      <c r="BI694" s="48"/>
      <c r="BJ694" s="48"/>
      <c r="BK694" s="48"/>
      <c r="BL694" s="48"/>
      <c r="BM694" s="48"/>
      <c r="BN694" s="48"/>
    </row>
    <row r="695" spans="3:66" s="46" customFormat="1">
      <c r="C695" s="48"/>
      <c r="D695" s="48"/>
      <c r="E695" s="48"/>
      <c r="F695" s="48"/>
      <c r="G695" s="48"/>
      <c r="H695" s="48"/>
      <c r="I695" s="48"/>
      <c r="J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8"/>
      <c r="AD695" s="48"/>
      <c r="AE695" s="48"/>
      <c r="AF695" s="48"/>
      <c r="AG695" s="48"/>
      <c r="AH695" s="48"/>
      <c r="AI695" s="48"/>
      <c r="AJ695" s="48"/>
      <c r="AK695" s="48"/>
      <c r="AL695" s="48"/>
      <c r="AM695" s="48"/>
      <c r="AN695" s="48"/>
      <c r="AO695" s="48"/>
      <c r="AP695" s="48"/>
      <c r="AQ695" s="48"/>
      <c r="AR695" s="48"/>
      <c r="AS695" s="48"/>
      <c r="AT695" s="48"/>
      <c r="AU695" s="48"/>
      <c r="AV695" s="48"/>
      <c r="AW695" s="48"/>
      <c r="AX695" s="48"/>
      <c r="AY695" s="48"/>
      <c r="AZ695" s="48"/>
      <c r="BA695" s="48"/>
      <c r="BB695" s="48"/>
      <c r="BC695" s="48"/>
      <c r="BD695" s="48"/>
      <c r="BE695" s="48"/>
      <c r="BF695" s="48"/>
      <c r="BG695" s="48"/>
      <c r="BH695" s="48"/>
      <c r="BI695" s="48"/>
      <c r="BJ695" s="48"/>
      <c r="BK695" s="48"/>
      <c r="BL695" s="48"/>
      <c r="BM695" s="48"/>
      <c r="BN695" s="48"/>
    </row>
    <row r="696" spans="3:66" s="46" customFormat="1">
      <c r="C696" s="48"/>
      <c r="D696" s="48"/>
      <c r="E696" s="48"/>
      <c r="F696" s="48"/>
      <c r="G696" s="48"/>
      <c r="H696" s="48"/>
      <c r="I696" s="48"/>
      <c r="J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8"/>
      <c r="AD696" s="48"/>
      <c r="AE696" s="48"/>
      <c r="AF696" s="48"/>
      <c r="AG696" s="48"/>
      <c r="AH696" s="48"/>
      <c r="AI696" s="48"/>
      <c r="AJ696" s="48"/>
      <c r="AK696" s="48"/>
      <c r="AL696" s="48"/>
      <c r="AM696" s="48"/>
      <c r="AN696" s="48"/>
      <c r="AO696" s="48"/>
      <c r="AP696" s="48"/>
      <c r="AQ696" s="48"/>
      <c r="AR696" s="48"/>
      <c r="AS696" s="48"/>
      <c r="AT696" s="48"/>
      <c r="AU696" s="48"/>
      <c r="AV696" s="48"/>
      <c r="AW696" s="48"/>
      <c r="AX696" s="48"/>
      <c r="AY696" s="48"/>
      <c r="AZ696" s="48"/>
      <c r="BA696" s="48"/>
      <c r="BB696" s="48"/>
      <c r="BC696" s="48"/>
      <c r="BD696" s="48"/>
      <c r="BE696" s="48"/>
      <c r="BF696" s="48"/>
      <c r="BG696" s="48"/>
      <c r="BH696" s="48"/>
      <c r="BI696" s="48"/>
      <c r="BJ696" s="48"/>
      <c r="BK696" s="48"/>
      <c r="BL696" s="48"/>
      <c r="BM696" s="48"/>
      <c r="BN696" s="48"/>
    </row>
    <row r="697" spans="3:66" s="46" customFormat="1">
      <c r="C697" s="48"/>
      <c r="D697" s="48"/>
      <c r="E697" s="48"/>
      <c r="F697" s="48"/>
      <c r="G697" s="48"/>
      <c r="H697" s="48"/>
      <c r="I697" s="48"/>
      <c r="J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  <c r="AA697" s="48"/>
      <c r="AB697" s="48"/>
      <c r="AC697" s="48"/>
      <c r="AD697" s="48"/>
      <c r="AE697" s="48"/>
      <c r="AF697" s="48"/>
      <c r="AG697" s="48"/>
      <c r="AH697" s="48"/>
      <c r="AI697" s="48"/>
      <c r="AJ697" s="48"/>
      <c r="AK697" s="48"/>
      <c r="AL697" s="48"/>
      <c r="AM697" s="48"/>
      <c r="AN697" s="48"/>
      <c r="AO697" s="48"/>
      <c r="AP697" s="48"/>
      <c r="AQ697" s="48"/>
      <c r="AR697" s="48"/>
      <c r="AS697" s="48"/>
      <c r="AT697" s="48"/>
      <c r="AU697" s="48"/>
      <c r="AV697" s="48"/>
      <c r="AW697" s="48"/>
      <c r="AX697" s="48"/>
      <c r="AY697" s="48"/>
      <c r="AZ697" s="48"/>
      <c r="BA697" s="48"/>
      <c r="BB697" s="48"/>
      <c r="BC697" s="48"/>
      <c r="BD697" s="48"/>
      <c r="BE697" s="48"/>
      <c r="BF697" s="48"/>
      <c r="BG697" s="48"/>
      <c r="BH697" s="48"/>
      <c r="BI697" s="48"/>
      <c r="BJ697" s="48"/>
      <c r="BK697" s="48"/>
      <c r="BL697" s="48"/>
      <c r="BM697" s="48"/>
      <c r="BN697" s="48"/>
    </row>
    <row r="698" spans="3:66" s="46" customFormat="1">
      <c r="C698" s="48"/>
      <c r="D698" s="48"/>
      <c r="E698" s="48"/>
      <c r="F698" s="48"/>
      <c r="G698" s="48"/>
      <c r="H698" s="48"/>
      <c r="I698" s="48"/>
      <c r="J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  <c r="AA698" s="48"/>
      <c r="AB698" s="48"/>
      <c r="AC698" s="48"/>
      <c r="AD698" s="48"/>
      <c r="AE698" s="48"/>
      <c r="AF698" s="48"/>
      <c r="AG698" s="48"/>
      <c r="AH698" s="48"/>
      <c r="AI698" s="48"/>
      <c r="AJ698" s="48"/>
      <c r="AK698" s="48"/>
      <c r="AL698" s="48"/>
      <c r="AM698" s="48"/>
      <c r="AN698" s="48"/>
      <c r="AO698" s="48"/>
      <c r="AP698" s="48"/>
      <c r="AQ698" s="48"/>
      <c r="AR698" s="48"/>
      <c r="AS698" s="48"/>
      <c r="AT698" s="48"/>
      <c r="AU698" s="48"/>
      <c r="AV698" s="48"/>
      <c r="AW698" s="48"/>
      <c r="AX698" s="48"/>
      <c r="AY698" s="48"/>
      <c r="AZ698" s="48"/>
      <c r="BA698" s="48"/>
      <c r="BB698" s="48"/>
      <c r="BC698" s="48"/>
      <c r="BD698" s="48"/>
      <c r="BE698" s="48"/>
      <c r="BF698" s="48"/>
      <c r="BG698" s="48"/>
      <c r="BH698" s="48"/>
      <c r="BI698" s="48"/>
      <c r="BJ698" s="48"/>
      <c r="BK698" s="48"/>
      <c r="BL698" s="48"/>
      <c r="BM698" s="48"/>
      <c r="BN698" s="48"/>
    </row>
    <row r="699" spans="3:66" s="46" customFormat="1">
      <c r="C699" s="48"/>
      <c r="D699" s="48"/>
      <c r="E699" s="48"/>
      <c r="F699" s="48"/>
      <c r="G699" s="48"/>
      <c r="H699" s="48"/>
      <c r="I699" s="48"/>
      <c r="J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  <c r="AA699" s="48"/>
      <c r="AB699" s="48"/>
      <c r="AC699" s="48"/>
      <c r="AD699" s="48"/>
      <c r="AE699" s="48"/>
      <c r="AF699" s="48"/>
      <c r="AG699" s="48"/>
      <c r="AH699" s="48"/>
      <c r="AI699" s="48"/>
      <c r="AJ699" s="48"/>
      <c r="AK699" s="48"/>
      <c r="AL699" s="48"/>
      <c r="AM699" s="48"/>
      <c r="AN699" s="48"/>
      <c r="AO699" s="48"/>
      <c r="AP699" s="48"/>
      <c r="AQ699" s="48"/>
      <c r="AR699" s="48"/>
      <c r="AS699" s="48"/>
      <c r="AT699" s="48"/>
      <c r="AU699" s="48"/>
      <c r="AV699" s="48"/>
      <c r="AW699" s="48"/>
      <c r="AX699" s="48"/>
      <c r="AY699" s="48"/>
      <c r="AZ699" s="48"/>
      <c r="BA699" s="48"/>
      <c r="BB699" s="48"/>
      <c r="BC699" s="48"/>
      <c r="BD699" s="48"/>
      <c r="BE699" s="48"/>
      <c r="BF699" s="48"/>
      <c r="BG699" s="48"/>
      <c r="BH699" s="48"/>
      <c r="BI699" s="48"/>
      <c r="BJ699" s="48"/>
      <c r="BK699" s="48"/>
      <c r="BL699" s="48"/>
      <c r="BM699" s="48"/>
      <c r="BN699" s="48"/>
    </row>
    <row r="700" spans="3:66" s="46" customFormat="1">
      <c r="C700" s="48"/>
      <c r="D700" s="48"/>
      <c r="E700" s="48"/>
      <c r="F700" s="48"/>
      <c r="G700" s="48"/>
      <c r="H700" s="48"/>
      <c r="I700" s="48"/>
      <c r="J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  <c r="AA700" s="48"/>
      <c r="AB700" s="48"/>
      <c r="AC700" s="48"/>
      <c r="AD700" s="48"/>
      <c r="AE700" s="48"/>
      <c r="AF700" s="48"/>
      <c r="AG700" s="48"/>
      <c r="AH700" s="48"/>
      <c r="AI700" s="48"/>
      <c r="AJ700" s="48"/>
      <c r="AK700" s="48"/>
      <c r="AL700" s="48"/>
      <c r="AM700" s="48"/>
      <c r="AN700" s="48"/>
      <c r="AO700" s="48"/>
      <c r="AP700" s="48"/>
      <c r="AQ700" s="48"/>
      <c r="AR700" s="48"/>
      <c r="AS700" s="48"/>
      <c r="AT700" s="48"/>
      <c r="AU700" s="48"/>
      <c r="AV700" s="48"/>
      <c r="AW700" s="48"/>
      <c r="AX700" s="48"/>
      <c r="AY700" s="48"/>
      <c r="AZ700" s="48"/>
      <c r="BA700" s="48"/>
      <c r="BB700" s="48"/>
      <c r="BC700" s="48"/>
      <c r="BD700" s="48"/>
      <c r="BE700" s="48"/>
      <c r="BF700" s="48"/>
      <c r="BG700" s="48"/>
      <c r="BH700" s="48"/>
      <c r="BI700" s="48"/>
      <c r="BJ700" s="48"/>
      <c r="BK700" s="48"/>
      <c r="BL700" s="48"/>
      <c r="BM700" s="48"/>
      <c r="BN700" s="48"/>
    </row>
    <row r="701" spans="3:66" s="46" customFormat="1">
      <c r="C701" s="48"/>
      <c r="D701" s="48"/>
      <c r="E701" s="48"/>
      <c r="F701" s="48"/>
      <c r="G701" s="48"/>
      <c r="H701" s="48"/>
      <c r="I701" s="48"/>
      <c r="J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  <c r="AA701" s="48"/>
      <c r="AB701" s="48"/>
      <c r="AC701" s="48"/>
      <c r="AD701" s="48"/>
      <c r="AE701" s="48"/>
      <c r="AF701" s="48"/>
      <c r="AG701" s="48"/>
      <c r="AH701" s="48"/>
      <c r="AI701" s="48"/>
      <c r="AJ701" s="48"/>
      <c r="AK701" s="48"/>
      <c r="AL701" s="48"/>
      <c r="AM701" s="48"/>
      <c r="AN701" s="48"/>
      <c r="AO701" s="48"/>
      <c r="AP701" s="48"/>
      <c r="AQ701" s="48"/>
      <c r="AR701" s="48"/>
      <c r="AS701" s="48"/>
      <c r="AT701" s="48"/>
      <c r="AU701" s="48"/>
      <c r="AV701" s="48"/>
      <c r="AW701" s="48"/>
      <c r="AX701" s="48"/>
      <c r="AY701" s="48"/>
      <c r="AZ701" s="48"/>
      <c r="BA701" s="48"/>
      <c r="BB701" s="48"/>
      <c r="BC701" s="48"/>
      <c r="BD701" s="48"/>
      <c r="BE701" s="48"/>
      <c r="BF701" s="48"/>
      <c r="BG701" s="48"/>
      <c r="BH701" s="48"/>
      <c r="BI701" s="48"/>
      <c r="BJ701" s="48"/>
      <c r="BK701" s="48"/>
      <c r="BL701" s="48"/>
      <c r="BM701" s="48"/>
      <c r="BN701" s="48"/>
    </row>
    <row r="702" spans="3:66" s="46" customFormat="1">
      <c r="C702" s="48"/>
      <c r="D702" s="48"/>
      <c r="E702" s="48"/>
      <c r="F702" s="48"/>
      <c r="G702" s="48"/>
      <c r="H702" s="48"/>
      <c r="I702" s="48"/>
      <c r="J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  <c r="AA702" s="48"/>
      <c r="AB702" s="48"/>
      <c r="AC702" s="48"/>
      <c r="AD702" s="48"/>
      <c r="AE702" s="48"/>
      <c r="AF702" s="48"/>
      <c r="AG702" s="48"/>
      <c r="AH702" s="48"/>
      <c r="AI702" s="48"/>
      <c r="AJ702" s="48"/>
      <c r="AK702" s="48"/>
      <c r="AL702" s="48"/>
      <c r="AM702" s="48"/>
      <c r="AN702" s="48"/>
      <c r="AO702" s="48"/>
      <c r="AP702" s="48"/>
      <c r="AQ702" s="48"/>
      <c r="AR702" s="48"/>
      <c r="AS702" s="48"/>
      <c r="AT702" s="48"/>
      <c r="AU702" s="48"/>
      <c r="AV702" s="48"/>
      <c r="AW702" s="48"/>
      <c r="AX702" s="48"/>
      <c r="AY702" s="48"/>
      <c r="AZ702" s="48"/>
      <c r="BA702" s="48"/>
      <c r="BB702" s="48"/>
      <c r="BC702" s="48"/>
      <c r="BD702" s="48"/>
      <c r="BE702" s="48"/>
      <c r="BF702" s="48"/>
      <c r="BG702" s="48"/>
      <c r="BH702" s="48"/>
      <c r="BI702" s="48"/>
      <c r="BJ702" s="48"/>
      <c r="BK702" s="48"/>
      <c r="BL702" s="48"/>
      <c r="BM702" s="48"/>
      <c r="BN702" s="48"/>
    </row>
    <row r="703" spans="3:66" s="46" customFormat="1">
      <c r="C703" s="48"/>
      <c r="D703" s="48"/>
      <c r="E703" s="48"/>
      <c r="F703" s="48"/>
      <c r="G703" s="48"/>
      <c r="H703" s="48"/>
      <c r="I703" s="48"/>
      <c r="J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  <c r="AA703" s="48"/>
      <c r="AB703" s="48"/>
      <c r="AC703" s="48"/>
      <c r="AD703" s="48"/>
      <c r="AE703" s="48"/>
      <c r="AF703" s="48"/>
      <c r="AG703" s="48"/>
      <c r="AH703" s="48"/>
      <c r="AI703" s="48"/>
      <c r="AJ703" s="48"/>
      <c r="AK703" s="48"/>
      <c r="AL703" s="48"/>
      <c r="AM703" s="48"/>
      <c r="AN703" s="48"/>
      <c r="AO703" s="48"/>
      <c r="AP703" s="48"/>
      <c r="AQ703" s="48"/>
      <c r="AR703" s="48"/>
      <c r="AS703" s="48"/>
      <c r="AT703" s="48"/>
      <c r="AU703" s="48"/>
      <c r="AV703" s="48"/>
      <c r="AW703" s="48"/>
      <c r="AX703" s="48"/>
      <c r="AY703" s="48"/>
      <c r="AZ703" s="48"/>
      <c r="BA703" s="48"/>
      <c r="BB703" s="48"/>
      <c r="BC703" s="48"/>
      <c r="BD703" s="48"/>
      <c r="BE703" s="48"/>
      <c r="BF703" s="48"/>
      <c r="BG703" s="48"/>
      <c r="BH703" s="48"/>
      <c r="BI703" s="48"/>
      <c r="BJ703" s="48"/>
      <c r="BK703" s="48"/>
      <c r="BL703" s="48"/>
      <c r="BM703" s="48"/>
      <c r="BN703" s="48"/>
    </row>
    <row r="704" spans="3:66" s="46" customFormat="1">
      <c r="C704" s="48"/>
      <c r="D704" s="48"/>
      <c r="E704" s="48"/>
      <c r="F704" s="48"/>
      <c r="G704" s="48"/>
      <c r="H704" s="48"/>
      <c r="I704" s="48"/>
      <c r="J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8"/>
      <c r="AD704" s="48"/>
      <c r="AE704" s="48"/>
      <c r="AF704" s="48"/>
      <c r="AG704" s="48"/>
      <c r="AH704" s="48"/>
      <c r="AI704" s="48"/>
      <c r="AJ704" s="48"/>
      <c r="AK704" s="48"/>
      <c r="AL704" s="48"/>
      <c r="AM704" s="48"/>
      <c r="AN704" s="48"/>
      <c r="AO704" s="48"/>
      <c r="AP704" s="48"/>
      <c r="AQ704" s="48"/>
      <c r="AR704" s="48"/>
      <c r="AS704" s="48"/>
      <c r="AT704" s="48"/>
      <c r="AU704" s="48"/>
      <c r="AV704" s="48"/>
      <c r="AW704" s="48"/>
      <c r="AX704" s="48"/>
      <c r="AY704" s="48"/>
      <c r="AZ704" s="48"/>
      <c r="BA704" s="48"/>
      <c r="BB704" s="48"/>
      <c r="BC704" s="48"/>
      <c r="BD704" s="48"/>
      <c r="BE704" s="48"/>
      <c r="BF704" s="48"/>
      <c r="BG704" s="48"/>
      <c r="BH704" s="48"/>
      <c r="BI704" s="48"/>
      <c r="BJ704" s="48"/>
      <c r="BK704" s="48"/>
      <c r="BL704" s="48"/>
      <c r="BM704" s="48"/>
      <c r="BN704" s="48"/>
    </row>
    <row r="705" spans="3:66" s="46" customFormat="1">
      <c r="C705" s="48"/>
      <c r="D705" s="48"/>
      <c r="E705" s="48"/>
      <c r="F705" s="48"/>
      <c r="G705" s="48"/>
      <c r="H705" s="48"/>
      <c r="I705" s="48"/>
      <c r="J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8"/>
      <c r="AD705" s="48"/>
      <c r="AE705" s="48"/>
      <c r="AF705" s="48"/>
      <c r="AG705" s="48"/>
      <c r="AH705" s="48"/>
      <c r="AI705" s="48"/>
      <c r="AJ705" s="48"/>
      <c r="AK705" s="48"/>
      <c r="AL705" s="48"/>
      <c r="AM705" s="48"/>
      <c r="AN705" s="48"/>
      <c r="AO705" s="48"/>
      <c r="AP705" s="48"/>
      <c r="AQ705" s="48"/>
      <c r="AR705" s="48"/>
      <c r="AS705" s="48"/>
      <c r="AT705" s="48"/>
      <c r="AU705" s="48"/>
      <c r="AV705" s="48"/>
      <c r="AW705" s="48"/>
      <c r="AX705" s="48"/>
      <c r="AY705" s="48"/>
      <c r="AZ705" s="48"/>
      <c r="BA705" s="48"/>
      <c r="BB705" s="48"/>
      <c r="BC705" s="48"/>
      <c r="BD705" s="48"/>
      <c r="BE705" s="48"/>
      <c r="BF705" s="48"/>
      <c r="BG705" s="48"/>
      <c r="BH705" s="48"/>
      <c r="BI705" s="48"/>
      <c r="BJ705" s="48"/>
      <c r="BK705" s="48"/>
      <c r="BL705" s="48"/>
      <c r="BM705" s="48"/>
      <c r="BN705" s="48"/>
    </row>
    <row r="706" spans="3:66" s="46" customFormat="1">
      <c r="C706" s="48"/>
      <c r="D706" s="48"/>
      <c r="E706" s="48"/>
      <c r="F706" s="48"/>
      <c r="G706" s="48"/>
      <c r="H706" s="48"/>
      <c r="I706" s="48"/>
      <c r="J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8"/>
      <c r="AD706" s="48"/>
      <c r="AE706" s="48"/>
      <c r="AF706" s="48"/>
      <c r="AG706" s="48"/>
      <c r="AH706" s="48"/>
      <c r="AI706" s="48"/>
      <c r="AJ706" s="48"/>
      <c r="AK706" s="48"/>
      <c r="AL706" s="48"/>
      <c r="AM706" s="48"/>
      <c r="AN706" s="48"/>
      <c r="AO706" s="48"/>
      <c r="AP706" s="48"/>
      <c r="AQ706" s="48"/>
      <c r="AR706" s="48"/>
      <c r="AS706" s="48"/>
      <c r="AT706" s="48"/>
      <c r="AU706" s="48"/>
      <c r="AV706" s="48"/>
      <c r="AW706" s="48"/>
      <c r="AX706" s="48"/>
      <c r="AY706" s="48"/>
      <c r="AZ706" s="48"/>
      <c r="BA706" s="48"/>
      <c r="BB706" s="48"/>
      <c r="BC706" s="48"/>
      <c r="BD706" s="48"/>
      <c r="BE706" s="48"/>
      <c r="BF706" s="48"/>
      <c r="BG706" s="48"/>
      <c r="BH706" s="48"/>
      <c r="BI706" s="48"/>
      <c r="BJ706" s="48"/>
      <c r="BK706" s="48"/>
      <c r="BL706" s="48"/>
      <c r="BM706" s="48"/>
      <c r="BN706" s="48"/>
    </row>
    <row r="707" spans="3:66" s="46" customFormat="1">
      <c r="C707" s="48"/>
      <c r="D707" s="48"/>
      <c r="E707" s="48"/>
      <c r="F707" s="48"/>
      <c r="G707" s="48"/>
      <c r="H707" s="48"/>
      <c r="I707" s="48"/>
      <c r="J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  <c r="AA707" s="48"/>
      <c r="AB707" s="48"/>
      <c r="AC707" s="48"/>
      <c r="AD707" s="48"/>
      <c r="AE707" s="48"/>
      <c r="AF707" s="48"/>
      <c r="AG707" s="48"/>
      <c r="AH707" s="48"/>
      <c r="AI707" s="48"/>
      <c r="AJ707" s="48"/>
      <c r="AK707" s="48"/>
      <c r="AL707" s="48"/>
      <c r="AM707" s="48"/>
      <c r="AN707" s="48"/>
      <c r="AO707" s="48"/>
      <c r="AP707" s="48"/>
      <c r="AQ707" s="48"/>
      <c r="AR707" s="48"/>
      <c r="AS707" s="48"/>
      <c r="AT707" s="48"/>
      <c r="AU707" s="48"/>
      <c r="AV707" s="48"/>
      <c r="AW707" s="48"/>
      <c r="AX707" s="48"/>
      <c r="AY707" s="48"/>
      <c r="AZ707" s="48"/>
      <c r="BA707" s="48"/>
      <c r="BB707" s="48"/>
      <c r="BC707" s="48"/>
      <c r="BD707" s="48"/>
      <c r="BE707" s="48"/>
      <c r="BF707" s="48"/>
      <c r="BG707" s="48"/>
      <c r="BH707" s="48"/>
      <c r="BI707" s="48"/>
      <c r="BJ707" s="48"/>
      <c r="BK707" s="48"/>
      <c r="BL707" s="48"/>
      <c r="BM707" s="48"/>
      <c r="BN707" s="48"/>
    </row>
    <row r="708" spans="3:66" s="46" customFormat="1">
      <c r="C708" s="48"/>
      <c r="D708" s="48"/>
      <c r="E708" s="48"/>
      <c r="F708" s="48"/>
      <c r="G708" s="48"/>
      <c r="H708" s="48"/>
      <c r="I708" s="48"/>
      <c r="J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  <c r="AA708" s="48"/>
      <c r="AB708" s="48"/>
      <c r="AC708" s="48"/>
      <c r="AD708" s="48"/>
      <c r="AE708" s="48"/>
      <c r="AF708" s="48"/>
      <c r="AG708" s="48"/>
      <c r="AH708" s="48"/>
      <c r="AI708" s="48"/>
      <c r="AJ708" s="48"/>
      <c r="AK708" s="48"/>
      <c r="AL708" s="48"/>
      <c r="AM708" s="48"/>
      <c r="AN708" s="48"/>
      <c r="AO708" s="48"/>
      <c r="AP708" s="48"/>
      <c r="AQ708" s="48"/>
      <c r="AR708" s="48"/>
      <c r="AS708" s="48"/>
      <c r="AT708" s="48"/>
      <c r="AU708" s="48"/>
      <c r="AV708" s="48"/>
      <c r="AW708" s="48"/>
      <c r="AX708" s="48"/>
      <c r="AY708" s="48"/>
      <c r="AZ708" s="48"/>
      <c r="BA708" s="48"/>
      <c r="BB708" s="48"/>
      <c r="BC708" s="48"/>
      <c r="BD708" s="48"/>
      <c r="BE708" s="48"/>
      <c r="BF708" s="48"/>
      <c r="BG708" s="48"/>
      <c r="BH708" s="48"/>
      <c r="BI708" s="48"/>
      <c r="BJ708" s="48"/>
      <c r="BK708" s="48"/>
      <c r="BL708" s="48"/>
      <c r="BM708" s="48"/>
      <c r="BN708" s="48"/>
    </row>
    <row r="709" spans="3:66" s="46" customFormat="1">
      <c r="C709" s="48"/>
      <c r="D709" s="48"/>
      <c r="E709" s="48"/>
      <c r="F709" s="48"/>
      <c r="G709" s="48"/>
      <c r="H709" s="48"/>
      <c r="I709" s="48"/>
      <c r="J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  <c r="AA709" s="48"/>
      <c r="AB709" s="48"/>
      <c r="AC709" s="48"/>
      <c r="AD709" s="48"/>
      <c r="AE709" s="48"/>
      <c r="AF709" s="48"/>
      <c r="AG709" s="48"/>
      <c r="AH709" s="48"/>
      <c r="AI709" s="48"/>
      <c r="AJ709" s="48"/>
      <c r="AK709" s="48"/>
      <c r="AL709" s="48"/>
      <c r="AM709" s="48"/>
      <c r="AN709" s="48"/>
      <c r="AO709" s="48"/>
      <c r="AP709" s="48"/>
      <c r="AQ709" s="48"/>
      <c r="AR709" s="48"/>
      <c r="AS709" s="48"/>
      <c r="AT709" s="48"/>
      <c r="AU709" s="48"/>
      <c r="AV709" s="48"/>
      <c r="AW709" s="48"/>
      <c r="AX709" s="48"/>
      <c r="AY709" s="48"/>
      <c r="AZ709" s="48"/>
      <c r="BA709" s="48"/>
      <c r="BB709" s="48"/>
      <c r="BC709" s="48"/>
      <c r="BD709" s="48"/>
      <c r="BE709" s="48"/>
      <c r="BF709" s="48"/>
      <c r="BG709" s="48"/>
      <c r="BH709" s="48"/>
      <c r="BI709" s="48"/>
      <c r="BJ709" s="48"/>
      <c r="BK709" s="48"/>
      <c r="BL709" s="48"/>
      <c r="BM709" s="48"/>
      <c r="BN709" s="48"/>
    </row>
    <row r="710" spans="3:66" s="46" customFormat="1">
      <c r="C710" s="48"/>
      <c r="D710" s="48"/>
      <c r="E710" s="48"/>
      <c r="F710" s="48"/>
      <c r="G710" s="48"/>
      <c r="H710" s="48"/>
      <c r="I710" s="48"/>
      <c r="J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  <c r="AA710" s="48"/>
      <c r="AB710" s="48"/>
      <c r="AC710" s="48"/>
      <c r="AD710" s="48"/>
      <c r="AE710" s="48"/>
      <c r="AF710" s="48"/>
      <c r="AG710" s="48"/>
      <c r="AH710" s="48"/>
      <c r="AI710" s="48"/>
      <c r="AJ710" s="48"/>
      <c r="AK710" s="48"/>
      <c r="AL710" s="48"/>
      <c r="AM710" s="48"/>
      <c r="AN710" s="48"/>
      <c r="AO710" s="48"/>
      <c r="AP710" s="48"/>
      <c r="AQ710" s="48"/>
      <c r="AR710" s="48"/>
      <c r="AS710" s="48"/>
      <c r="AT710" s="48"/>
      <c r="AU710" s="48"/>
      <c r="AV710" s="48"/>
      <c r="AW710" s="48"/>
      <c r="AX710" s="48"/>
      <c r="AY710" s="48"/>
      <c r="AZ710" s="48"/>
      <c r="BA710" s="48"/>
      <c r="BB710" s="48"/>
      <c r="BC710" s="48"/>
      <c r="BD710" s="48"/>
      <c r="BE710" s="48"/>
      <c r="BF710" s="48"/>
      <c r="BG710" s="48"/>
      <c r="BH710" s="48"/>
      <c r="BI710" s="48"/>
      <c r="BJ710" s="48"/>
      <c r="BK710" s="48"/>
      <c r="BL710" s="48"/>
      <c r="BM710" s="48"/>
      <c r="BN710" s="48"/>
    </row>
    <row r="711" spans="3:66" s="46" customFormat="1">
      <c r="C711" s="48"/>
      <c r="D711" s="48"/>
      <c r="E711" s="48"/>
      <c r="F711" s="48"/>
      <c r="G711" s="48"/>
      <c r="H711" s="48"/>
      <c r="I711" s="48"/>
      <c r="J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  <c r="AA711" s="48"/>
      <c r="AB711" s="48"/>
      <c r="AC711" s="48"/>
      <c r="AD711" s="48"/>
      <c r="AE711" s="48"/>
      <c r="AF711" s="48"/>
      <c r="AG711" s="48"/>
      <c r="AH711" s="48"/>
      <c r="AI711" s="48"/>
      <c r="AJ711" s="48"/>
      <c r="AK711" s="48"/>
      <c r="AL711" s="48"/>
      <c r="AM711" s="48"/>
      <c r="AN711" s="48"/>
      <c r="AO711" s="48"/>
      <c r="AP711" s="48"/>
      <c r="AQ711" s="48"/>
      <c r="AR711" s="48"/>
      <c r="AS711" s="48"/>
      <c r="AT711" s="48"/>
      <c r="AU711" s="48"/>
      <c r="AV711" s="48"/>
      <c r="AW711" s="48"/>
      <c r="AX711" s="48"/>
      <c r="AY711" s="48"/>
      <c r="AZ711" s="48"/>
      <c r="BA711" s="48"/>
      <c r="BB711" s="48"/>
      <c r="BC711" s="48"/>
      <c r="BD711" s="48"/>
      <c r="BE711" s="48"/>
      <c r="BF711" s="48"/>
      <c r="BG711" s="48"/>
      <c r="BH711" s="48"/>
      <c r="BI711" s="48"/>
      <c r="BJ711" s="48"/>
      <c r="BK711" s="48"/>
      <c r="BL711" s="48"/>
      <c r="BM711" s="48"/>
      <c r="BN711" s="48"/>
    </row>
    <row r="712" spans="3:66" s="46" customFormat="1">
      <c r="C712" s="48"/>
      <c r="D712" s="48"/>
      <c r="E712" s="48"/>
      <c r="F712" s="48"/>
      <c r="G712" s="48"/>
      <c r="H712" s="48"/>
      <c r="I712" s="48"/>
      <c r="J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  <c r="AA712" s="48"/>
      <c r="AB712" s="48"/>
      <c r="AC712" s="48"/>
      <c r="AD712" s="48"/>
      <c r="AE712" s="48"/>
      <c r="AF712" s="48"/>
      <c r="AG712" s="48"/>
      <c r="AH712" s="48"/>
      <c r="AI712" s="48"/>
      <c r="AJ712" s="48"/>
      <c r="AK712" s="48"/>
      <c r="AL712" s="48"/>
      <c r="AM712" s="48"/>
      <c r="AN712" s="48"/>
      <c r="AO712" s="48"/>
      <c r="AP712" s="48"/>
      <c r="AQ712" s="48"/>
      <c r="AR712" s="48"/>
      <c r="AS712" s="48"/>
      <c r="AT712" s="48"/>
      <c r="AU712" s="48"/>
      <c r="AV712" s="48"/>
      <c r="AW712" s="48"/>
      <c r="AX712" s="48"/>
      <c r="AY712" s="48"/>
      <c r="AZ712" s="48"/>
      <c r="BA712" s="48"/>
      <c r="BB712" s="48"/>
      <c r="BC712" s="48"/>
      <c r="BD712" s="48"/>
      <c r="BE712" s="48"/>
      <c r="BF712" s="48"/>
      <c r="BG712" s="48"/>
      <c r="BH712" s="48"/>
      <c r="BI712" s="48"/>
      <c r="BJ712" s="48"/>
      <c r="BK712" s="48"/>
      <c r="BL712" s="48"/>
      <c r="BM712" s="48"/>
      <c r="BN712" s="48"/>
    </row>
    <row r="713" spans="3:66" s="46" customFormat="1">
      <c r="C713" s="48"/>
      <c r="D713" s="48"/>
      <c r="E713" s="48"/>
      <c r="F713" s="48"/>
      <c r="G713" s="48"/>
      <c r="H713" s="48"/>
      <c r="I713" s="48"/>
      <c r="J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  <c r="AA713" s="48"/>
      <c r="AB713" s="48"/>
      <c r="AC713" s="48"/>
      <c r="AD713" s="48"/>
      <c r="AE713" s="48"/>
      <c r="AF713" s="48"/>
      <c r="AG713" s="48"/>
      <c r="AH713" s="48"/>
      <c r="AI713" s="48"/>
      <c r="AJ713" s="48"/>
      <c r="AK713" s="48"/>
      <c r="AL713" s="48"/>
      <c r="AM713" s="48"/>
      <c r="AN713" s="48"/>
      <c r="AO713" s="48"/>
      <c r="AP713" s="48"/>
      <c r="AQ713" s="48"/>
      <c r="AR713" s="48"/>
      <c r="AS713" s="48"/>
      <c r="AT713" s="48"/>
      <c r="AU713" s="48"/>
      <c r="AV713" s="48"/>
      <c r="AW713" s="48"/>
      <c r="AX713" s="48"/>
      <c r="AY713" s="48"/>
      <c r="AZ713" s="48"/>
      <c r="BA713" s="48"/>
      <c r="BB713" s="48"/>
      <c r="BC713" s="48"/>
      <c r="BD713" s="48"/>
      <c r="BE713" s="48"/>
      <c r="BF713" s="48"/>
      <c r="BG713" s="48"/>
      <c r="BH713" s="48"/>
      <c r="BI713" s="48"/>
      <c r="BJ713" s="48"/>
      <c r="BK713" s="48"/>
      <c r="BL713" s="48"/>
      <c r="BM713" s="48"/>
      <c r="BN713" s="48"/>
    </row>
    <row r="714" spans="3:66" s="46" customFormat="1">
      <c r="C714" s="48"/>
      <c r="D714" s="48"/>
      <c r="E714" s="48"/>
      <c r="F714" s="48"/>
      <c r="G714" s="48"/>
      <c r="H714" s="48"/>
      <c r="I714" s="48"/>
      <c r="J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8"/>
      <c r="AD714" s="48"/>
      <c r="AE714" s="48"/>
      <c r="AF714" s="48"/>
      <c r="AG714" s="48"/>
      <c r="AH714" s="48"/>
      <c r="AI714" s="48"/>
      <c r="AJ714" s="48"/>
      <c r="AK714" s="48"/>
      <c r="AL714" s="48"/>
      <c r="AM714" s="48"/>
      <c r="AN714" s="48"/>
      <c r="AO714" s="48"/>
      <c r="AP714" s="48"/>
      <c r="AQ714" s="48"/>
      <c r="AR714" s="48"/>
      <c r="AS714" s="48"/>
      <c r="AT714" s="48"/>
      <c r="AU714" s="48"/>
      <c r="AV714" s="48"/>
      <c r="AW714" s="48"/>
      <c r="AX714" s="48"/>
      <c r="AY714" s="48"/>
      <c r="AZ714" s="48"/>
      <c r="BA714" s="48"/>
      <c r="BB714" s="48"/>
      <c r="BC714" s="48"/>
      <c r="BD714" s="48"/>
      <c r="BE714" s="48"/>
      <c r="BF714" s="48"/>
      <c r="BG714" s="48"/>
      <c r="BH714" s="48"/>
      <c r="BI714" s="48"/>
      <c r="BJ714" s="48"/>
      <c r="BK714" s="48"/>
      <c r="BL714" s="48"/>
      <c r="BM714" s="48"/>
      <c r="BN714" s="48"/>
    </row>
    <row r="715" spans="3:66" s="46" customFormat="1">
      <c r="C715" s="48"/>
      <c r="D715" s="48"/>
      <c r="E715" s="48"/>
      <c r="F715" s="48"/>
      <c r="G715" s="48"/>
      <c r="H715" s="48"/>
      <c r="I715" s="48"/>
      <c r="J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8"/>
      <c r="AD715" s="48"/>
      <c r="AE715" s="48"/>
      <c r="AF715" s="48"/>
      <c r="AG715" s="48"/>
      <c r="AH715" s="48"/>
      <c r="AI715" s="48"/>
      <c r="AJ715" s="48"/>
      <c r="AK715" s="48"/>
      <c r="AL715" s="48"/>
      <c r="AM715" s="48"/>
      <c r="AN715" s="48"/>
      <c r="AO715" s="48"/>
      <c r="AP715" s="48"/>
      <c r="AQ715" s="48"/>
      <c r="AR715" s="48"/>
      <c r="AS715" s="48"/>
      <c r="AT715" s="48"/>
      <c r="AU715" s="48"/>
      <c r="AV715" s="48"/>
      <c r="AW715" s="48"/>
      <c r="AX715" s="48"/>
      <c r="AY715" s="48"/>
      <c r="AZ715" s="48"/>
      <c r="BA715" s="48"/>
      <c r="BB715" s="48"/>
      <c r="BC715" s="48"/>
      <c r="BD715" s="48"/>
      <c r="BE715" s="48"/>
      <c r="BF715" s="48"/>
      <c r="BG715" s="48"/>
      <c r="BH715" s="48"/>
      <c r="BI715" s="48"/>
      <c r="BJ715" s="48"/>
      <c r="BK715" s="48"/>
      <c r="BL715" s="48"/>
      <c r="BM715" s="48"/>
      <c r="BN715" s="48"/>
    </row>
    <row r="716" spans="3:66" s="46" customFormat="1">
      <c r="C716" s="48"/>
      <c r="D716" s="48"/>
      <c r="E716" s="48"/>
      <c r="F716" s="48"/>
      <c r="G716" s="48"/>
      <c r="H716" s="48"/>
      <c r="I716" s="48"/>
      <c r="J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8"/>
      <c r="AD716" s="48"/>
      <c r="AE716" s="48"/>
      <c r="AF716" s="48"/>
      <c r="AG716" s="48"/>
      <c r="AH716" s="48"/>
      <c r="AI716" s="48"/>
      <c r="AJ716" s="48"/>
      <c r="AK716" s="48"/>
      <c r="AL716" s="48"/>
      <c r="AM716" s="48"/>
      <c r="AN716" s="48"/>
      <c r="AO716" s="48"/>
      <c r="AP716" s="48"/>
      <c r="AQ716" s="48"/>
      <c r="AR716" s="48"/>
      <c r="AS716" s="48"/>
      <c r="AT716" s="48"/>
      <c r="AU716" s="48"/>
      <c r="AV716" s="48"/>
      <c r="AW716" s="48"/>
      <c r="AX716" s="48"/>
      <c r="AY716" s="48"/>
      <c r="AZ716" s="48"/>
      <c r="BA716" s="48"/>
      <c r="BB716" s="48"/>
      <c r="BC716" s="48"/>
      <c r="BD716" s="48"/>
      <c r="BE716" s="48"/>
      <c r="BF716" s="48"/>
      <c r="BG716" s="48"/>
      <c r="BH716" s="48"/>
      <c r="BI716" s="48"/>
      <c r="BJ716" s="48"/>
      <c r="BK716" s="48"/>
      <c r="BL716" s="48"/>
      <c r="BM716" s="48"/>
      <c r="BN716" s="48"/>
    </row>
    <row r="717" spans="3:66" s="46" customFormat="1">
      <c r="C717" s="48"/>
      <c r="D717" s="48"/>
      <c r="E717" s="48"/>
      <c r="F717" s="48"/>
      <c r="G717" s="48"/>
      <c r="H717" s="48"/>
      <c r="I717" s="48"/>
      <c r="J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  <c r="AA717" s="48"/>
      <c r="AB717" s="48"/>
      <c r="AC717" s="48"/>
      <c r="AD717" s="48"/>
      <c r="AE717" s="48"/>
      <c r="AF717" s="48"/>
      <c r="AG717" s="48"/>
      <c r="AH717" s="48"/>
      <c r="AI717" s="48"/>
      <c r="AJ717" s="48"/>
      <c r="AK717" s="48"/>
      <c r="AL717" s="48"/>
      <c r="AM717" s="48"/>
      <c r="AN717" s="48"/>
      <c r="AO717" s="48"/>
      <c r="AP717" s="48"/>
      <c r="AQ717" s="48"/>
      <c r="AR717" s="48"/>
      <c r="AS717" s="48"/>
      <c r="AT717" s="48"/>
      <c r="AU717" s="48"/>
      <c r="AV717" s="48"/>
      <c r="AW717" s="48"/>
      <c r="AX717" s="48"/>
      <c r="AY717" s="48"/>
      <c r="AZ717" s="48"/>
      <c r="BA717" s="48"/>
      <c r="BB717" s="48"/>
      <c r="BC717" s="48"/>
      <c r="BD717" s="48"/>
      <c r="BE717" s="48"/>
      <c r="BF717" s="48"/>
      <c r="BG717" s="48"/>
      <c r="BH717" s="48"/>
      <c r="BI717" s="48"/>
      <c r="BJ717" s="48"/>
      <c r="BK717" s="48"/>
      <c r="BL717" s="48"/>
      <c r="BM717" s="48"/>
      <c r="BN717" s="48"/>
    </row>
    <row r="718" spans="3:66" s="46" customFormat="1">
      <c r="C718" s="48"/>
      <c r="D718" s="48"/>
      <c r="E718" s="48"/>
      <c r="F718" s="48"/>
      <c r="G718" s="48"/>
      <c r="H718" s="48"/>
      <c r="I718" s="48"/>
      <c r="J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  <c r="AA718" s="48"/>
      <c r="AB718" s="48"/>
      <c r="AC718" s="48"/>
      <c r="AD718" s="48"/>
      <c r="AE718" s="48"/>
      <c r="AF718" s="48"/>
      <c r="AG718" s="48"/>
      <c r="AH718" s="48"/>
      <c r="AI718" s="48"/>
      <c r="AJ718" s="48"/>
      <c r="AK718" s="48"/>
      <c r="AL718" s="48"/>
      <c r="AM718" s="48"/>
      <c r="AN718" s="48"/>
      <c r="AO718" s="48"/>
      <c r="AP718" s="48"/>
      <c r="AQ718" s="48"/>
      <c r="AR718" s="48"/>
      <c r="AS718" s="48"/>
      <c r="AT718" s="48"/>
      <c r="AU718" s="48"/>
      <c r="AV718" s="48"/>
      <c r="AW718" s="48"/>
      <c r="AX718" s="48"/>
      <c r="AY718" s="48"/>
      <c r="AZ718" s="48"/>
      <c r="BA718" s="48"/>
      <c r="BB718" s="48"/>
      <c r="BC718" s="48"/>
      <c r="BD718" s="48"/>
      <c r="BE718" s="48"/>
      <c r="BF718" s="48"/>
      <c r="BG718" s="48"/>
      <c r="BH718" s="48"/>
      <c r="BI718" s="48"/>
      <c r="BJ718" s="48"/>
      <c r="BK718" s="48"/>
      <c r="BL718" s="48"/>
      <c r="BM718" s="48"/>
      <c r="BN718" s="48"/>
    </row>
    <row r="719" spans="3:66" s="46" customFormat="1">
      <c r="C719" s="48"/>
      <c r="D719" s="48"/>
      <c r="E719" s="48"/>
      <c r="F719" s="48"/>
      <c r="G719" s="48"/>
      <c r="H719" s="48"/>
      <c r="I719" s="48"/>
      <c r="J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  <c r="AA719" s="48"/>
      <c r="AB719" s="48"/>
      <c r="AC719" s="48"/>
      <c r="AD719" s="48"/>
      <c r="AE719" s="48"/>
      <c r="AF719" s="48"/>
      <c r="AG719" s="48"/>
      <c r="AH719" s="48"/>
      <c r="AI719" s="48"/>
      <c r="AJ719" s="48"/>
      <c r="AK719" s="48"/>
      <c r="AL719" s="48"/>
      <c r="AM719" s="48"/>
      <c r="AN719" s="48"/>
      <c r="AO719" s="48"/>
      <c r="AP719" s="48"/>
      <c r="AQ719" s="48"/>
      <c r="AR719" s="48"/>
      <c r="AS719" s="48"/>
      <c r="AT719" s="48"/>
      <c r="AU719" s="48"/>
      <c r="AV719" s="48"/>
      <c r="AW719" s="48"/>
      <c r="AX719" s="48"/>
      <c r="AY719" s="48"/>
      <c r="AZ719" s="48"/>
      <c r="BA719" s="48"/>
      <c r="BB719" s="48"/>
      <c r="BC719" s="48"/>
      <c r="BD719" s="48"/>
      <c r="BE719" s="48"/>
      <c r="BF719" s="48"/>
      <c r="BG719" s="48"/>
      <c r="BH719" s="48"/>
      <c r="BI719" s="48"/>
      <c r="BJ719" s="48"/>
      <c r="BK719" s="48"/>
      <c r="BL719" s="48"/>
      <c r="BM719" s="48"/>
      <c r="BN719" s="48"/>
    </row>
    <row r="720" spans="3:66" s="46" customFormat="1">
      <c r="C720" s="48"/>
      <c r="D720" s="48"/>
      <c r="E720" s="48"/>
      <c r="F720" s="48"/>
      <c r="G720" s="48"/>
      <c r="H720" s="48"/>
      <c r="I720" s="48"/>
      <c r="J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  <c r="AA720" s="48"/>
      <c r="AB720" s="48"/>
      <c r="AC720" s="48"/>
      <c r="AD720" s="48"/>
      <c r="AE720" s="48"/>
      <c r="AF720" s="48"/>
      <c r="AG720" s="48"/>
      <c r="AH720" s="48"/>
      <c r="AI720" s="48"/>
      <c r="AJ720" s="48"/>
      <c r="AK720" s="48"/>
      <c r="AL720" s="48"/>
      <c r="AM720" s="48"/>
      <c r="AN720" s="48"/>
      <c r="AO720" s="48"/>
      <c r="AP720" s="48"/>
      <c r="AQ720" s="48"/>
      <c r="AR720" s="48"/>
      <c r="AS720" s="48"/>
      <c r="AT720" s="48"/>
      <c r="AU720" s="48"/>
      <c r="AV720" s="48"/>
      <c r="AW720" s="48"/>
      <c r="AX720" s="48"/>
      <c r="AY720" s="48"/>
      <c r="AZ720" s="48"/>
      <c r="BA720" s="48"/>
      <c r="BB720" s="48"/>
      <c r="BC720" s="48"/>
      <c r="BD720" s="48"/>
      <c r="BE720" s="48"/>
      <c r="BF720" s="48"/>
      <c r="BG720" s="48"/>
      <c r="BH720" s="48"/>
      <c r="BI720" s="48"/>
      <c r="BJ720" s="48"/>
      <c r="BK720" s="48"/>
      <c r="BL720" s="48"/>
      <c r="BM720" s="48"/>
      <c r="BN720" s="48"/>
    </row>
    <row r="721" spans="3:66" s="46" customFormat="1">
      <c r="C721" s="48"/>
      <c r="D721" s="48"/>
      <c r="E721" s="48"/>
      <c r="F721" s="48"/>
      <c r="G721" s="48"/>
      <c r="H721" s="48"/>
      <c r="I721" s="48"/>
      <c r="J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  <c r="AA721" s="48"/>
      <c r="AB721" s="48"/>
      <c r="AC721" s="48"/>
      <c r="AD721" s="48"/>
      <c r="AE721" s="48"/>
      <c r="AF721" s="48"/>
      <c r="AG721" s="48"/>
      <c r="AH721" s="48"/>
      <c r="AI721" s="48"/>
      <c r="AJ721" s="48"/>
      <c r="AK721" s="48"/>
      <c r="AL721" s="48"/>
      <c r="AM721" s="48"/>
      <c r="AN721" s="48"/>
      <c r="AO721" s="48"/>
      <c r="AP721" s="48"/>
      <c r="AQ721" s="48"/>
      <c r="AR721" s="48"/>
      <c r="AS721" s="48"/>
      <c r="AT721" s="48"/>
      <c r="AU721" s="48"/>
      <c r="AV721" s="48"/>
      <c r="AW721" s="48"/>
      <c r="AX721" s="48"/>
      <c r="AY721" s="48"/>
      <c r="AZ721" s="48"/>
      <c r="BA721" s="48"/>
      <c r="BB721" s="48"/>
      <c r="BC721" s="48"/>
      <c r="BD721" s="48"/>
      <c r="BE721" s="48"/>
      <c r="BF721" s="48"/>
      <c r="BG721" s="48"/>
      <c r="BH721" s="48"/>
      <c r="BI721" s="48"/>
      <c r="BJ721" s="48"/>
      <c r="BK721" s="48"/>
      <c r="BL721" s="48"/>
      <c r="BM721" s="48"/>
      <c r="BN721" s="48"/>
    </row>
    <row r="722" spans="3:66" s="46" customFormat="1">
      <c r="C722" s="48"/>
      <c r="D722" s="48"/>
      <c r="E722" s="48"/>
      <c r="F722" s="48"/>
      <c r="G722" s="48"/>
      <c r="H722" s="48"/>
      <c r="I722" s="48"/>
      <c r="J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  <c r="AA722" s="48"/>
      <c r="AB722" s="48"/>
      <c r="AC722" s="48"/>
      <c r="AD722" s="48"/>
      <c r="AE722" s="48"/>
      <c r="AF722" s="48"/>
      <c r="AG722" s="48"/>
      <c r="AH722" s="48"/>
      <c r="AI722" s="48"/>
      <c r="AJ722" s="48"/>
      <c r="AK722" s="48"/>
      <c r="AL722" s="48"/>
      <c r="AM722" s="48"/>
      <c r="AN722" s="48"/>
      <c r="AO722" s="48"/>
      <c r="AP722" s="48"/>
      <c r="AQ722" s="48"/>
      <c r="AR722" s="48"/>
      <c r="AS722" s="48"/>
      <c r="AT722" s="48"/>
      <c r="AU722" s="48"/>
      <c r="AV722" s="48"/>
      <c r="AW722" s="48"/>
      <c r="AX722" s="48"/>
      <c r="AY722" s="48"/>
      <c r="AZ722" s="48"/>
      <c r="BA722" s="48"/>
      <c r="BB722" s="48"/>
      <c r="BC722" s="48"/>
      <c r="BD722" s="48"/>
      <c r="BE722" s="48"/>
      <c r="BF722" s="48"/>
      <c r="BG722" s="48"/>
      <c r="BH722" s="48"/>
      <c r="BI722" s="48"/>
      <c r="BJ722" s="48"/>
      <c r="BK722" s="48"/>
      <c r="BL722" s="48"/>
      <c r="BM722" s="48"/>
      <c r="BN722" s="48"/>
    </row>
    <row r="723" spans="3:66" s="46" customFormat="1">
      <c r="C723" s="48"/>
      <c r="D723" s="48"/>
      <c r="E723" s="48"/>
      <c r="F723" s="48"/>
      <c r="G723" s="48"/>
      <c r="H723" s="48"/>
      <c r="I723" s="48"/>
      <c r="J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  <c r="AA723" s="48"/>
      <c r="AB723" s="48"/>
      <c r="AC723" s="48"/>
      <c r="AD723" s="48"/>
      <c r="AE723" s="48"/>
      <c r="AF723" s="48"/>
      <c r="AG723" s="48"/>
      <c r="AH723" s="48"/>
      <c r="AI723" s="48"/>
      <c r="AJ723" s="48"/>
      <c r="AK723" s="48"/>
      <c r="AL723" s="48"/>
      <c r="AM723" s="48"/>
      <c r="AN723" s="48"/>
      <c r="AO723" s="48"/>
      <c r="AP723" s="48"/>
      <c r="AQ723" s="48"/>
      <c r="AR723" s="48"/>
      <c r="AS723" s="48"/>
      <c r="AT723" s="48"/>
      <c r="AU723" s="48"/>
      <c r="AV723" s="48"/>
      <c r="AW723" s="48"/>
      <c r="AX723" s="48"/>
      <c r="AY723" s="48"/>
      <c r="AZ723" s="48"/>
      <c r="BA723" s="48"/>
      <c r="BB723" s="48"/>
      <c r="BC723" s="48"/>
      <c r="BD723" s="48"/>
      <c r="BE723" s="48"/>
      <c r="BF723" s="48"/>
      <c r="BG723" s="48"/>
      <c r="BH723" s="48"/>
      <c r="BI723" s="48"/>
      <c r="BJ723" s="48"/>
      <c r="BK723" s="48"/>
      <c r="BL723" s="48"/>
      <c r="BM723" s="48"/>
      <c r="BN723" s="48"/>
    </row>
    <row r="724" spans="3:66" s="46" customFormat="1">
      <c r="C724" s="48"/>
      <c r="D724" s="48"/>
      <c r="E724" s="48"/>
      <c r="F724" s="48"/>
      <c r="G724" s="48"/>
      <c r="H724" s="48"/>
      <c r="I724" s="48"/>
      <c r="J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8"/>
      <c r="AD724" s="48"/>
      <c r="AE724" s="48"/>
      <c r="AF724" s="48"/>
      <c r="AG724" s="48"/>
      <c r="AH724" s="48"/>
      <c r="AI724" s="48"/>
      <c r="AJ724" s="48"/>
      <c r="AK724" s="48"/>
      <c r="AL724" s="48"/>
      <c r="AM724" s="48"/>
      <c r="AN724" s="48"/>
      <c r="AO724" s="48"/>
      <c r="AP724" s="48"/>
      <c r="AQ724" s="48"/>
      <c r="AR724" s="48"/>
      <c r="AS724" s="48"/>
      <c r="AT724" s="48"/>
      <c r="AU724" s="48"/>
      <c r="AV724" s="48"/>
      <c r="AW724" s="48"/>
      <c r="AX724" s="48"/>
      <c r="AY724" s="48"/>
      <c r="AZ724" s="48"/>
      <c r="BA724" s="48"/>
      <c r="BB724" s="48"/>
      <c r="BC724" s="48"/>
      <c r="BD724" s="48"/>
      <c r="BE724" s="48"/>
      <c r="BF724" s="48"/>
      <c r="BG724" s="48"/>
      <c r="BH724" s="48"/>
      <c r="BI724" s="48"/>
      <c r="BJ724" s="48"/>
      <c r="BK724" s="48"/>
      <c r="BL724" s="48"/>
      <c r="BM724" s="48"/>
      <c r="BN724" s="48"/>
    </row>
    <row r="725" spans="3:66" s="46" customFormat="1">
      <c r="C725" s="48"/>
      <c r="D725" s="48"/>
      <c r="E725" s="48"/>
      <c r="F725" s="48"/>
      <c r="G725" s="48"/>
      <c r="H725" s="48"/>
      <c r="I725" s="48"/>
      <c r="J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8"/>
      <c r="AD725" s="48"/>
      <c r="AE725" s="48"/>
      <c r="AF725" s="48"/>
      <c r="AG725" s="48"/>
      <c r="AH725" s="48"/>
      <c r="AI725" s="48"/>
      <c r="AJ725" s="48"/>
      <c r="AK725" s="48"/>
      <c r="AL725" s="48"/>
      <c r="AM725" s="48"/>
      <c r="AN725" s="48"/>
      <c r="AO725" s="48"/>
      <c r="AP725" s="48"/>
      <c r="AQ725" s="48"/>
      <c r="AR725" s="48"/>
      <c r="AS725" s="48"/>
      <c r="AT725" s="48"/>
      <c r="AU725" s="48"/>
      <c r="AV725" s="48"/>
      <c r="AW725" s="48"/>
      <c r="AX725" s="48"/>
      <c r="AY725" s="48"/>
      <c r="AZ725" s="48"/>
      <c r="BA725" s="48"/>
      <c r="BB725" s="48"/>
      <c r="BC725" s="48"/>
      <c r="BD725" s="48"/>
      <c r="BE725" s="48"/>
      <c r="BF725" s="48"/>
      <c r="BG725" s="48"/>
      <c r="BH725" s="48"/>
      <c r="BI725" s="48"/>
      <c r="BJ725" s="48"/>
      <c r="BK725" s="48"/>
      <c r="BL725" s="48"/>
      <c r="BM725" s="48"/>
      <c r="BN725" s="48"/>
    </row>
    <row r="726" spans="3:66" s="46" customFormat="1">
      <c r="C726" s="48"/>
      <c r="D726" s="48"/>
      <c r="E726" s="48"/>
      <c r="F726" s="48"/>
      <c r="G726" s="48"/>
      <c r="H726" s="48"/>
      <c r="I726" s="48"/>
      <c r="J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8"/>
      <c r="AD726" s="48"/>
      <c r="AE726" s="48"/>
      <c r="AF726" s="48"/>
      <c r="AG726" s="48"/>
      <c r="AH726" s="48"/>
      <c r="AI726" s="48"/>
      <c r="AJ726" s="48"/>
      <c r="AK726" s="48"/>
      <c r="AL726" s="48"/>
      <c r="AM726" s="48"/>
      <c r="AN726" s="48"/>
      <c r="AO726" s="48"/>
      <c r="AP726" s="48"/>
      <c r="AQ726" s="48"/>
      <c r="AR726" s="48"/>
      <c r="AS726" s="48"/>
      <c r="AT726" s="48"/>
      <c r="AU726" s="48"/>
      <c r="AV726" s="48"/>
      <c r="AW726" s="48"/>
      <c r="AX726" s="48"/>
      <c r="AY726" s="48"/>
      <c r="AZ726" s="48"/>
      <c r="BA726" s="48"/>
      <c r="BB726" s="48"/>
      <c r="BC726" s="48"/>
      <c r="BD726" s="48"/>
      <c r="BE726" s="48"/>
      <c r="BF726" s="48"/>
      <c r="BG726" s="48"/>
      <c r="BH726" s="48"/>
      <c r="BI726" s="48"/>
      <c r="BJ726" s="48"/>
      <c r="BK726" s="48"/>
      <c r="BL726" s="48"/>
      <c r="BM726" s="48"/>
      <c r="BN726" s="48"/>
    </row>
    <row r="727" spans="3:66" s="46" customFormat="1">
      <c r="C727" s="48"/>
      <c r="D727" s="48"/>
      <c r="E727" s="48"/>
      <c r="F727" s="48"/>
      <c r="G727" s="48"/>
      <c r="H727" s="48"/>
      <c r="I727" s="48"/>
      <c r="J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  <c r="AA727" s="48"/>
      <c r="AB727" s="48"/>
      <c r="AC727" s="48"/>
      <c r="AD727" s="48"/>
      <c r="AE727" s="48"/>
      <c r="AF727" s="48"/>
      <c r="AG727" s="48"/>
      <c r="AH727" s="48"/>
      <c r="AI727" s="48"/>
      <c r="AJ727" s="48"/>
      <c r="AK727" s="48"/>
      <c r="AL727" s="48"/>
      <c r="AM727" s="48"/>
      <c r="AN727" s="48"/>
      <c r="AO727" s="48"/>
      <c r="AP727" s="48"/>
      <c r="AQ727" s="48"/>
      <c r="AR727" s="48"/>
      <c r="AS727" s="48"/>
      <c r="AT727" s="48"/>
      <c r="AU727" s="48"/>
      <c r="AV727" s="48"/>
      <c r="AW727" s="48"/>
      <c r="AX727" s="48"/>
      <c r="AY727" s="48"/>
      <c r="AZ727" s="48"/>
      <c r="BA727" s="48"/>
      <c r="BB727" s="48"/>
      <c r="BC727" s="48"/>
      <c r="BD727" s="48"/>
      <c r="BE727" s="48"/>
      <c r="BF727" s="48"/>
      <c r="BG727" s="48"/>
      <c r="BH727" s="48"/>
      <c r="BI727" s="48"/>
      <c r="BJ727" s="48"/>
      <c r="BK727" s="48"/>
      <c r="BL727" s="48"/>
      <c r="BM727" s="48"/>
      <c r="BN727" s="48"/>
    </row>
    <row r="728" spans="3:66" s="46" customFormat="1">
      <c r="C728" s="48"/>
      <c r="D728" s="48"/>
      <c r="E728" s="48"/>
      <c r="F728" s="48"/>
      <c r="G728" s="48"/>
      <c r="H728" s="48"/>
      <c r="I728" s="48"/>
      <c r="J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  <c r="AA728" s="48"/>
      <c r="AB728" s="48"/>
      <c r="AC728" s="48"/>
      <c r="AD728" s="48"/>
      <c r="AE728" s="48"/>
      <c r="AF728" s="48"/>
      <c r="AG728" s="48"/>
      <c r="AH728" s="48"/>
      <c r="AI728" s="48"/>
      <c r="AJ728" s="48"/>
      <c r="AK728" s="48"/>
      <c r="AL728" s="48"/>
      <c r="AM728" s="48"/>
      <c r="AN728" s="48"/>
      <c r="AO728" s="48"/>
      <c r="AP728" s="48"/>
      <c r="AQ728" s="48"/>
      <c r="AR728" s="48"/>
      <c r="AS728" s="48"/>
      <c r="AT728" s="48"/>
      <c r="AU728" s="48"/>
      <c r="AV728" s="48"/>
      <c r="AW728" s="48"/>
      <c r="AX728" s="48"/>
      <c r="AY728" s="48"/>
      <c r="AZ728" s="48"/>
      <c r="BA728" s="48"/>
      <c r="BB728" s="48"/>
      <c r="BC728" s="48"/>
      <c r="BD728" s="48"/>
      <c r="BE728" s="48"/>
      <c r="BF728" s="48"/>
      <c r="BG728" s="48"/>
      <c r="BH728" s="48"/>
      <c r="BI728" s="48"/>
      <c r="BJ728" s="48"/>
      <c r="BK728" s="48"/>
      <c r="BL728" s="48"/>
      <c r="BM728" s="48"/>
      <c r="BN728" s="48"/>
    </row>
    <row r="729" spans="3:66" s="46" customFormat="1">
      <c r="C729" s="48"/>
      <c r="D729" s="48"/>
      <c r="E729" s="48"/>
      <c r="F729" s="48"/>
      <c r="G729" s="48"/>
      <c r="H729" s="48"/>
      <c r="I729" s="48"/>
      <c r="J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  <c r="AA729" s="48"/>
      <c r="AB729" s="48"/>
      <c r="AC729" s="48"/>
      <c r="AD729" s="48"/>
      <c r="AE729" s="48"/>
      <c r="AF729" s="48"/>
      <c r="AG729" s="48"/>
      <c r="AH729" s="48"/>
      <c r="AI729" s="48"/>
      <c r="AJ729" s="48"/>
      <c r="AK729" s="48"/>
      <c r="AL729" s="48"/>
      <c r="AM729" s="48"/>
      <c r="AN729" s="48"/>
      <c r="AO729" s="48"/>
      <c r="AP729" s="48"/>
      <c r="AQ729" s="48"/>
      <c r="AR729" s="48"/>
      <c r="AS729" s="48"/>
      <c r="AT729" s="48"/>
      <c r="AU729" s="48"/>
      <c r="AV729" s="48"/>
      <c r="AW729" s="48"/>
      <c r="AX729" s="48"/>
      <c r="AY729" s="48"/>
      <c r="AZ729" s="48"/>
      <c r="BA729" s="48"/>
      <c r="BB729" s="48"/>
      <c r="BC729" s="48"/>
      <c r="BD729" s="48"/>
      <c r="BE729" s="48"/>
      <c r="BF729" s="48"/>
      <c r="BG729" s="48"/>
      <c r="BH729" s="48"/>
      <c r="BI729" s="48"/>
      <c r="BJ729" s="48"/>
      <c r="BK729" s="48"/>
      <c r="BL729" s="48"/>
      <c r="BM729" s="48"/>
      <c r="BN729" s="48"/>
    </row>
    <row r="730" spans="3:66" s="46" customFormat="1">
      <c r="C730" s="48"/>
      <c r="D730" s="48"/>
      <c r="E730" s="48"/>
      <c r="F730" s="48"/>
      <c r="G730" s="48"/>
      <c r="H730" s="48"/>
      <c r="I730" s="48"/>
      <c r="J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  <c r="AA730" s="48"/>
      <c r="AB730" s="48"/>
      <c r="AC730" s="48"/>
      <c r="AD730" s="48"/>
      <c r="AE730" s="48"/>
      <c r="AF730" s="48"/>
      <c r="AG730" s="48"/>
      <c r="AH730" s="48"/>
      <c r="AI730" s="48"/>
      <c r="AJ730" s="48"/>
      <c r="AK730" s="48"/>
      <c r="AL730" s="48"/>
      <c r="AM730" s="48"/>
      <c r="AN730" s="48"/>
      <c r="AO730" s="48"/>
      <c r="AP730" s="48"/>
      <c r="AQ730" s="48"/>
      <c r="AR730" s="48"/>
      <c r="AS730" s="48"/>
      <c r="AT730" s="48"/>
      <c r="AU730" s="48"/>
      <c r="AV730" s="48"/>
      <c r="AW730" s="48"/>
      <c r="AX730" s="48"/>
      <c r="AY730" s="48"/>
      <c r="AZ730" s="48"/>
      <c r="BA730" s="48"/>
      <c r="BB730" s="48"/>
      <c r="BC730" s="48"/>
      <c r="BD730" s="48"/>
      <c r="BE730" s="48"/>
      <c r="BF730" s="48"/>
      <c r="BG730" s="48"/>
      <c r="BH730" s="48"/>
      <c r="BI730" s="48"/>
      <c r="BJ730" s="48"/>
      <c r="BK730" s="48"/>
      <c r="BL730" s="48"/>
      <c r="BM730" s="48"/>
      <c r="BN730" s="48"/>
    </row>
    <row r="731" spans="3:66" s="46" customFormat="1">
      <c r="C731" s="48"/>
      <c r="D731" s="48"/>
      <c r="E731" s="48"/>
      <c r="F731" s="48"/>
      <c r="G731" s="48"/>
      <c r="H731" s="48"/>
      <c r="I731" s="48"/>
      <c r="J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  <c r="AA731" s="48"/>
      <c r="AB731" s="48"/>
      <c r="AC731" s="48"/>
      <c r="AD731" s="48"/>
      <c r="AE731" s="48"/>
      <c r="AF731" s="48"/>
      <c r="AG731" s="48"/>
      <c r="AH731" s="48"/>
      <c r="AI731" s="48"/>
      <c r="AJ731" s="48"/>
      <c r="AK731" s="48"/>
      <c r="AL731" s="48"/>
      <c r="AM731" s="48"/>
      <c r="AN731" s="48"/>
      <c r="AO731" s="48"/>
      <c r="AP731" s="48"/>
      <c r="AQ731" s="48"/>
      <c r="AR731" s="48"/>
      <c r="AS731" s="48"/>
      <c r="AT731" s="48"/>
      <c r="AU731" s="48"/>
      <c r="AV731" s="48"/>
      <c r="AW731" s="48"/>
      <c r="AX731" s="48"/>
      <c r="AY731" s="48"/>
      <c r="AZ731" s="48"/>
      <c r="BA731" s="48"/>
      <c r="BB731" s="48"/>
      <c r="BC731" s="48"/>
      <c r="BD731" s="48"/>
      <c r="BE731" s="48"/>
      <c r="BF731" s="48"/>
      <c r="BG731" s="48"/>
      <c r="BH731" s="48"/>
      <c r="BI731" s="48"/>
      <c r="BJ731" s="48"/>
      <c r="BK731" s="48"/>
      <c r="BL731" s="48"/>
      <c r="BM731" s="48"/>
      <c r="BN731" s="48"/>
    </row>
    <row r="732" spans="3:66" s="46" customFormat="1">
      <c r="C732" s="48"/>
      <c r="D732" s="48"/>
      <c r="E732" s="48"/>
      <c r="F732" s="48"/>
      <c r="G732" s="48"/>
      <c r="H732" s="48"/>
      <c r="I732" s="48"/>
      <c r="J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  <c r="AA732" s="48"/>
      <c r="AB732" s="48"/>
      <c r="AC732" s="48"/>
      <c r="AD732" s="48"/>
      <c r="AE732" s="48"/>
      <c r="AF732" s="48"/>
      <c r="AG732" s="48"/>
      <c r="AH732" s="48"/>
      <c r="AI732" s="48"/>
      <c r="AJ732" s="48"/>
      <c r="AK732" s="48"/>
      <c r="AL732" s="48"/>
      <c r="AM732" s="48"/>
      <c r="AN732" s="48"/>
      <c r="AO732" s="48"/>
      <c r="AP732" s="48"/>
      <c r="AQ732" s="48"/>
      <c r="AR732" s="48"/>
      <c r="AS732" s="48"/>
      <c r="AT732" s="48"/>
      <c r="AU732" s="48"/>
      <c r="AV732" s="48"/>
      <c r="AW732" s="48"/>
      <c r="AX732" s="48"/>
      <c r="AY732" s="48"/>
      <c r="AZ732" s="48"/>
      <c r="BA732" s="48"/>
      <c r="BB732" s="48"/>
      <c r="BC732" s="48"/>
      <c r="BD732" s="48"/>
      <c r="BE732" s="48"/>
      <c r="BF732" s="48"/>
      <c r="BG732" s="48"/>
      <c r="BH732" s="48"/>
      <c r="BI732" s="48"/>
      <c r="BJ732" s="48"/>
      <c r="BK732" s="48"/>
      <c r="BL732" s="48"/>
      <c r="BM732" s="48"/>
      <c r="BN732" s="48"/>
    </row>
    <row r="733" spans="3:66" s="46" customFormat="1">
      <c r="C733" s="48"/>
      <c r="D733" s="48"/>
      <c r="E733" s="48"/>
      <c r="F733" s="48"/>
      <c r="G733" s="48"/>
      <c r="H733" s="48"/>
      <c r="I733" s="48"/>
      <c r="J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  <c r="AA733" s="48"/>
      <c r="AB733" s="48"/>
      <c r="AC733" s="48"/>
      <c r="AD733" s="48"/>
      <c r="AE733" s="48"/>
      <c r="AF733" s="48"/>
      <c r="AG733" s="48"/>
      <c r="AH733" s="48"/>
      <c r="AI733" s="48"/>
      <c r="AJ733" s="48"/>
      <c r="AK733" s="48"/>
      <c r="AL733" s="48"/>
      <c r="AM733" s="48"/>
      <c r="AN733" s="48"/>
      <c r="AO733" s="48"/>
      <c r="AP733" s="48"/>
      <c r="AQ733" s="48"/>
      <c r="AR733" s="48"/>
      <c r="AS733" s="48"/>
      <c r="AT733" s="48"/>
      <c r="AU733" s="48"/>
      <c r="AV733" s="48"/>
      <c r="AW733" s="48"/>
      <c r="AX733" s="48"/>
      <c r="AY733" s="48"/>
      <c r="AZ733" s="48"/>
      <c r="BA733" s="48"/>
      <c r="BB733" s="48"/>
      <c r="BC733" s="48"/>
      <c r="BD733" s="48"/>
      <c r="BE733" s="48"/>
      <c r="BF733" s="48"/>
      <c r="BG733" s="48"/>
      <c r="BH733" s="48"/>
      <c r="BI733" s="48"/>
      <c r="BJ733" s="48"/>
      <c r="BK733" s="48"/>
      <c r="BL733" s="48"/>
      <c r="BM733" s="48"/>
      <c r="BN733" s="48"/>
    </row>
    <row r="734" spans="3:66" s="46" customFormat="1">
      <c r="C734" s="48"/>
      <c r="D734" s="48"/>
      <c r="E734" s="48"/>
      <c r="F734" s="48"/>
      <c r="G734" s="48"/>
      <c r="H734" s="48"/>
      <c r="I734" s="48"/>
      <c r="J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8"/>
      <c r="AD734" s="48"/>
      <c r="AE734" s="48"/>
      <c r="AF734" s="48"/>
      <c r="AG734" s="48"/>
      <c r="AH734" s="48"/>
      <c r="AI734" s="48"/>
      <c r="AJ734" s="48"/>
      <c r="AK734" s="48"/>
      <c r="AL734" s="48"/>
      <c r="AM734" s="48"/>
      <c r="AN734" s="48"/>
      <c r="AO734" s="48"/>
      <c r="AP734" s="48"/>
      <c r="AQ734" s="48"/>
      <c r="AR734" s="48"/>
      <c r="AS734" s="48"/>
      <c r="AT734" s="48"/>
      <c r="AU734" s="48"/>
      <c r="AV734" s="48"/>
      <c r="AW734" s="48"/>
      <c r="AX734" s="48"/>
      <c r="AY734" s="48"/>
      <c r="AZ734" s="48"/>
      <c r="BA734" s="48"/>
      <c r="BB734" s="48"/>
      <c r="BC734" s="48"/>
      <c r="BD734" s="48"/>
      <c r="BE734" s="48"/>
      <c r="BF734" s="48"/>
      <c r="BG734" s="48"/>
      <c r="BH734" s="48"/>
      <c r="BI734" s="48"/>
      <c r="BJ734" s="48"/>
      <c r="BK734" s="48"/>
      <c r="BL734" s="48"/>
      <c r="BM734" s="48"/>
      <c r="BN734" s="48"/>
    </row>
    <row r="735" spans="3:66" s="46" customFormat="1">
      <c r="C735" s="48"/>
      <c r="D735" s="48"/>
      <c r="E735" s="48"/>
      <c r="F735" s="48"/>
      <c r="G735" s="48"/>
      <c r="H735" s="48"/>
      <c r="I735" s="48"/>
      <c r="J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8"/>
      <c r="AD735" s="48"/>
      <c r="AE735" s="48"/>
      <c r="AF735" s="48"/>
      <c r="AG735" s="48"/>
      <c r="AH735" s="48"/>
      <c r="AI735" s="48"/>
      <c r="AJ735" s="48"/>
      <c r="AK735" s="48"/>
      <c r="AL735" s="48"/>
      <c r="AM735" s="48"/>
      <c r="AN735" s="48"/>
      <c r="AO735" s="48"/>
      <c r="AP735" s="48"/>
      <c r="AQ735" s="48"/>
      <c r="AR735" s="48"/>
      <c r="AS735" s="48"/>
      <c r="AT735" s="48"/>
      <c r="AU735" s="48"/>
      <c r="AV735" s="48"/>
      <c r="AW735" s="48"/>
      <c r="AX735" s="48"/>
      <c r="AY735" s="48"/>
      <c r="AZ735" s="48"/>
      <c r="BA735" s="48"/>
      <c r="BB735" s="48"/>
      <c r="BC735" s="48"/>
      <c r="BD735" s="48"/>
      <c r="BE735" s="48"/>
      <c r="BF735" s="48"/>
      <c r="BG735" s="48"/>
      <c r="BH735" s="48"/>
      <c r="BI735" s="48"/>
      <c r="BJ735" s="48"/>
      <c r="BK735" s="48"/>
      <c r="BL735" s="48"/>
      <c r="BM735" s="48"/>
      <c r="BN735" s="48"/>
    </row>
    <row r="736" spans="3:66" s="46" customFormat="1">
      <c r="C736" s="48"/>
      <c r="D736" s="48"/>
      <c r="E736" s="48"/>
      <c r="F736" s="48"/>
      <c r="G736" s="48"/>
      <c r="H736" s="48"/>
      <c r="I736" s="48"/>
      <c r="J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8"/>
      <c r="AD736" s="48"/>
      <c r="AE736" s="48"/>
      <c r="AF736" s="48"/>
      <c r="AG736" s="48"/>
      <c r="AH736" s="48"/>
      <c r="AI736" s="48"/>
      <c r="AJ736" s="48"/>
      <c r="AK736" s="48"/>
      <c r="AL736" s="48"/>
      <c r="AM736" s="48"/>
      <c r="AN736" s="48"/>
      <c r="AO736" s="48"/>
      <c r="AP736" s="48"/>
      <c r="AQ736" s="48"/>
      <c r="AR736" s="48"/>
      <c r="AS736" s="48"/>
      <c r="AT736" s="48"/>
      <c r="AU736" s="48"/>
      <c r="AV736" s="48"/>
      <c r="AW736" s="48"/>
      <c r="AX736" s="48"/>
      <c r="AY736" s="48"/>
      <c r="AZ736" s="48"/>
      <c r="BA736" s="48"/>
      <c r="BB736" s="48"/>
      <c r="BC736" s="48"/>
      <c r="BD736" s="48"/>
      <c r="BE736" s="48"/>
      <c r="BF736" s="48"/>
      <c r="BG736" s="48"/>
      <c r="BH736" s="48"/>
      <c r="BI736" s="48"/>
      <c r="BJ736" s="48"/>
      <c r="BK736" s="48"/>
      <c r="BL736" s="48"/>
      <c r="BM736" s="48"/>
      <c r="BN736" s="48"/>
    </row>
    <row r="737" spans="3:66" s="46" customFormat="1">
      <c r="C737" s="48"/>
      <c r="D737" s="48"/>
      <c r="E737" s="48"/>
      <c r="F737" s="48"/>
      <c r="G737" s="48"/>
      <c r="H737" s="48"/>
      <c r="I737" s="48"/>
      <c r="J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  <c r="AA737" s="48"/>
      <c r="AB737" s="48"/>
      <c r="AC737" s="48"/>
      <c r="AD737" s="48"/>
      <c r="AE737" s="48"/>
      <c r="AF737" s="48"/>
      <c r="AG737" s="48"/>
      <c r="AH737" s="48"/>
      <c r="AI737" s="48"/>
      <c r="AJ737" s="48"/>
      <c r="AK737" s="48"/>
      <c r="AL737" s="48"/>
      <c r="AM737" s="48"/>
      <c r="AN737" s="48"/>
      <c r="AO737" s="48"/>
      <c r="AP737" s="48"/>
      <c r="AQ737" s="48"/>
      <c r="AR737" s="48"/>
      <c r="AS737" s="48"/>
      <c r="AT737" s="48"/>
      <c r="AU737" s="48"/>
      <c r="AV737" s="48"/>
      <c r="AW737" s="48"/>
      <c r="AX737" s="48"/>
      <c r="AY737" s="48"/>
      <c r="AZ737" s="48"/>
      <c r="BA737" s="48"/>
      <c r="BB737" s="48"/>
      <c r="BC737" s="48"/>
      <c r="BD737" s="48"/>
      <c r="BE737" s="48"/>
      <c r="BF737" s="48"/>
      <c r="BG737" s="48"/>
      <c r="BH737" s="48"/>
      <c r="BI737" s="48"/>
      <c r="BJ737" s="48"/>
      <c r="BK737" s="48"/>
      <c r="BL737" s="48"/>
      <c r="BM737" s="48"/>
      <c r="BN737" s="48"/>
    </row>
    <row r="738" spans="3:66" s="46" customFormat="1">
      <c r="C738" s="48"/>
      <c r="D738" s="48"/>
      <c r="E738" s="48"/>
      <c r="F738" s="48"/>
      <c r="G738" s="48"/>
      <c r="H738" s="48"/>
      <c r="I738" s="48"/>
      <c r="J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  <c r="AA738" s="48"/>
      <c r="AB738" s="48"/>
      <c r="AC738" s="48"/>
      <c r="AD738" s="48"/>
      <c r="AE738" s="48"/>
      <c r="AF738" s="48"/>
      <c r="AG738" s="48"/>
      <c r="AH738" s="48"/>
      <c r="AI738" s="48"/>
      <c r="AJ738" s="48"/>
      <c r="AK738" s="48"/>
      <c r="AL738" s="48"/>
      <c r="AM738" s="48"/>
      <c r="AN738" s="48"/>
      <c r="AO738" s="48"/>
      <c r="AP738" s="48"/>
      <c r="AQ738" s="48"/>
      <c r="AR738" s="48"/>
      <c r="AS738" s="48"/>
      <c r="AT738" s="48"/>
      <c r="AU738" s="48"/>
      <c r="AV738" s="48"/>
      <c r="AW738" s="48"/>
      <c r="AX738" s="48"/>
      <c r="AY738" s="48"/>
      <c r="AZ738" s="48"/>
      <c r="BA738" s="48"/>
      <c r="BB738" s="48"/>
      <c r="BC738" s="48"/>
      <c r="BD738" s="48"/>
      <c r="BE738" s="48"/>
      <c r="BF738" s="48"/>
      <c r="BG738" s="48"/>
      <c r="BH738" s="48"/>
      <c r="BI738" s="48"/>
      <c r="BJ738" s="48"/>
      <c r="BK738" s="48"/>
      <c r="BL738" s="48"/>
      <c r="BM738" s="48"/>
      <c r="BN738" s="48"/>
    </row>
    <row r="739" spans="3:66" s="46" customFormat="1">
      <c r="C739" s="48"/>
      <c r="D739" s="48"/>
      <c r="E739" s="48"/>
      <c r="F739" s="48"/>
      <c r="G739" s="48"/>
      <c r="H739" s="48"/>
      <c r="I739" s="48"/>
      <c r="J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  <c r="AA739" s="48"/>
      <c r="AB739" s="48"/>
      <c r="AC739" s="48"/>
      <c r="AD739" s="48"/>
      <c r="AE739" s="48"/>
      <c r="AF739" s="48"/>
      <c r="AG739" s="48"/>
      <c r="AH739" s="48"/>
      <c r="AI739" s="48"/>
      <c r="AJ739" s="48"/>
      <c r="AK739" s="48"/>
      <c r="AL739" s="48"/>
      <c r="AM739" s="48"/>
      <c r="AN739" s="48"/>
      <c r="AO739" s="48"/>
      <c r="AP739" s="48"/>
      <c r="AQ739" s="48"/>
      <c r="AR739" s="48"/>
      <c r="AS739" s="48"/>
      <c r="AT739" s="48"/>
      <c r="AU739" s="48"/>
      <c r="AV739" s="48"/>
      <c r="AW739" s="48"/>
      <c r="AX739" s="48"/>
      <c r="AY739" s="48"/>
      <c r="AZ739" s="48"/>
      <c r="BA739" s="48"/>
      <c r="BB739" s="48"/>
      <c r="BC739" s="48"/>
      <c r="BD739" s="48"/>
      <c r="BE739" s="48"/>
      <c r="BF739" s="48"/>
      <c r="BG739" s="48"/>
      <c r="BH739" s="48"/>
      <c r="BI739" s="48"/>
      <c r="BJ739" s="48"/>
      <c r="BK739" s="48"/>
      <c r="BL739" s="48"/>
      <c r="BM739" s="48"/>
      <c r="BN739" s="48"/>
    </row>
    <row r="740" spans="3:66" s="46" customFormat="1">
      <c r="C740" s="48"/>
      <c r="D740" s="48"/>
      <c r="E740" s="48"/>
      <c r="F740" s="48"/>
      <c r="G740" s="48"/>
      <c r="H740" s="48"/>
      <c r="I740" s="48"/>
      <c r="J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  <c r="AA740" s="48"/>
      <c r="AB740" s="48"/>
      <c r="AC740" s="48"/>
      <c r="AD740" s="48"/>
      <c r="AE740" s="48"/>
      <c r="AF740" s="48"/>
      <c r="AG740" s="48"/>
      <c r="AH740" s="48"/>
      <c r="AI740" s="48"/>
      <c r="AJ740" s="48"/>
      <c r="AK740" s="48"/>
      <c r="AL740" s="48"/>
      <c r="AM740" s="48"/>
      <c r="AN740" s="48"/>
      <c r="AO740" s="48"/>
      <c r="AP740" s="48"/>
      <c r="AQ740" s="48"/>
      <c r="AR740" s="48"/>
      <c r="AS740" s="48"/>
      <c r="AT740" s="48"/>
      <c r="AU740" s="48"/>
      <c r="AV740" s="48"/>
      <c r="AW740" s="48"/>
      <c r="AX740" s="48"/>
      <c r="AY740" s="48"/>
      <c r="AZ740" s="48"/>
      <c r="BA740" s="48"/>
      <c r="BB740" s="48"/>
      <c r="BC740" s="48"/>
      <c r="BD740" s="48"/>
      <c r="BE740" s="48"/>
      <c r="BF740" s="48"/>
      <c r="BG740" s="48"/>
      <c r="BH740" s="48"/>
      <c r="BI740" s="48"/>
      <c r="BJ740" s="48"/>
      <c r="BK740" s="48"/>
      <c r="BL740" s="48"/>
      <c r="BM740" s="48"/>
      <c r="BN740" s="48"/>
    </row>
    <row r="741" spans="3:66" s="46" customFormat="1">
      <c r="C741" s="48"/>
      <c r="D741" s="48"/>
      <c r="E741" s="48"/>
      <c r="F741" s="48"/>
      <c r="G741" s="48"/>
      <c r="H741" s="48"/>
      <c r="I741" s="48"/>
      <c r="J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  <c r="AA741" s="48"/>
      <c r="AB741" s="48"/>
      <c r="AC741" s="48"/>
      <c r="AD741" s="48"/>
      <c r="AE741" s="48"/>
      <c r="AF741" s="48"/>
      <c r="AG741" s="48"/>
      <c r="AH741" s="48"/>
      <c r="AI741" s="48"/>
      <c r="AJ741" s="48"/>
      <c r="AK741" s="48"/>
      <c r="AL741" s="48"/>
      <c r="AM741" s="48"/>
      <c r="AN741" s="48"/>
      <c r="AO741" s="48"/>
      <c r="AP741" s="48"/>
      <c r="AQ741" s="48"/>
      <c r="AR741" s="48"/>
      <c r="AS741" s="48"/>
      <c r="AT741" s="48"/>
      <c r="AU741" s="48"/>
      <c r="AV741" s="48"/>
      <c r="AW741" s="48"/>
      <c r="AX741" s="48"/>
      <c r="AY741" s="48"/>
      <c r="AZ741" s="48"/>
      <c r="BA741" s="48"/>
      <c r="BB741" s="48"/>
      <c r="BC741" s="48"/>
      <c r="BD741" s="48"/>
      <c r="BE741" s="48"/>
      <c r="BF741" s="48"/>
      <c r="BG741" s="48"/>
      <c r="BH741" s="48"/>
      <c r="BI741" s="48"/>
      <c r="BJ741" s="48"/>
      <c r="BK741" s="48"/>
      <c r="BL741" s="48"/>
      <c r="BM741" s="48"/>
      <c r="BN741" s="48"/>
    </row>
    <row r="742" spans="3:66" s="46" customFormat="1">
      <c r="C742" s="48"/>
      <c r="D742" s="48"/>
      <c r="E742" s="48"/>
      <c r="F742" s="48"/>
      <c r="G742" s="48"/>
      <c r="H742" s="48"/>
      <c r="I742" s="48"/>
      <c r="J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  <c r="AA742" s="48"/>
      <c r="AB742" s="48"/>
      <c r="AC742" s="48"/>
      <c r="AD742" s="48"/>
      <c r="AE742" s="48"/>
      <c r="AF742" s="48"/>
      <c r="AG742" s="48"/>
      <c r="AH742" s="48"/>
      <c r="AI742" s="48"/>
      <c r="AJ742" s="48"/>
      <c r="AK742" s="48"/>
      <c r="AL742" s="48"/>
      <c r="AM742" s="48"/>
      <c r="AN742" s="48"/>
      <c r="AO742" s="48"/>
      <c r="AP742" s="48"/>
      <c r="AQ742" s="48"/>
      <c r="AR742" s="48"/>
      <c r="AS742" s="48"/>
      <c r="AT742" s="48"/>
      <c r="AU742" s="48"/>
      <c r="AV742" s="48"/>
      <c r="AW742" s="48"/>
      <c r="AX742" s="48"/>
      <c r="AY742" s="48"/>
      <c r="AZ742" s="48"/>
      <c r="BA742" s="48"/>
      <c r="BB742" s="48"/>
      <c r="BC742" s="48"/>
      <c r="BD742" s="48"/>
      <c r="BE742" s="48"/>
      <c r="BF742" s="48"/>
      <c r="BG742" s="48"/>
      <c r="BH742" s="48"/>
      <c r="BI742" s="48"/>
      <c r="BJ742" s="48"/>
      <c r="BK742" s="48"/>
      <c r="BL742" s="48"/>
      <c r="BM742" s="48"/>
      <c r="BN742" s="48"/>
    </row>
    <row r="743" spans="3:66" s="46" customFormat="1">
      <c r="C743" s="48"/>
      <c r="D743" s="48"/>
      <c r="E743" s="48"/>
      <c r="F743" s="48"/>
      <c r="G743" s="48"/>
      <c r="H743" s="48"/>
      <c r="I743" s="48"/>
      <c r="J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  <c r="AA743" s="48"/>
      <c r="AB743" s="48"/>
      <c r="AC743" s="48"/>
      <c r="AD743" s="48"/>
      <c r="AE743" s="48"/>
      <c r="AF743" s="48"/>
      <c r="AG743" s="48"/>
      <c r="AH743" s="48"/>
      <c r="AI743" s="48"/>
      <c r="AJ743" s="48"/>
      <c r="AK743" s="48"/>
      <c r="AL743" s="48"/>
      <c r="AM743" s="48"/>
      <c r="AN743" s="48"/>
      <c r="AO743" s="48"/>
      <c r="AP743" s="48"/>
      <c r="AQ743" s="48"/>
      <c r="AR743" s="48"/>
      <c r="AS743" s="48"/>
      <c r="AT743" s="48"/>
      <c r="AU743" s="48"/>
      <c r="AV743" s="48"/>
      <c r="AW743" s="48"/>
      <c r="AX743" s="48"/>
      <c r="AY743" s="48"/>
      <c r="AZ743" s="48"/>
      <c r="BA743" s="48"/>
      <c r="BB743" s="48"/>
      <c r="BC743" s="48"/>
      <c r="BD743" s="48"/>
      <c r="BE743" s="48"/>
      <c r="BF743" s="48"/>
      <c r="BG743" s="48"/>
      <c r="BH743" s="48"/>
      <c r="BI743" s="48"/>
      <c r="BJ743" s="48"/>
      <c r="BK743" s="48"/>
      <c r="BL743" s="48"/>
      <c r="BM743" s="48"/>
      <c r="BN743" s="48"/>
    </row>
    <row r="744" spans="3:66" s="46" customFormat="1">
      <c r="C744" s="48"/>
      <c r="D744" s="48"/>
      <c r="E744" s="48"/>
      <c r="F744" s="48"/>
      <c r="G744" s="48"/>
      <c r="H744" s="48"/>
      <c r="I744" s="48"/>
      <c r="J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8"/>
      <c r="AD744" s="48"/>
      <c r="AE744" s="48"/>
      <c r="AF744" s="48"/>
      <c r="AG744" s="48"/>
      <c r="AH744" s="48"/>
      <c r="AI744" s="48"/>
      <c r="AJ744" s="48"/>
      <c r="AK744" s="48"/>
      <c r="AL744" s="48"/>
      <c r="AM744" s="48"/>
      <c r="AN744" s="48"/>
      <c r="AO744" s="48"/>
      <c r="AP744" s="48"/>
      <c r="AQ744" s="48"/>
      <c r="AR744" s="48"/>
      <c r="AS744" s="48"/>
      <c r="AT744" s="48"/>
      <c r="AU744" s="48"/>
      <c r="AV744" s="48"/>
      <c r="AW744" s="48"/>
      <c r="AX744" s="48"/>
      <c r="AY744" s="48"/>
      <c r="AZ744" s="48"/>
      <c r="BA744" s="48"/>
      <c r="BB744" s="48"/>
      <c r="BC744" s="48"/>
      <c r="BD744" s="48"/>
      <c r="BE744" s="48"/>
      <c r="BF744" s="48"/>
      <c r="BG744" s="48"/>
      <c r="BH744" s="48"/>
      <c r="BI744" s="48"/>
      <c r="BJ744" s="48"/>
      <c r="BK744" s="48"/>
      <c r="BL744" s="48"/>
      <c r="BM744" s="48"/>
      <c r="BN744" s="48"/>
    </row>
    <row r="745" spans="3:66" s="46" customFormat="1">
      <c r="C745" s="48"/>
      <c r="D745" s="48"/>
      <c r="E745" s="48"/>
      <c r="F745" s="48"/>
      <c r="G745" s="48"/>
      <c r="H745" s="48"/>
      <c r="I745" s="48"/>
      <c r="J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8"/>
      <c r="AD745" s="48"/>
      <c r="AE745" s="48"/>
      <c r="AF745" s="48"/>
      <c r="AG745" s="48"/>
      <c r="AH745" s="48"/>
      <c r="AI745" s="48"/>
      <c r="AJ745" s="48"/>
      <c r="AK745" s="48"/>
      <c r="AL745" s="48"/>
      <c r="AM745" s="48"/>
      <c r="AN745" s="48"/>
      <c r="AO745" s="48"/>
      <c r="AP745" s="48"/>
      <c r="AQ745" s="48"/>
      <c r="AR745" s="48"/>
      <c r="AS745" s="48"/>
      <c r="AT745" s="48"/>
      <c r="AU745" s="48"/>
      <c r="AV745" s="48"/>
      <c r="AW745" s="48"/>
      <c r="AX745" s="48"/>
      <c r="AY745" s="48"/>
      <c r="AZ745" s="48"/>
      <c r="BA745" s="48"/>
      <c r="BB745" s="48"/>
      <c r="BC745" s="48"/>
      <c r="BD745" s="48"/>
      <c r="BE745" s="48"/>
      <c r="BF745" s="48"/>
      <c r="BG745" s="48"/>
      <c r="BH745" s="48"/>
      <c r="BI745" s="48"/>
      <c r="BJ745" s="48"/>
      <c r="BK745" s="48"/>
      <c r="BL745" s="48"/>
      <c r="BM745" s="48"/>
      <c r="BN745" s="48"/>
    </row>
    <row r="746" spans="3:66" s="46" customFormat="1">
      <c r="C746" s="48"/>
      <c r="D746" s="48"/>
      <c r="E746" s="48"/>
      <c r="F746" s="48"/>
      <c r="G746" s="48"/>
      <c r="H746" s="48"/>
      <c r="I746" s="48"/>
      <c r="J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8"/>
      <c r="AD746" s="48"/>
      <c r="AE746" s="48"/>
      <c r="AF746" s="48"/>
      <c r="AG746" s="48"/>
      <c r="AH746" s="48"/>
      <c r="AI746" s="48"/>
      <c r="AJ746" s="48"/>
      <c r="AK746" s="48"/>
      <c r="AL746" s="48"/>
      <c r="AM746" s="48"/>
      <c r="AN746" s="48"/>
      <c r="AO746" s="48"/>
      <c r="AP746" s="48"/>
      <c r="AQ746" s="48"/>
      <c r="AR746" s="48"/>
      <c r="AS746" s="48"/>
      <c r="AT746" s="48"/>
      <c r="AU746" s="48"/>
      <c r="AV746" s="48"/>
      <c r="AW746" s="48"/>
      <c r="AX746" s="48"/>
      <c r="AY746" s="48"/>
      <c r="AZ746" s="48"/>
      <c r="BA746" s="48"/>
      <c r="BB746" s="48"/>
      <c r="BC746" s="48"/>
      <c r="BD746" s="48"/>
      <c r="BE746" s="48"/>
      <c r="BF746" s="48"/>
      <c r="BG746" s="48"/>
      <c r="BH746" s="48"/>
      <c r="BI746" s="48"/>
      <c r="BJ746" s="48"/>
      <c r="BK746" s="48"/>
      <c r="BL746" s="48"/>
      <c r="BM746" s="48"/>
      <c r="BN746" s="48"/>
    </row>
    <row r="747" spans="3:66" s="46" customFormat="1">
      <c r="C747" s="48"/>
      <c r="D747" s="48"/>
      <c r="E747" s="48"/>
      <c r="F747" s="48"/>
      <c r="G747" s="48"/>
      <c r="H747" s="48"/>
      <c r="I747" s="48"/>
      <c r="J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  <c r="AA747" s="48"/>
      <c r="AB747" s="48"/>
      <c r="AC747" s="48"/>
      <c r="AD747" s="48"/>
      <c r="AE747" s="48"/>
      <c r="AF747" s="48"/>
      <c r="AG747" s="48"/>
      <c r="AH747" s="48"/>
      <c r="AI747" s="48"/>
      <c r="AJ747" s="48"/>
      <c r="AK747" s="48"/>
      <c r="AL747" s="48"/>
      <c r="AM747" s="48"/>
      <c r="AN747" s="48"/>
      <c r="AO747" s="48"/>
      <c r="AP747" s="48"/>
      <c r="AQ747" s="48"/>
      <c r="AR747" s="48"/>
      <c r="AS747" s="48"/>
      <c r="AT747" s="48"/>
      <c r="AU747" s="48"/>
      <c r="AV747" s="48"/>
      <c r="AW747" s="48"/>
      <c r="AX747" s="48"/>
      <c r="AY747" s="48"/>
      <c r="AZ747" s="48"/>
      <c r="BA747" s="48"/>
      <c r="BB747" s="48"/>
      <c r="BC747" s="48"/>
      <c r="BD747" s="48"/>
      <c r="BE747" s="48"/>
      <c r="BF747" s="48"/>
      <c r="BG747" s="48"/>
      <c r="BH747" s="48"/>
      <c r="BI747" s="48"/>
      <c r="BJ747" s="48"/>
      <c r="BK747" s="48"/>
      <c r="BL747" s="48"/>
      <c r="BM747" s="48"/>
      <c r="BN747" s="48"/>
    </row>
    <row r="748" spans="3:66" s="46" customFormat="1">
      <c r="C748" s="48"/>
      <c r="D748" s="48"/>
      <c r="E748" s="48"/>
      <c r="F748" s="48"/>
      <c r="G748" s="48"/>
      <c r="H748" s="48"/>
      <c r="I748" s="48"/>
      <c r="J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  <c r="AA748" s="48"/>
      <c r="AB748" s="48"/>
      <c r="AC748" s="48"/>
      <c r="AD748" s="48"/>
      <c r="AE748" s="48"/>
      <c r="AF748" s="48"/>
      <c r="AG748" s="48"/>
      <c r="AH748" s="48"/>
      <c r="AI748" s="48"/>
      <c r="AJ748" s="48"/>
      <c r="AK748" s="48"/>
      <c r="AL748" s="48"/>
      <c r="AM748" s="48"/>
      <c r="AN748" s="48"/>
      <c r="AO748" s="48"/>
      <c r="AP748" s="48"/>
      <c r="AQ748" s="48"/>
      <c r="AR748" s="48"/>
      <c r="AS748" s="48"/>
      <c r="AT748" s="48"/>
      <c r="AU748" s="48"/>
      <c r="AV748" s="48"/>
      <c r="AW748" s="48"/>
      <c r="AX748" s="48"/>
      <c r="AY748" s="48"/>
      <c r="AZ748" s="48"/>
      <c r="BA748" s="48"/>
      <c r="BB748" s="48"/>
      <c r="BC748" s="48"/>
      <c r="BD748" s="48"/>
      <c r="BE748" s="48"/>
      <c r="BF748" s="48"/>
      <c r="BG748" s="48"/>
      <c r="BH748" s="48"/>
      <c r="BI748" s="48"/>
      <c r="BJ748" s="48"/>
      <c r="BK748" s="48"/>
      <c r="BL748" s="48"/>
      <c r="BM748" s="48"/>
      <c r="BN748" s="48"/>
    </row>
    <row r="749" spans="3:66" s="46" customFormat="1">
      <c r="C749" s="48"/>
      <c r="D749" s="48"/>
      <c r="E749" s="48"/>
      <c r="F749" s="48"/>
      <c r="G749" s="48"/>
      <c r="H749" s="48"/>
      <c r="I749" s="48"/>
      <c r="J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  <c r="AA749" s="48"/>
      <c r="AB749" s="48"/>
      <c r="AC749" s="48"/>
      <c r="AD749" s="48"/>
      <c r="AE749" s="48"/>
      <c r="AF749" s="48"/>
      <c r="AG749" s="48"/>
      <c r="AH749" s="48"/>
      <c r="AI749" s="48"/>
      <c r="AJ749" s="48"/>
      <c r="AK749" s="48"/>
      <c r="AL749" s="48"/>
      <c r="AM749" s="48"/>
      <c r="AN749" s="48"/>
      <c r="AO749" s="48"/>
      <c r="AP749" s="48"/>
      <c r="AQ749" s="48"/>
      <c r="AR749" s="48"/>
      <c r="AS749" s="48"/>
      <c r="AT749" s="48"/>
      <c r="AU749" s="48"/>
      <c r="AV749" s="48"/>
      <c r="AW749" s="48"/>
      <c r="AX749" s="48"/>
      <c r="AY749" s="48"/>
      <c r="AZ749" s="48"/>
      <c r="BA749" s="48"/>
      <c r="BB749" s="48"/>
      <c r="BC749" s="48"/>
      <c r="BD749" s="48"/>
      <c r="BE749" s="48"/>
      <c r="BF749" s="48"/>
      <c r="BG749" s="48"/>
      <c r="BH749" s="48"/>
      <c r="BI749" s="48"/>
      <c r="BJ749" s="48"/>
      <c r="BK749" s="48"/>
      <c r="BL749" s="48"/>
      <c r="BM749" s="48"/>
      <c r="BN749" s="48"/>
    </row>
    <row r="750" spans="3:66" s="46" customFormat="1">
      <c r="C750" s="48"/>
      <c r="D750" s="48"/>
      <c r="E750" s="48"/>
      <c r="F750" s="48"/>
      <c r="G750" s="48"/>
      <c r="H750" s="48"/>
      <c r="I750" s="48"/>
      <c r="J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  <c r="AA750" s="48"/>
      <c r="AB750" s="48"/>
      <c r="AC750" s="48"/>
      <c r="AD750" s="48"/>
      <c r="AE750" s="48"/>
      <c r="AF750" s="48"/>
      <c r="AG750" s="48"/>
      <c r="AH750" s="48"/>
      <c r="AI750" s="48"/>
      <c r="AJ750" s="48"/>
      <c r="AK750" s="48"/>
      <c r="AL750" s="48"/>
      <c r="AM750" s="48"/>
      <c r="AN750" s="48"/>
      <c r="AO750" s="48"/>
      <c r="AP750" s="48"/>
      <c r="AQ750" s="48"/>
      <c r="AR750" s="48"/>
      <c r="AS750" s="48"/>
      <c r="AT750" s="48"/>
      <c r="AU750" s="48"/>
      <c r="AV750" s="48"/>
      <c r="AW750" s="48"/>
      <c r="AX750" s="48"/>
      <c r="AY750" s="48"/>
      <c r="AZ750" s="48"/>
      <c r="BA750" s="48"/>
      <c r="BB750" s="48"/>
      <c r="BC750" s="48"/>
      <c r="BD750" s="48"/>
      <c r="BE750" s="48"/>
      <c r="BF750" s="48"/>
      <c r="BG750" s="48"/>
      <c r="BH750" s="48"/>
      <c r="BI750" s="48"/>
      <c r="BJ750" s="48"/>
      <c r="BK750" s="48"/>
      <c r="BL750" s="48"/>
      <c r="BM750" s="48"/>
      <c r="BN750" s="48"/>
    </row>
    <row r="751" spans="3:66" s="46" customFormat="1">
      <c r="C751" s="48"/>
      <c r="D751" s="48"/>
      <c r="E751" s="48"/>
      <c r="F751" s="48"/>
      <c r="G751" s="48"/>
      <c r="H751" s="48"/>
      <c r="I751" s="48"/>
      <c r="J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  <c r="AA751" s="48"/>
      <c r="AB751" s="48"/>
      <c r="AC751" s="48"/>
      <c r="AD751" s="48"/>
      <c r="AE751" s="48"/>
      <c r="AF751" s="48"/>
      <c r="AG751" s="48"/>
      <c r="AH751" s="48"/>
      <c r="AI751" s="48"/>
      <c r="AJ751" s="48"/>
      <c r="AK751" s="48"/>
      <c r="AL751" s="48"/>
      <c r="AM751" s="48"/>
      <c r="AN751" s="48"/>
      <c r="AO751" s="48"/>
      <c r="AP751" s="48"/>
      <c r="AQ751" s="48"/>
      <c r="AR751" s="48"/>
      <c r="AS751" s="48"/>
      <c r="AT751" s="48"/>
      <c r="AU751" s="48"/>
      <c r="AV751" s="48"/>
      <c r="AW751" s="48"/>
      <c r="AX751" s="48"/>
      <c r="AY751" s="48"/>
      <c r="AZ751" s="48"/>
      <c r="BA751" s="48"/>
      <c r="BB751" s="48"/>
      <c r="BC751" s="48"/>
      <c r="BD751" s="48"/>
      <c r="BE751" s="48"/>
      <c r="BF751" s="48"/>
      <c r="BG751" s="48"/>
      <c r="BH751" s="48"/>
      <c r="BI751" s="48"/>
      <c r="BJ751" s="48"/>
      <c r="BK751" s="48"/>
      <c r="BL751" s="48"/>
      <c r="BM751" s="48"/>
      <c r="BN751" s="48"/>
    </row>
    <row r="752" spans="3:66" s="46" customFormat="1">
      <c r="C752" s="48"/>
      <c r="D752" s="48"/>
      <c r="E752" s="48"/>
      <c r="F752" s="48"/>
      <c r="G752" s="48"/>
      <c r="H752" s="48"/>
      <c r="I752" s="48"/>
      <c r="J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  <c r="AA752" s="48"/>
      <c r="AB752" s="48"/>
      <c r="AC752" s="48"/>
      <c r="AD752" s="48"/>
      <c r="AE752" s="48"/>
      <c r="AF752" s="48"/>
      <c r="AG752" s="48"/>
      <c r="AH752" s="48"/>
      <c r="AI752" s="48"/>
      <c r="AJ752" s="48"/>
      <c r="AK752" s="48"/>
      <c r="AL752" s="48"/>
      <c r="AM752" s="48"/>
      <c r="AN752" s="48"/>
      <c r="AO752" s="48"/>
      <c r="AP752" s="48"/>
      <c r="AQ752" s="48"/>
      <c r="AR752" s="48"/>
      <c r="AS752" s="48"/>
      <c r="AT752" s="48"/>
      <c r="AU752" s="48"/>
      <c r="AV752" s="48"/>
      <c r="AW752" s="48"/>
      <c r="AX752" s="48"/>
      <c r="AY752" s="48"/>
      <c r="AZ752" s="48"/>
      <c r="BA752" s="48"/>
      <c r="BB752" s="48"/>
      <c r="BC752" s="48"/>
      <c r="BD752" s="48"/>
      <c r="BE752" s="48"/>
      <c r="BF752" s="48"/>
      <c r="BG752" s="48"/>
      <c r="BH752" s="48"/>
      <c r="BI752" s="48"/>
      <c r="BJ752" s="48"/>
      <c r="BK752" s="48"/>
      <c r="BL752" s="48"/>
      <c r="BM752" s="48"/>
      <c r="BN752" s="48"/>
    </row>
    <row r="753" spans="3:66" s="46" customFormat="1">
      <c r="C753" s="48"/>
      <c r="D753" s="48"/>
      <c r="E753" s="48"/>
      <c r="F753" s="48"/>
      <c r="G753" s="48"/>
      <c r="H753" s="48"/>
      <c r="I753" s="48"/>
      <c r="J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  <c r="AA753" s="48"/>
      <c r="AB753" s="48"/>
      <c r="AC753" s="48"/>
      <c r="AD753" s="48"/>
      <c r="AE753" s="48"/>
      <c r="AF753" s="48"/>
      <c r="AG753" s="48"/>
      <c r="AH753" s="48"/>
      <c r="AI753" s="48"/>
      <c r="AJ753" s="48"/>
      <c r="AK753" s="48"/>
      <c r="AL753" s="48"/>
      <c r="AM753" s="48"/>
      <c r="AN753" s="48"/>
      <c r="AO753" s="48"/>
      <c r="AP753" s="48"/>
      <c r="AQ753" s="48"/>
      <c r="AR753" s="48"/>
      <c r="AS753" s="48"/>
      <c r="AT753" s="48"/>
      <c r="AU753" s="48"/>
      <c r="AV753" s="48"/>
      <c r="AW753" s="48"/>
      <c r="AX753" s="48"/>
      <c r="AY753" s="48"/>
      <c r="AZ753" s="48"/>
      <c r="BA753" s="48"/>
      <c r="BB753" s="48"/>
      <c r="BC753" s="48"/>
      <c r="BD753" s="48"/>
      <c r="BE753" s="48"/>
      <c r="BF753" s="48"/>
      <c r="BG753" s="48"/>
      <c r="BH753" s="48"/>
      <c r="BI753" s="48"/>
      <c r="BJ753" s="48"/>
      <c r="BK753" s="48"/>
      <c r="BL753" s="48"/>
      <c r="BM753" s="48"/>
      <c r="BN753" s="48"/>
    </row>
    <row r="754" spans="3:66" s="46" customFormat="1">
      <c r="C754" s="48"/>
      <c r="D754" s="48"/>
      <c r="E754" s="48"/>
      <c r="F754" s="48"/>
      <c r="G754" s="48"/>
      <c r="H754" s="48"/>
      <c r="I754" s="48"/>
      <c r="J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8"/>
      <c r="AD754" s="48"/>
      <c r="AE754" s="48"/>
      <c r="AF754" s="48"/>
      <c r="AG754" s="48"/>
      <c r="AH754" s="48"/>
      <c r="AI754" s="48"/>
      <c r="AJ754" s="48"/>
      <c r="AK754" s="48"/>
      <c r="AL754" s="48"/>
      <c r="AM754" s="48"/>
      <c r="AN754" s="48"/>
      <c r="AO754" s="48"/>
      <c r="AP754" s="48"/>
      <c r="AQ754" s="48"/>
      <c r="AR754" s="48"/>
      <c r="AS754" s="48"/>
      <c r="AT754" s="48"/>
      <c r="AU754" s="48"/>
      <c r="AV754" s="48"/>
      <c r="AW754" s="48"/>
      <c r="AX754" s="48"/>
      <c r="AY754" s="48"/>
      <c r="AZ754" s="48"/>
      <c r="BA754" s="48"/>
      <c r="BB754" s="48"/>
      <c r="BC754" s="48"/>
      <c r="BD754" s="48"/>
      <c r="BE754" s="48"/>
      <c r="BF754" s="48"/>
      <c r="BG754" s="48"/>
      <c r="BH754" s="48"/>
      <c r="BI754" s="48"/>
      <c r="BJ754" s="48"/>
      <c r="BK754" s="48"/>
      <c r="BL754" s="48"/>
      <c r="BM754" s="48"/>
      <c r="BN754" s="48"/>
    </row>
    <row r="755" spans="3:66" s="46" customFormat="1">
      <c r="C755" s="48"/>
      <c r="D755" s="48"/>
      <c r="E755" s="48"/>
      <c r="F755" s="48"/>
      <c r="G755" s="48"/>
      <c r="H755" s="48"/>
      <c r="I755" s="48"/>
      <c r="J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8"/>
      <c r="AD755" s="48"/>
      <c r="AE755" s="48"/>
      <c r="AF755" s="48"/>
      <c r="AG755" s="48"/>
      <c r="AH755" s="48"/>
      <c r="AI755" s="48"/>
      <c r="AJ755" s="48"/>
      <c r="AK755" s="48"/>
      <c r="AL755" s="48"/>
      <c r="AM755" s="48"/>
      <c r="AN755" s="48"/>
      <c r="AO755" s="48"/>
      <c r="AP755" s="48"/>
      <c r="AQ755" s="48"/>
      <c r="AR755" s="48"/>
      <c r="AS755" s="48"/>
      <c r="AT755" s="48"/>
      <c r="AU755" s="48"/>
      <c r="AV755" s="48"/>
      <c r="AW755" s="48"/>
      <c r="AX755" s="48"/>
      <c r="AY755" s="48"/>
      <c r="AZ755" s="48"/>
      <c r="BA755" s="48"/>
      <c r="BB755" s="48"/>
      <c r="BC755" s="48"/>
      <c r="BD755" s="48"/>
      <c r="BE755" s="48"/>
      <c r="BF755" s="48"/>
      <c r="BG755" s="48"/>
      <c r="BH755" s="48"/>
      <c r="BI755" s="48"/>
      <c r="BJ755" s="48"/>
      <c r="BK755" s="48"/>
      <c r="BL755" s="48"/>
      <c r="BM755" s="48"/>
      <c r="BN755" s="48"/>
    </row>
    <row r="756" spans="3:66" s="46" customFormat="1">
      <c r="C756" s="48"/>
      <c r="D756" s="48"/>
      <c r="E756" s="48"/>
      <c r="F756" s="48"/>
      <c r="G756" s="48"/>
      <c r="H756" s="48"/>
      <c r="I756" s="48"/>
      <c r="J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8"/>
      <c r="AD756" s="48"/>
      <c r="AE756" s="48"/>
      <c r="AF756" s="48"/>
      <c r="AG756" s="48"/>
      <c r="AH756" s="48"/>
      <c r="AI756" s="48"/>
      <c r="AJ756" s="48"/>
      <c r="AK756" s="48"/>
      <c r="AL756" s="48"/>
      <c r="AM756" s="48"/>
      <c r="AN756" s="48"/>
      <c r="AO756" s="48"/>
      <c r="AP756" s="48"/>
      <c r="AQ756" s="48"/>
      <c r="AR756" s="48"/>
      <c r="AS756" s="48"/>
      <c r="AT756" s="48"/>
      <c r="AU756" s="48"/>
      <c r="AV756" s="48"/>
      <c r="AW756" s="48"/>
      <c r="AX756" s="48"/>
      <c r="AY756" s="48"/>
      <c r="AZ756" s="48"/>
      <c r="BA756" s="48"/>
      <c r="BB756" s="48"/>
      <c r="BC756" s="48"/>
      <c r="BD756" s="48"/>
      <c r="BE756" s="48"/>
      <c r="BF756" s="48"/>
      <c r="BG756" s="48"/>
      <c r="BH756" s="48"/>
      <c r="BI756" s="48"/>
      <c r="BJ756" s="48"/>
      <c r="BK756" s="48"/>
      <c r="BL756" s="48"/>
      <c r="BM756" s="48"/>
      <c r="BN756" s="48"/>
    </row>
    <row r="757" spans="3:66" s="46" customFormat="1">
      <c r="C757" s="48"/>
      <c r="D757" s="48"/>
      <c r="E757" s="48"/>
      <c r="F757" s="48"/>
      <c r="G757" s="48"/>
      <c r="H757" s="48"/>
      <c r="I757" s="48"/>
      <c r="J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  <c r="AA757" s="48"/>
      <c r="AB757" s="48"/>
      <c r="AC757" s="48"/>
      <c r="AD757" s="48"/>
      <c r="AE757" s="48"/>
      <c r="AF757" s="48"/>
      <c r="AG757" s="48"/>
      <c r="AH757" s="48"/>
      <c r="AI757" s="48"/>
      <c r="AJ757" s="48"/>
      <c r="AK757" s="48"/>
      <c r="AL757" s="48"/>
      <c r="AM757" s="48"/>
      <c r="AN757" s="48"/>
      <c r="AO757" s="48"/>
      <c r="AP757" s="48"/>
      <c r="AQ757" s="48"/>
      <c r="AR757" s="48"/>
      <c r="AS757" s="48"/>
      <c r="AT757" s="48"/>
      <c r="AU757" s="48"/>
      <c r="AV757" s="48"/>
      <c r="AW757" s="48"/>
      <c r="AX757" s="48"/>
      <c r="AY757" s="48"/>
      <c r="AZ757" s="48"/>
      <c r="BA757" s="48"/>
      <c r="BB757" s="48"/>
      <c r="BC757" s="48"/>
      <c r="BD757" s="48"/>
      <c r="BE757" s="48"/>
      <c r="BF757" s="48"/>
      <c r="BG757" s="48"/>
      <c r="BH757" s="48"/>
      <c r="BI757" s="48"/>
      <c r="BJ757" s="48"/>
      <c r="BK757" s="48"/>
      <c r="BL757" s="48"/>
      <c r="BM757" s="48"/>
      <c r="BN757" s="48"/>
    </row>
    <row r="758" spans="3:66" s="46" customFormat="1">
      <c r="C758" s="48"/>
      <c r="D758" s="48"/>
      <c r="E758" s="48"/>
      <c r="F758" s="48"/>
      <c r="G758" s="48"/>
      <c r="H758" s="48"/>
      <c r="I758" s="48"/>
      <c r="J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  <c r="AA758" s="48"/>
      <c r="AB758" s="48"/>
      <c r="AC758" s="48"/>
      <c r="AD758" s="48"/>
      <c r="AE758" s="48"/>
      <c r="AF758" s="48"/>
      <c r="AG758" s="48"/>
      <c r="AH758" s="48"/>
      <c r="AI758" s="48"/>
      <c r="AJ758" s="48"/>
      <c r="AK758" s="48"/>
      <c r="AL758" s="48"/>
      <c r="AM758" s="48"/>
      <c r="AN758" s="48"/>
      <c r="AO758" s="48"/>
      <c r="AP758" s="48"/>
      <c r="AQ758" s="48"/>
      <c r="AR758" s="48"/>
      <c r="AS758" s="48"/>
      <c r="AT758" s="48"/>
      <c r="AU758" s="48"/>
      <c r="AV758" s="48"/>
      <c r="AW758" s="48"/>
      <c r="AX758" s="48"/>
      <c r="AY758" s="48"/>
      <c r="AZ758" s="48"/>
      <c r="BA758" s="48"/>
      <c r="BB758" s="48"/>
      <c r="BC758" s="48"/>
      <c r="BD758" s="48"/>
      <c r="BE758" s="48"/>
      <c r="BF758" s="48"/>
      <c r="BG758" s="48"/>
      <c r="BH758" s="48"/>
      <c r="BI758" s="48"/>
      <c r="BJ758" s="48"/>
      <c r="BK758" s="48"/>
      <c r="BL758" s="48"/>
      <c r="BM758" s="48"/>
      <c r="BN758" s="48"/>
    </row>
    <row r="759" spans="3:66" s="46" customFormat="1">
      <c r="C759" s="48"/>
      <c r="D759" s="48"/>
      <c r="E759" s="48"/>
      <c r="F759" s="48"/>
      <c r="G759" s="48"/>
      <c r="H759" s="48"/>
      <c r="I759" s="48"/>
      <c r="J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  <c r="AA759" s="48"/>
      <c r="AB759" s="48"/>
      <c r="AC759" s="48"/>
      <c r="AD759" s="48"/>
      <c r="AE759" s="48"/>
      <c r="AF759" s="48"/>
      <c r="AG759" s="48"/>
      <c r="AH759" s="48"/>
      <c r="AI759" s="48"/>
      <c r="AJ759" s="48"/>
      <c r="AK759" s="48"/>
      <c r="AL759" s="48"/>
      <c r="AM759" s="48"/>
      <c r="AN759" s="48"/>
      <c r="AO759" s="48"/>
      <c r="AP759" s="48"/>
      <c r="AQ759" s="48"/>
      <c r="AR759" s="48"/>
      <c r="AS759" s="48"/>
      <c r="AT759" s="48"/>
      <c r="AU759" s="48"/>
      <c r="AV759" s="48"/>
      <c r="AW759" s="48"/>
      <c r="AX759" s="48"/>
      <c r="AY759" s="48"/>
      <c r="AZ759" s="48"/>
      <c r="BA759" s="48"/>
      <c r="BB759" s="48"/>
      <c r="BC759" s="48"/>
      <c r="BD759" s="48"/>
      <c r="BE759" s="48"/>
      <c r="BF759" s="48"/>
      <c r="BG759" s="48"/>
      <c r="BH759" s="48"/>
      <c r="BI759" s="48"/>
      <c r="BJ759" s="48"/>
      <c r="BK759" s="48"/>
      <c r="BL759" s="48"/>
      <c r="BM759" s="48"/>
      <c r="BN759" s="48"/>
    </row>
    <row r="760" spans="3:66" s="46" customFormat="1">
      <c r="C760" s="48"/>
      <c r="D760" s="48"/>
      <c r="E760" s="48"/>
      <c r="F760" s="48"/>
      <c r="G760" s="48"/>
      <c r="H760" s="48"/>
      <c r="I760" s="48"/>
      <c r="J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  <c r="AA760" s="48"/>
      <c r="AB760" s="48"/>
      <c r="AC760" s="48"/>
      <c r="AD760" s="48"/>
      <c r="AE760" s="48"/>
      <c r="AF760" s="48"/>
      <c r="AG760" s="48"/>
      <c r="AH760" s="48"/>
      <c r="AI760" s="48"/>
      <c r="AJ760" s="48"/>
      <c r="AK760" s="48"/>
      <c r="AL760" s="48"/>
      <c r="AM760" s="48"/>
      <c r="AN760" s="48"/>
      <c r="AO760" s="48"/>
      <c r="AP760" s="48"/>
      <c r="AQ760" s="48"/>
      <c r="AR760" s="48"/>
      <c r="AS760" s="48"/>
      <c r="AT760" s="48"/>
      <c r="AU760" s="48"/>
      <c r="AV760" s="48"/>
      <c r="AW760" s="48"/>
      <c r="AX760" s="48"/>
      <c r="AY760" s="48"/>
      <c r="AZ760" s="48"/>
      <c r="BA760" s="48"/>
      <c r="BB760" s="48"/>
      <c r="BC760" s="48"/>
      <c r="BD760" s="48"/>
      <c r="BE760" s="48"/>
      <c r="BF760" s="48"/>
      <c r="BG760" s="48"/>
      <c r="BH760" s="48"/>
      <c r="BI760" s="48"/>
      <c r="BJ760" s="48"/>
      <c r="BK760" s="48"/>
      <c r="BL760" s="48"/>
      <c r="BM760" s="48"/>
      <c r="BN760" s="48"/>
    </row>
    <row r="761" spans="3:66" s="46" customFormat="1">
      <c r="C761" s="48"/>
      <c r="D761" s="48"/>
      <c r="E761" s="48"/>
      <c r="F761" s="48"/>
      <c r="G761" s="48"/>
      <c r="H761" s="48"/>
      <c r="I761" s="48"/>
      <c r="J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  <c r="AA761" s="48"/>
      <c r="AB761" s="48"/>
      <c r="AC761" s="48"/>
      <c r="AD761" s="48"/>
      <c r="AE761" s="48"/>
      <c r="AF761" s="48"/>
      <c r="AG761" s="48"/>
      <c r="AH761" s="48"/>
      <c r="AI761" s="48"/>
      <c r="AJ761" s="48"/>
      <c r="AK761" s="48"/>
      <c r="AL761" s="48"/>
      <c r="AM761" s="48"/>
      <c r="AN761" s="48"/>
      <c r="AO761" s="48"/>
      <c r="AP761" s="48"/>
      <c r="AQ761" s="48"/>
      <c r="AR761" s="48"/>
      <c r="AS761" s="48"/>
      <c r="AT761" s="48"/>
      <c r="AU761" s="48"/>
      <c r="AV761" s="48"/>
      <c r="AW761" s="48"/>
      <c r="AX761" s="48"/>
      <c r="AY761" s="48"/>
      <c r="AZ761" s="48"/>
      <c r="BA761" s="48"/>
      <c r="BB761" s="48"/>
      <c r="BC761" s="48"/>
      <c r="BD761" s="48"/>
      <c r="BE761" s="48"/>
      <c r="BF761" s="48"/>
      <c r="BG761" s="48"/>
      <c r="BH761" s="48"/>
      <c r="BI761" s="48"/>
      <c r="BJ761" s="48"/>
      <c r="BK761" s="48"/>
      <c r="BL761" s="48"/>
      <c r="BM761" s="48"/>
      <c r="BN761" s="48"/>
    </row>
    <row r="762" spans="3:66" s="46" customFormat="1">
      <c r="C762" s="48"/>
      <c r="D762" s="48"/>
      <c r="E762" s="48"/>
      <c r="F762" s="48"/>
      <c r="G762" s="48"/>
      <c r="H762" s="48"/>
      <c r="I762" s="48"/>
      <c r="J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  <c r="AA762" s="48"/>
      <c r="AB762" s="48"/>
      <c r="AC762" s="48"/>
      <c r="AD762" s="48"/>
      <c r="AE762" s="48"/>
      <c r="AF762" s="48"/>
      <c r="AG762" s="48"/>
      <c r="AH762" s="48"/>
      <c r="AI762" s="48"/>
      <c r="AJ762" s="48"/>
      <c r="AK762" s="48"/>
      <c r="AL762" s="48"/>
      <c r="AM762" s="48"/>
      <c r="AN762" s="48"/>
      <c r="AO762" s="48"/>
      <c r="AP762" s="48"/>
      <c r="AQ762" s="48"/>
      <c r="AR762" s="48"/>
      <c r="AS762" s="48"/>
      <c r="AT762" s="48"/>
      <c r="AU762" s="48"/>
      <c r="AV762" s="48"/>
      <c r="AW762" s="48"/>
      <c r="AX762" s="48"/>
      <c r="AY762" s="48"/>
      <c r="AZ762" s="48"/>
      <c r="BA762" s="48"/>
      <c r="BB762" s="48"/>
      <c r="BC762" s="48"/>
      <c r="BD762" s="48"/>
      <c r="BE762" s="48"/>
      <c r="BF762" s="48"/>
      <c r="BG762" s="48"/>
      <c r="BH762" s="48"/>
      <c r="BI762" s="48"/>
      <c r="BJ762" s="48"/>
      <c r="BK762" s="48"/>
      <c r="BL762" s="48"/>
      <c r="BM762" s="48"/>
      <c r="BN762" s="48"/>
    </row>
    <row r="763" spans="3:66" s="46" customFormat="1">
      <c r="C763" s="48"/>
      <c r="D763" s="48"/>
      <c r="E763" s="48"/>
      <c r="F763" s="48"/>
      <c r="G763" s="48"/>
      <c r="H763" s="48"/>
      <c r="I763" s="48"/>
      <c r="J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  <c r="AA763" s="48"/>
      <c r="AB763" s="48"/>
      <c r="AC763" s="48"/>
      <c r="AD763" s="48"/>
      <c r="AE763" s="48"/>
      <c r="AF763" s="48"/>
      <c r="AG763" s="48"/>
      <c r="AH763" s="48"/>
      <c r="AI763" s="48"/>
      <c r="AJ763" s="48"/>
      <c r="AK763" s="48"/>
      <c r="AL763" s="48"/>
      <c r="AM763" s="48"/>
      <c r="AN763" s="48"/>
      <c r="AO763" s="48"/>
      <c r="AP763" s="48"/>
      <c r="AQ763" s="48"/>
      <c r="AR763" s="48"/>
      <c r="AS763" s="48"/>
      <c r="AT763" s="48"/>
      <c r="AU763" s="48"/>
      <c r="AV763" s="48"/>
      <c r="AW763" s="48"/>
      <c r="AX763" s="48"/>
      <c r="AY763" s="48"/>
      <c r="AZ763" s="48"/>
      <c r="BA763" s="48"/>
      <c r="BB763" s="48"/>
      <c r="BC763" s="48"/>
      <c r="BD763" s="48"/>
      <c r="BE763" s="48"/>
      <c r="BF763" s="48"/>
      <c r="BG763" s="48"/>
      <c r="BH763" s="48"/>
      <c r="BI763" s="48"/>
      <c r="BJ763" s="48"/>
      <c r="BK763" s="48"/>
      <c r="BL763" s="48"/>
      <c r="BM763" s="48"/>
      <c r="BN763" s="48"/>
    </row>
    <row r="764" spans="3:66" s="46" customFormat="1">
      <c r="C764" s="48"/>
      <c r="D764" s="48"/>
      <c r="E764" s="48"/>
      <c r="F764" s="48"/>
      <c r="G764" s="48"/>
      <c r="H764" s="48"/>
      <c r="I764" s="48"/>
      <c r="J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8"/>
      <c r="AD764" s="48"/>
      <c r="AE764" s="48"/>
      <c r="AF764" s="48"/>
      <c r="AG764" s="48"/>
      <c r="AH764" s="48"/>
      <c r="AI764" s="48"/>
      <c r="AJ764" s="48"/>
      <c r="AK764" s="48"/>
      <c r="AL764" s="48"/>
      <c r="AM764" s="48"/>
      <c r="AN764" s="48"/>
      <c r="AO764" s="48"/>
      <c r="AP764" s="48"/>
      <c r="AQ764" s="48"/>
      <c r="AR764" s="48"/>
      <c r="AS764" s="48"/>
      <c r="AT764" s="48"/>
      <c r="AU764" s="48"/>
      <c r="AV764" s="48"/>
      <c r="AW764" s="48"/>
      <c r="AX764" s="48"/>
      <c r="AY764" s="48"/>
      <c r="AZ764" s="48"/>
      <c r="BA764" s="48"/>
      <c r="BB764" s="48"/>
      <c r="BC764" s="48"/>
      <c r="BD764" s="48"/>
      <c r="BE764" s="48"/>
      <c r="BF764" s="48"/>
      <c r="BG764" s="48"/>
      <c r="BH764" s="48"/>
      <c r="BI764" s="48"/>
      <c r="BJ764" s="48"/>
      <c r="BK764" s="48"/>
      <c r="BL764" s="48"/>
      <c r="BM764" s="48"/>
      <c r="BN764" s="48"/>
    </row>
    <row r="765" spans="3:66" s="46" customFormat="1">
      <c r="C765" s="48"/>
      <c r="D765" s="48"/>
      <c r="E765" s="48"/>
      <c r="F765" s="48"/>
      <c r="G765" s="48"/>
      <c r="H765" s="48"/>
      <c r="I765" s="48"/>
      <c r="J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8"/>
      <c r="AD765" s="48"/>
      <c r="AE765" s="48"/>
      <c r="AF765" s="48"/>
      <c r="AG765" s="48"/>
      <c r="AH765" s="48"/>
      <c r="AI765" s="48"/>
      <c r="AJ765" s="48"/>
      <c r="AK765" s="48"/>
      <c r="AL765" s="48"/>
      <c r="AM765" s="48"/>
      <c r="AN765" s="48"/>
      <c r="AO765" s="48"/>
      <c r="AP765" s="48"/>
      <c r="AQ765" s="48"/>
      <c r="AR765" s="48"/>
      <c r="AS765" s="48"/>
      <c r="AT765" s="48"/>
      <c r="AU765" s="48"/>
      <c r="AV765" s="48"/>
      <c r="AW765" s="48"/>
      <c r="AX765" s="48"/>
      <c r="AY765" s="48"/>
      <c r="AZ765" s="48"/>
      <c r="BA765" s="48"/>
      <c r="BB765" s="48"/>
      <c r="BC765" s="48"/>
      <c r="BD765" s="48"/>
      <c r="BE765" s="48"/>
      <c r="BF765" s="48"/>
      <c r="BG765" s="48"/>
      <c r="BH765" s="48"/>
      <c r="BI765" s="48"/>
      <c r="BJ765" s="48"/>
      <c r="BK765" s="48"/>
      <c r="BL765" s="48"/>
      <c r="BM765" s="48"/>
      <c r="BN765" s="48"/>
    </row>
    <row r="766" spans="3:66" s="46" customFormat="1">
      <c r="C766" s="48"/>
      <c r="D766" s="48"/>
      <c r="E766" s="48"/>
      <c r="F766" s="48"/>
      <c r="G766" s="48"/>
      <c r="H766" s="48"/>
      <c r="I766" s="48"/>
      <c r="J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8"/>
      <c r="AD766" s="48"/>
      <c r="AE766" s="48"/>
      <c r="AF766" s="48"/>
      <c r="AG766" s="48"/>
      <c r="AH766" s="48"/>
      <c r="AI766" s="48"/>
      <c r="AJ766" s="48"/>
      <c r="AK766" s="48"/>
      <c r="AL766" s="48"/>
      <c r="AM766" s="48"/>
      <c r="AN766" s="48"/>
      <c r="AO766" s="48"/>
      <c r="AP766" s="48"/>
      <c r="AQ766" s="48"/>
      <c r="AR766" s="48"/>
      <c r="AS766" s="48"/>
      <c r="AT766" s="48"/>
      <c r="AU766" s="48"/>
      <c r="AV766" s="48"/>
      <c r="AW766" s="48"/>
      <c r="AX766" s="48"/>
      <c r="AY766" s="48"/>
      <c r="AZ766" s="48"/>
      <c r="BA766" s="48"/>
      <c r="BB766" s="48"/>
      <c r="BC766" s="48"/>
      <c r="BD766" s="48"/>
      <c r="BE766" s="48"/>
      <c r="BF766" s="48"/>
      <c r="BG766" s="48"/>
      <c r="BH766" s="48"/>
      <c r="BI766" s="48"/>
      <c r="BJ766" s="48"/>
      <c r="BK766" s="48"/>
      <c r="BL766" s="48"/>
      <c r="BM766" s="48"/>
      <c r="BN766" s="48"/>
    </row>
    <row r="767" spans="3:66" s="46" customFormat="1">
      <c r="C767" s="48"/>
      <c r="D767" s="48"/>
      <c r="E767" s="48"/>
      <c r="F767" s="48"/>
      <c r="G767" s="48"/>
      <c r="H767" s="48"/>
      <c r="I767" s="48"/>
      <c r="J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  <c r="AA767" s="48"/>
      <c r="AB767" s="48"/>
      <c r="AC767" s="48"/>
      <c r="AD767" s="48"/>
      <c r="AE767" s="48"/>
      <c r="AF767" s="48"/>
      <c r="AG767" s="48"/>
      <c r="AH767" s="48"/>
      <c r="AI767" s="48"/>
      <c r="AJ767" s="48"/>
      <c r="AK767" s="48"/>
      <c r="AL767" s="48"/>
      <c r="AM767" s="48"/>
      <c r="AN767" s="48"/>
      <c r="AO767" s="48"/>
      <c r="AP767" s="48"/>
      <c r="AQ767" s="48"/>
      <c r="AR767" s="48"/>
      <c r="AS767" s="48"/>
      <c r="AT767" s="48"/>
      <c r="AU767" s="48"/>
      <c r="AV767" s="48"/>
      <c r="AW767" s="48"/>
      <c r="AX767" s="48"/>
      <c r="AY767" s="48"/>
      <c r="AZ767" s="48"/>
      <c r="BA767" s="48"/>
      <c r="BB767" s="48"/>
      <c r="BC767" s="48"/>
      <c r="BD767" s="48"/>
      <c r="BE767" s="48"/>
      <c r="BF767" s="48"/>
      <c r="BG767" s="48"/>
      <c r="BH767" s="48"/>
      <c r="BI767" s="48"/>
      <c r="BJ767" s="48"/>
      <c r="BK767" s="48"/>
      <c r="BL767" s="48"/>
      <c r="BM767" s="48"/>
      <c r="BN767" s="48"/>
    </row>
    <row r="768" spans="3:66" s="46" customFormat="1">
      <c r="C768" s="48"/>
      <c r="D768" s="48"/>
      <c r="E768" s="48"/>
      <c r="F768" s="48"/>
      <c r="G768" s="48"/>
      <c r="H768" s="48"/>
      <c r="I768" s="48"/>
      <c r="J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  <c r="AA768" s="48"/>
      <c r="AB768" s="48"/>
      <c r="AC768" s="48"/>
      <c r="AD768" s="48"/>
      <c r="AE768" s="48"/>
      <c r="AF768" s="48"/>
      <c r="AG768" s="48"/>
      <c r="AH768" s="48"/>
      <c r="AI768" s="48"/>
      <c r="AJ768" s="48"/>
      <c r="AK768" s="48"/>
      <c r="AL768" s="48"/>
      <c r="AM768" s="48"/>
      <c r="AN768" s="48"/>
      <c r="AO768" s="48"/>
      <c r="AP768" s="48"/>
      <c r="AQ768" s="48"/>
      <c r="AR768" s="48"/>
      <c r="AS768" s="48"/>
      <c r="AT768" s="48"/>
      <c r="AU768" s="48"/>
      <c r="AV768" s="48"/>
      <c r="AW768" s="48"/>
      <c r="AX768" s="48"/>
      <c r="AY768" s="48"/>
      <c r="AZ768" s="48"/>
      <c r="BA768" s="48"/>
      <c r="BB768" s="48"/>
      <c r="BC768" s="48"/>
      <c r="BD768" s="48"/>
      <c r="BE768" s="48"/>
      <c r="BF768" s="48"/>
      <c r="BG768" s="48"/>
      <c r="BH768" s="48"/>
      <c r="BI768" s="48"/>
      <c r="BJ768" s="48"/>
      <c r="BK768" s="48"/>
      <c r="BL768" s="48"/>
      <c r="BM768" s="48"/>
      <c r="BN768" s="48"/>
    </row>
    <row r="769" spans="3:66" s="46" customFormat="1">
      <c r="C769" s="48"/>
      <c r="D769" s="48"/>
      <c r="E769" s="48"/>
      <c r="F769" s="48"/>
      <c r="G769" s="48"/>
      <c r="H769" s="48"/>
      <c r="I769" s="48"/>
      <c r="J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  <c r="AA769" s="48"/>
      <c r="AB769" s="48"/>
      <c r="AC769" s="48"/>
      <c r="AD769" s="48"/>
      <c r="AE769" s="48"/>
      <c r="AF769" s="48"/>
      <c r="AG769" s="48"/>
      <c r="AH769" s="48"/>
      <c r="AI769" s="48"/>
      <c r="AJ769" s="48"/>
      <c r="AK769" s="48"/>
      <c r="AL769" s="48"/>
      <c r="AM769" s="48"/>
      <c r="AN769" s="48"/>
      <c r="AO769" s="48"/>
      <c r="AP769" s="48"/>
      <c r="AQ769" s="48"/>
      <c r="AR769" s="48"/>
      <c r="AS769" s="48"/>
      <c r="AT769" s="48"/>
      <c r="AU769" s="48"/>
      <c r="AV769" s="48"/>
      <c r="AW769" s="48"/>
      <c r="AX769" s="48"/>
      <c r="AY769" s="48"/>
      <c r="AZ769" s="48"/>
      <c r="BA769" s="48"/>
      <c r="BB769" s="48"/>
      <c r="BC769" s="48"/>
      <c r="BD769" s="48"/>
      <c r="BE769" s="48"/>
      <c r="BF769" s="48"/>
      <c r="BG769" s="48"/>
      <c r="BH769" s="48"/>
      <c r="BI769" s="48"/>
      <c r="BJ769" s="48"/>
      <c r="BK769" s="48"/>
      <c r="BL769" s="48"/>
      <c r="BM769" s="48"/>
      <c r="BN769" s="48"/>
    </row>
    <row r="770" spans="3:66" s="46" customFormat="1">
      <c r="C770" s="48"/>
      <c r="D770" s="48"/>
      <c r="E770" s="48"/>
      <c r="F770" s="48"/>
      <c r="G770" s="48"/>
      <c r="H770" s="48"/>
      <c r="I770" s="48"/>
      <c r="J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  <c r="AA770" s="48"/>
      <c r="AB770" s="48"/>
      <c r="AC770" s="48"/>
      <c r="AD770" s="48"/>
      <c r="AE770" s="48"/>
      <c r="AF770" s="48"/>
      <c r="AG770" s="48"/>
      <c r="AH770" s="48"/>
      <c r="AI770" s="48"/>
      <c r="AJ770" s="48"/>
      <c r="AK770" s="48"/>
      <c r="AL770" s="48"/>
      <c r="AM770" s="48"/>
      <c r="AN770" s="48"/>
      <c r="AO770" s="48"/>
      <c r="AP770" s="48"/>
      <c r="AQ770" s="48"/>
      <c r="AR770" s="48"/>
      <c r="AS770" s="48"/>
      <c r="AT770" s="48"/>
      <c r="AU770" s="48"/>
      <c r="AV770" s="48"/>
      <c r="AW770" s="48"/>
      <c r="AX770" s="48"/>
      <c r="AY770" s="48"/>
      <c r="AZ770" s="48"/>
      <c r="BA770" s="48"/>
      <c r="BB770" s="48"/>
      <c r="BC770" s="48"/>
      <c r="BD770" s="48"/>
      <c r="BE770" s="48"/>
      <c r="BF770" s="48"/>
      <c r="BG770" s="48"/>
      <c r="BH770" s="48"/>
      <c r="BI770" s="48"/>
      <c r="BJ770" s="48"/>
      <c r="BK770" s="48"/>
      <c r="BL770" s="48"/>
      <c r="BM770" s="48"/>
      <c r="BN770" s="48"/>
    </row>
    <row r="771" spans="3:66" s="46" customFormat="1">
      <c r="C771" s="48"/>
      <c r="D771" s="48"/>
      <c r="E771" s="48"/>
      <c r="F771" s="48"/>
      <c r="G771" s="48"/>
      <c r="H771" s="48"/>
      <c r="I771" s="48"/>
      <c r="J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  <c r="AA771" s="48"/>
      <c r="AB771" s="48"/>
      <c r="AC771" s="48"/>
      <c r="AD771" s="48"/>
      <c r="AE771" s="48"/>
      <c r="AF771" s="48"/>
      <c r="AG771" s="48"/>
      <c r="AH771" s="48"/>
      <c r="AI771" s="48"/>
      <c r="AJ771" s="48"/>
      <c r="AK771" s="48"/>
      <c r="AL771" s="48"/>
      <c r="AM771" s="48"/>
      <c r="AN771" s="48"/>
      <c r="AO771" s="48"/>
      <c r="AP771" s="48"/>
      <c r="AQ771" s="48"/>
      <c r="AR771" s="48"/>
      <c r="AS771" s="48"/>
      <c r="AT771" s="48"/>
      <c r="AU771" s="48"/>
      <c r="AV771" s="48"/>
      <c r="AW771" s="48"/>
      <c r="AX771" s="48"/>
      <c r="AY771" s="48"/>
      <c r="AZ771" s="48"/>
      <c r="BA771" s="48"/>
      <c r="BB771" s="48"/>
      <c r="BC771" s="48"/>
      <c r="BD771" s="48"/>
      <c r="BE771" s="48"/>
      <c r="BF771" s="48"/>
      <c r="BG771" s="48"/>
      <c r="BH771" s="48"/>
      <c r="BI771" s="48"/>
      <c r="BJ771" s="48"/>
      <c r="BK771" s="48"/>
      <c r="BL771" s="48"/>
      <c r="BM771" s="48"/>
      <c r="BN771" s="48"/>
    </row>
    <row r="772" spans="3:66" s="46" customFormat="1">
      <c r="C772" s="48"/>
      <c r="D772" s="48"/>
      <c r="E772" s="48"/>
      <c r="F772" s="48"/>
      <c r="G772" s="48"/>
      <c r="H772" s="48"/>
      <c r="I772" s="48"/>
      <c r="J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  <c r="AA772" s="48"/>
      <c r="AB772" s="48"/>
      <c r="AC772" s="48"/>
      <c r="AD772" s="48"/>
      <c r="AE772" s="48"/>
      <c r="AF772" s="48"/>
      <c r="AG772" s="48"/>
      <c r="AH772" s="48"/>
      <c r="AI772" s="48"/>
      <c r="AJ772" s="48"/>
      <c r="AK772" s="48"/>
      <c r="AL772" s="48"/>
      <c r="AM772" s="48"/>
      <c r="AN772" s="48"/>
      <c r="AO772" s="48"/>
      <c r="AP772" s="48"/>
      <c r="AQ772" s="48"/>
      <c r="AR772" s="48"/>
      <c r="AS772" s="48"/>
      <c r="AT772" s="48"/>
      <c r="AU772" s="48"/>
      <c r="AV772" s="48"/>
      <c r="AW772" s="48"/>
      <c r="AX772" s="48"/>
      <c r="AY772" s="48"/>
      <c r="AZ772" s="48"/>
      <c r="BA772" s="48"/>
      <c r="BB772" s="48"/>
      <c r="BC772" s="48"/>
      <c r="BD772" s="48"/>
      <c r="BE772" s="48"/>
      <c r="BF772" s="48"/>
      <c r="BG772" s="48"/>
      <c r="BH772" s="48"/>
      <c r="BI772" s="48"/>
      <c r="BJ772" s="48"/>
      <c r="BK772" s="48"/>
      <c r="BL772" s="48"/>
      <c r="BM772" s="48"/>
      <c r="BN772" s="48"/>
    </row>
    <row r="773" spans="3:66" s="46" customFormat="1">
      <c r="C773" s="48"/>
      <c r="D773" s="48"/>
      <c r="E773" s="48"/>
      <c r="F773" s="48"/>
      <c r="G773" s="48"/>
      <c r="H773" s="48"/>
      <c r="I773" s="48"/>
      <c r="J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  <c r="AA773" s="48"/>
      <c r="AB773" s="48"/>
      <c r="AC773" s="48"/>
      <c r="AD773" s="48"/>
      <c r="AE773" s="48"/>
      <c r="AF773" s="48"/>
      <c r="AG773" s="48"/>
      <c r="AH773" s="48"/>
      <c r="AI773" s="48"/>
      <c r="AJ773" s="48"/>
      <c r="AK773" s="48"/>
      <c r="AL773" s="48"/>
      <c r="AM773" s="48"/>
      <c r="AN773" s="48"/>
      <c r="AO773" s="48"/>
      <c r="AP773" s="48"/>
      <c r="AQ773" s="48"/>
      <c r="AR773" s="48"/>
      <c r="AS773" s="48"/>
      <c r="AT773" s="48"/>
      <c r="AU773" s="48"/>
      <c r="AV773" s="48"/>
      <c r="AW773" s="48"/>
      <c r="AX773" s="48"/>
      <c r="AY773" s="48"/>
      <c r="AZ773" s="48"/>
      <c r="BA773" s="48"/>
      <c r="BB773" s="48"/>
      <c r="BC773" s="48"/>
      <c r="BD773" s="48"/>
      <c r="BE773" s="48"/>
      <c r="BF773" s="48"/>
      <c r="BG773" s="48"/>
      <c r="BH773" s="48"/>
      <c r="BI773" s="48"/>
      <c r="BJ773" s="48"/>
      <c r="BK773" s="48"/>
      <c r="BL773" s="48"/>
      <c r="BM773" s="48"/>
      <c r="BN773" s="48"/>
    </row>
    <row r="774" spans="3:66" s="46" customFormat="1">
      <c r="C774" s="48"/>
      <c r="D774" s="48"/>
      <c r="E774" s="48"/>
      <c r="F774" s="48"/>
      <c r="G774" s="48"/>
      <c r="H774" s="48"/>
      <c r="I774" s="48"/>
      <c r="J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8"/>
      <c r="AD774" s="48"/>
      <c r="AE774" s="48"/>
      <c r="AF774" s="48"/>
      <c r="AG774" s="48"/>
      <c r="AH774" s="48"/>
      <c r="AI774" s="48"/>
      <c r="AJ774" s="48"/>
      <c r="AK774" s="48"/>
      <c r="AL774" s="48"/>
      <c r="AM774" s="48"/>
      <c r="AN774" s="48"/>
      <c r="AO774" s="48"/>
      <c r="AP774" s="48"/>
      <c r="AQ774" s="48"/>
      <c r="AR774" s="48"/>
      <c r="AS774" s="48"/>
      <c r="AT774" s="48"/>
      <c r="AU774" s="48"/>
      <c r="AV774" s="48"/>
      <c r="AW774" s="48"/>
      <c r="AX774" s="48"/>
      <c r="AY774" s="48"/>
      <c r="AZ774" s="48"/>
      <c r="BA774" s="48"/>
      <c r="BB774" s="48"/>
      <c r="BC774" s="48"/>
      <c r="BD774" s="48"/>
      <c r="BE774" s="48"/>
      <c r="BF774" s="48"/>
      <c r="BG774" s="48"/>
      <c r="BH774" s="48"/>
      <c r="BI774" s="48"/>
      <c r="BJ774" s="48"/>
      <c r="BK774" s="48"/>
      <c r="BL774" s="48"/>
      <c r="BM774" s="48"/>
      <c r="BN774" s="48"/>
    </row>
    <row r="775" spans="3:66" s="46" customFormat="1">
      <c r="C775" s="48"/>
      <c r="D775" s="48"/>
      <c r="E775" s="48"/>
      <c r="F775" s="48"/>
      <c r="G775" s="48"/>
      <c r="H775" s="48"/>
      <c r="I775" s="48"/>
      <c r="J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8"/>
      <c r="AD775" s="48"/>
      <c r="AE775" s="48"/>
      <c r="AF775" s="48"/>
      <c r="AG775" s="48"/>
      <c r="AH775" s="48"/>
      <c r="AI775" s="48"/>
      <c r="AJ775" s="48"/>
      <c r="AK775" s="48"/>
      <c r="AL775" s="48"/>
      <c r="AM775" s="48"/>
      <c r="AN775" s="48"/>
      <c r="AO775" s="48"/>
      <c r="AP775" s="48"/>
      <c r="AQ775" s="48"/>
      <c r="AR775" s="48"/>
      <c r="AS775" s="48"/>
      <c r="AT775" s="48"/>
      <c r="AU775" s="48"/>
      <c r="AV775" s="48"/>
      <c r="AW775" s="48"/>
      <c r="AX775" s="48"/>
      <c r="AY775" s="48"/>
      <c r="AZ775" s="48"/>
      <c r="BA775" s="48"/>
      <c r="BB775" s="48"/>
      <c r="BC775" s="48"/>
      <c r="BD775" s="48"/>
      <c r="BE775" s="48"/>
      <c r="BF775" s="48"/>
      <c r="BG775" s="48"/>
      <c r="BH775" s="48"/>
      <c r="BI775" s="48"/>
      <c r="BJ775" s="48"/>
      <c r="BK775" s="48"/>
      <c r="BL775" s="48"/>
      <c r="BM775" s="48"/>
      <c r="BN775" s="48"/>
    </row>
    <row r="776" spans="3:66" s="46" customFormat="1">
      <c r="C776" s="48"/>
      <c r="D776" s="48"/>
      <c r="E776" s="48"/>
      <c r="F776" s="48"/>
      <c r="G776" s="48"/>
      <c r="H776" s="48"/>
      <c r="I776" s="48"/>
      <c r="J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8"/>
      <c r="AD776" s="48"/>
      <c r="AE776" s="48"/>
      <c r="AF776" s="48"/>
      <c r="AG776" s="48"/>
      <c r="AH776" s="48"/>
      <c r="AI776" s="48"/>
      <c r="AJ776" s="48"/>
      <c r="AK776" s="48"/>
      <c r="AL776" s="48"/>
      <c r="AM776" s="48"/>
      <c r="AN776" s="48"/>
      <c r="AO776" s="48"/>
      <c r="AP776" s="48"/>
      <c r="AQ776" s="48"/>
      <c r="AR776" s="48"/>
      <c r="AS776" s="48"/>
      <c r="AT776" s="48"/>
      <c r="AU776" s="48"/>
      <c r="AV776" s="48"/>
      <c r="AW776" s="48"/>
      <c r="AX776" s="48"/>
      <c r="AY776" s="48"/>
      <c r="AZ776" s="48"/>
      <c r="BA776" s="48"/>
      <c r="BB776" s="48"/>
      <c r="BC776" s="48"/>
      <c r="BD776" s="48"/>
      <c r="BE776" s="48"/>
      <c r="BF776" s="48"/>
      <c r="BG776" s="48"/>
      <c r="BH776" s="48"/>
      <c r="BI776" s="48"/>
      <c r="BJ776" s="48"/>
      <c r="BK776" s="48"/>
      <c r="BL776" s="48"/>
      <c r="BM776" s="48"/>
      <c r="BN776" s="48"/>
    </row>
    <row r="777" spans="3:66" s="46" customFormat="1">
      <c r="C777" s="48"/>
      <c r="D777" s="48"/>
      <c r="E777" s="48"/>
      <c r="F777" s="48"/>
      <c r="G777" s="48"/>
      <c r="H777" s="48"/>
      <c r="I777" s="48"/>
      <c r="J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  <c r="AA777" s="48"/>
      <c r="AB777" s="48"/>
      <c r="AC777" s="48"/>
      <c r="AD777" s="48"/>
      <c r="AE777" s="48"/>
      <c r="AF777" s="48"/>
      <c r="AG777" s="48"/>
      <c r="AH777" s="48"/>
      <c r="AI777" s="48"/>
      <c r="AJ777" s="48"/>
      <c r="AK777" s="48"/>
      <c r="AL777" s="48"/>
      <c r="AM777" s="48"/>
      <c r="AN777" s="48"/>
      <c r="AO777" s="48"/>
      <c r="AP777" s="48"/>
      <c r="AQ777" s="48"/>
      <c r="AR777" s="48"/>
      <c r="AS777" s="48"/>
      <c r="AT777" s="48"/>
      <c r="AU777" s="48"/>
      <c r="AV777" s="48"/>
      <c r="AW777" s="48"/>
      <c r="AX777" s="48"/>
      <c r="AY777" s="48"/>
      <c r="AZ777" s="48"/>
      <c r="BA777" s="48"/>
      <c r="BB777" s="48"/>
      <c r="BC777" s="48"/>
      <c r="BD777" s="48"/>
      <c r="BE777" s="48"/>
      <c r="BF777" s="48"/>
      <c r="BG777" s="48"/>
      <c r="BH777" s="48"/>
      <c r="BI777" s="48"/>
      <c r="BJ777" s="48"/>
      <c r="BK777" s="48"/>
      <c r="BL777" s="48"/>
      <c r="BM777" s="48"/>
      <c r="BN777" s="48"/>
    </row>
    <row r="778" spans="3:66" s="46" customFormat="1">
      <c r="C778" s="48"/>
      <c r="D778" s="48"/>
      <c r="E778" s="48"/>
      <c r="F778" s="48"/>
      <c r="G778" s="48"/>
      <c r="H778" s="48"/>
      <c r="I778" s="48"/>
      <c r="J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  <c r="AA778" s="48"/>
      <c r="AB778" s="48"/>
      <c r="AC778" s="48"/>
      <c r="AD778" s="48"/>
      <c r="AE778" s="48"/>
      <c r="AF778" s="48"/>
      <c r="AG778" s="48"/>
      <c r="AH778" s="48"/>
      <c r="AI778" s="48"/>
      <c r="AJ778" s="48"/>
      <c r="AK778" s="48"/>
      <c r="AL778" s="48"/>
      <c r="AM778" s="48"/>
      <c r="AN778" s="48"/>
      <c r="AO778" s="48"/>
      <c r="AP778" s="48"/>
      <c r="AQ778" s="48"/>
      <c r="AR778" s="48"/>
      <c r="AS778" s="48"/>
      <c r="AT778" s="48"/>
      <c r="AU778" s="48"/>
      <c r="AV778" s="48"/>
      <c r="AW778" s="48"/>
      <c r="AX778" s="48"/>
      <c r="AY778" s="48"/>
      <c r="AZ778" s="48"/>
      <c r="BA778" s="48"/>
      <c r="BB778" s="48"/>
      <c r="BC778" s="48"/>
      <c r="BD778" s="48"/>
      <c r="BE778" s="48"/>
      <c r="BF778" s="48"/>
      <c r="BG778" s="48"/>
      <c r="BH778" s="48"/>
      <c r="BI778" s="48"/>
      <c r="BJ778" s="48"/>
      <c r="BK778" s="48"/>
      <c r="BL778" s="48"/>
      <c r="BM778" s="48"/>
      <c r="BN778" s="48"/>
    </row>
    <row r="779" spans="3:66" s="46" customFormat="1">
      <c r="C779" s="48"/>
      <c r="D779" s="48"/>
      <c r="E779" s="48"/>
      <c r="F779" s="48"/>
      <c r="G779" s="48"/>
      <c r="H779" s="48"/>
      <c r="I779" s="48"/>
      <c r="J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  <c r="AA779" s="48"/>
      <c r="AB779" s="48"/>
      <c r="AC779" s="48"/>
      <c r="AD779" s="48"/>
      <c r="AE779" s="48"/>
      <c r="AF779" s="48"/>
      <c r="AG779" s="48"/>
      <c r="AH779" s="48"/>
      <c r="AI779" s="48"/>
      <c r="AJ779" s="48"/>
      <c r="AK779" s="48"/>
      <c r="AL779" s="48"/>
      <c r="AM779" s="48"/>
      <c r="AN779" s="48"/>
      <c r="AO779" s="48"/>
      <c r="AP779" s="48"/>
      <c r="AQ779" s="48"/>
      <c r="AR779" s="48"/>
      <c r="AS779" s="48"/>
      <c r="AT779" s="48"/>
      <c r="AU779" s="48"/>
      <c r="AV779" s="48"/>
      <c r="AW779" s="48"/>
      <c r="AX779" s="48"/>
      <c r="AY779" s="48"/>
      <c r="AZ779" s="48"/>
      <c r="BA779" s="48"/>
      <c r="BB779" s="48"/>
      <c r="BC779" s="48"/>
      <c r="BD779" s="48"/>
      <c r="BE779" s="48"/>
      <c r="BF779" s="48"/>
      <c r="BG779" s="48"/>
      <c r="BH779" s="48"/>
      <c r="BI779" s="48"/>
      <c r="BJ779" s="48"/>
      <c r="BK779" s="48"/>
      <c r="BL779" s="48"/>
      <c r="BM779" s="48"/>
      <c r="BN779" s="48"/>
    </row>
    <row r="780" spans="3:66" s="46" customFormat="1">
      <c r="C780" s="48"/>
      <c r="D780" s="48"/>
      <c r="E780" s="48"/>
      <c r="F780" s="48"/>
      <c r="G780" s="48"/>
      <c r="H780" s="48"/>
      <c r="I780" s="48"/>
      <c r="J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  <c r="AA780" s="48"/>
      <c r="AB780" s="48"/>
      <c r="AC780" s="48"/>
      <c r="AD780" s="48"/>
      <c r="AE780" s="48"/>
      <c r="AF780" s="48"/>
      <c r="AG780" s="48"/>
      <c r="AH780" s="48"/>
      <c r="AI780" s="48"/>
      <c r="AJ780" s="48"/>
      <c r="AK780" s="48"/>
      <c r="AL780" s="48"/>
      <c r="AM780" s="48"/>
      <c r="AN780" s="48"/>
      <c r="AO780" s="48"/>
      <c r="AP780" s="48"/>
      <c r="AQ780" s="48"/>
      <c r="AR780" s="48"/>
      <c r="AS780" s="48"/>
      <c r="AT780" s="48"/>
      <c r="AU780" s="48"/>
      <c r="AV780" s="48"/>
      <c r="AW780" s="48"/>
      <c r="AX780" s="48"/>
      <c r="AY780" s="48"/>
      <c r="AZ780" s="48"/>
      <c r="BA780" s="48"/>
      <c r="BB780" s="48"/>
      <c r="BC780" s="48"/>
      <c r="BD780" s="48"/>
      <c r="BE780" s="48"/>
      <c r="BF780" s="48"/>
      <c r="BG780" s="48"/>
      <c r="BH780" s="48"/>
      <c r="BI780" s="48"/>
      <c r="BJ780" s="48"/>
      <c r="BK780" s="48"/>
      <c r="BL780" s="48"/>
      <c r="BM780" s="48"/>
      <c r="BN780" s="48"/>
    </row>
    <row r="781" spans="3:66" s="46" customFormat="1">
      <c r="C781" s="48"/>
      <c r="D781" s="48"/>
      <c r="E781" s="48"/>
      <c r="F781" s="48"/>
      <c r="G781" s="48"/>
      <c r="H781" s="48"/>
      <c r="I781" s="48"/>
      <c r="J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  <c r="AA781" s="48"/>
      <c r="AB781" s="48"/>
      <c r="AC781" s="48"/>
      <c r="AD781" s="48"/>
      <c r="AE781" s="48"/>
      <c r="AF781" s="48"/>
      <c r="AG781" s="48"/>
      <c r="AH781" s="48"/>
      <c r="AI781" s="48"/>
      <c r="AJ781" s="48"/>
      <c r="AK781" s="48"/>
      <c r="AL781" s="48"/>
      <c r="AM781" s="48"/>
      <c r="AN781" s="48"/>
      <c r="AO781" s="48"/>
      <c r="AP781" s="48"/>
      <c r="AQ781" s="48"/>
      <c r="AR781" s="48"/>
      <c r="AS781" s="48"/>
      <c r="AT781" s="48"/>
      <c r="AU781" s="48"/>
      <c r="AV781" s="48"/>
      <c r="AW781" s="48"/>
      <c r="AX781" s="48"/>
      <c r="AY781" s="48"/>
      <c r="AZ781" s="48"/>
      <c r="BA781" s="48"/>
      <c r="BB781" s="48"/>
      <c r="BC781" s="48"/>
      <c r="BD781" s="48"/>
      <c r="BE781" s="48"/>
      <c r="BF781" s="48"/>
      <c r="BG781" s="48"/>
      <c r="BH781" s="48"/>
      <c r="BI781" s="48"/>
      <c r="BJ781" s="48"/>
      <c r="BK781" s="48"/>
      <c r="BL781" s="48"/>
      <c r="BM781" s="48"/>
      <c r="BN781" s="48"/>
    </row>
    <row r="782" spans="3:66" s="46" customFormat="1">
      <c r="C782" s="48"/>
      <c r="D782" s="48"/>
      <c r="E782" s="48"/>
      <c r="F782" s="48"/>
      <c r="G782" s="48"/>
      <c r="H782" s="48"/>
      <c r="I782" s="48"/>
      <c r="J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  <c r="AA782" s="48"/>
      <c r="AB782" s="48"/>
      <c r="AC782" s="48"/>
      <c r="AD782" s="48"/>
      <c r="AE782" s="48"/>
      <c r="AF782" s="48"/>
      <c r="AG782" s="48"/>
      <c r="AH782" s="48"/>
      <c r="AI782" s="48"/>
      <c r="AJ782" s="48"/>
      <c r="AK782" s="48"/>
      <c r="AL782" s="48"/>
      <c r="AM782" s="48"/>
      <c r="AN782" s="48"/>
      <c r="AO782" s="48"/>
      <c r="AP782" s="48"/>
      <c r="AQ782" s="48"/>
      <c r="AR782" s="48"/>
      <c r="AS782" s="48"/>
      <c r="AT782" s="48"/>
      <c r="AU782" s="48"/>
      <c r="AV782" s="48"/>
      <c r="AW782" s="48"/>
      <c r="AX782" s="48"/>
      <c r="AY782" s="48"/>
      <c r="AZ782" s="48"/>
      <c r="BA782" s="48"/>
      <c r="BB782" s="48"/>
      <c r="BC782" s="48"/>
      <c r="BD782" s="48"/>
      <c r="BE782" s="48"/>
      <c r="BF782" s="48"/>
      <c r="BG782" s="48"/>
      <c r="BH782" s="48"/>
      <c r="BI782" s="48"/>
      <c r="BJ782" s="48"/>
      <c r="BK782" s="48"/>
      <c r="BL782" s="48"/>
      <c r="BM782" s="48"/>
      <c r="BN782" s="48"/>
    </row>
    <row r="783" spans="3:66" s="46" customFormat="1">
      <c r="C783" s="48"/>
      <c r="D783" s="48"/>
      <c r="E783" s="48"/>
      <c r="F783" s="48"/>
      <c r="G783" s="48"/>
      <c r="H783" s="48"/>
      <c r="I783" s="48"/>
      <c r="J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  <c r="AA783" s="48"/>
      <c r="AB783" s="48"/>
      <c r="AC783" s="48"/>
      <c r="AD783" s="48"/>
      <c r="AE783" s="48"/>
      <c r="AF783" s="48"/>
      <c r="AG783" s="48"/>
      <c r="AH783" s="48"/>
      <c r="AI783" s="48"/>
      <c r="AJ783" s="48"/>
      <c r="AK783" s="48"/>
      <c r="AL783" s="48"/>
      <c r="AM783" s="48"/>
      <c r="AN783" s="48"/>
      <c r="AO783" s="48"/>
      <c r="AP783" s="48"/>
      <c r="AQ783" s="48"/>
      <c r="AR783" s="48"/>
      <c r="AS783" s="48"/>
      <c r="AT783" s="48"/>
      <c r="AU783" s="48"/>
      <c r="AV783" s="48"/>
      <c r="AW783" s="48"/>
      <c r="AX783" s="48"/>
      <c r="AY783" s="48"/>
      <c r="AZ783" s="48"/>
      <c r="BA783" s="48"/>
      <c r="BB783" s="48"/>
      <c r="BC783" s="48"/>
      <c r="BD783" s="48"/>
      <c r="BE783" s="48"/>
      <c r="BF783" s="48"/>
      <c r="BG783" s="48"/>
      <c r="BH783" s="48"/>
      <c r="BI783" s="48"/>
      <c r="BJ783" s="48"/>
      <c r="BK783" s="48"/>
      <c r="BL783" s="48"/>
      <c r="BM783" s="48"/>
      <c r="BN783" s="48"/>
    </row>
    <row r="784" spans="3:66" s="46" customFormat="1">
      <c r="C784" s="48"/>
      <c r="D784" s="48"/>
      <c r="E784" s="48"/>
      <c r="F784" s="48"/>
      <c r="G784" s="48"/>
      <c r="H784" s="48"/>
      <c r="I784" s="48"/>
      <c r="J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8"/>
      <c r="AD784" s="48"/>
      <c r="AE784" s="48"/>
      <c r="AF784" s="48"/>
      <c r="AG784" s="48"/>
      <c r="AH784" s="48"/>
      <c r="AI784" s="48"/>
      <c r="AJ784" s="48"/>
      <c r="AK784" s="48"/>
      <c r="AL784" s="48"/>
      <c r="AM784" s="48"/>
      <c r="AN784" s="48"/>
      <c r="AO784" s="48"/>
      <c r="AP784" s="48"/>
      <c r="AQ784" s="48"/>
      <c r="AR784" s="48"/>
      <c r="AS784" s="48"/>
      <c r="AT784" s="48"/>
      <c r="AU784" s="48"/>
      <c r="AV784" s="48"/>
      <c r="AW784" s="48"/>
      <c r="AX784" s="48"/>
      <c r="AY784" s="48"/>
      <c r="AZ784" s="48"/>
      <c r="BA784" s="48"/>
      <c r="BB784" s="48"/>
      <c r="BC784" s="48"/>
      <c r="BD784" s="48"/>
      <c r="BE784" s="48"/>
      <c r="BF784" s="48"/>
      <c r="BG784" s="48"/>
      <c r="BH784" s="48"/>
      <c r="BI784" s="48"/>
      <c r="BJ784" s="48"/>
      <c r="BK784" s="48"/>
      <c r="BL784" s="48"/>
      <c r="BM784" s="48"/>
      <c r="BN784" s="48"/>
    </row>
    <row r="785" spans="3:66" s="46" customFormat="1">
      <c r="C785" s="48"/>
      <c r="D785" s="48"/>
      <c r="E785" s="48"/>
      <c r="F785" s="48"/>
      <c r="G785" s="48"/>
      <c r="H785" s="48"/>
      <c r="I785" s="48"/>
      <c r="J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8"/>
      <c r="AD785" s="48"/>
      <c r="AE785" s="48"/>
      <c r="AF785" s="48"/>
      <c r="AG785" s="48"/>
      <c r="AH785" s="48"/>
      <c r="AI785" s="48"/>
      <c r="AJ785" s="48"/>
      <c r="AK785" s="48"/>
      <c r="AL785" s="48"/>
      <c r="AM785" s="48"/>
      <c r="AN785" s="48"/>
      <c r="AO785" s="48"/>
      <c r="AP785" s="48"/>
      <c r="AQ785" s="48"/>
      <c r="AR785" s="48"/>
      <c r="AS785" s="48"/>
      <c r="AT785" s="48"/>
      <c r="AU785" s="48"/>
      <c r="AV785" s="48"/>
      <c r="AW785" s="48"/>
      <c r="AX785" s="48"/>
      <c r="AY785" s="48"/>
      <c r="AZ785" s="48"/>
      <c r="BA785" s="48"/>
      <c r="BB785" s="48"/>
      <c r="BC785" s="48"/>
      <c r="BD785" s="48"/>
      <c r="BE785" s="48"/>
      <c r="BF785" s="48"/>
      <c r="BG785" s="48"/>
      <c r="BH785" s="48"/>
      <c r="BI785" s="48"/>
      <c r="BJ785" s="48"/>
      <c r="BK785" s="48"/>
      <c r="BL785" s="48"/>
      <c r="BM785" s="48"/>
      <c r="BN785" s="48"/>
    </row>
    <row r="786" spans="3:66" s="46" customFormat="1">
      <c r="C786" s="48"/>
      <c r="D786" s="48"/>
      <c r="E786" s="48"/>
      <c r="F786" s="48"/>
      <c r="G786" s="48"/>
      <c r="H786" s="48"/>
      <c r="I786" s="48"/>
      <c r="J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8"/>
      <c r="AD786" s="48"/>
      <c r="AE786" s="48"/>
      <c r="AF786" s="48"/>
      <c r="AG786" s="48"/>
      <c r="AH786" s="48"/>
      <c r="AI786" s="48"/>
      <c r="AJ786" s="48"/>
      <c r="AK786" s="48"/>
      <c r="AL786" s="48"/>
      <c r="AM786" s="48"/>
      <c r="AN786" s="48"/>
      <c r="AO786" s="48"/>
      <c r="AP786" s="48"/>
      <c r="AQ786" s="48"/>
      <c r="AR786" s="48"/>
      <c r="AS786" s="48"/>
      <c r="AT786" s="48"/>
      <c r="AU786" s="48"/>
      <c r="AV786" s="48"/>
      <c r="AW786" s="48"/>
      <c r="AX786" s="48"/>
      <c r="AY786" s="48"/>
      <c r="AZ786" s="48"/>
      <c r="BA786" s="48"/>
      <c r="BB786" s="48"/>
      <c r="BC786" s="48"/>
      <c r="BD786" s="48"/>
      <c r="BE786" s="48"/>
      <c r="BF786" s="48"/>
      <c r="BG786" s="48"/>
      <c r="BH786" s="48"/>
      <c r="BI786" s="48"/>
      <c r="BJ786" s="48"/>
      <c r="BK786" s="48"/>
      <c r="BL786" s="48"/>
      <c r="BM786" s="48"/>
      <c r="BN786" s="48"/>
    </row>
    <row r="787" spans="3:66" s="46" customFormat="1">
      <c r="C787" s="48"/>
      <c r="D787" s="48"/>
      <c r="E787" s="48"/>
      <c r="F787" s="48"/>
      <c r="G787" s="48"/>
      <c r="H787" s="48"/>
      <c r="I787" s="48"/>
      <c r="J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  <c r="AA787" s="48"/>
      <c r="AB787" s="48"/>
      <c r="AC787" s="48"/>
      <c r="AD787" s="48"/>
      <c r="AE787" s="48"/>
      <c r="AF787" s="48"/>
      <c r="AG787" s="48"/>
      <c r="AH787" s="48"/>
      <c r="AI787" s="48"/>
      <c r="AJ787" s="48"/>
      <c r="AK787" s="48"/>
      <c r="AL787" s="48"/>
      <c r="AM787" s="48"/>
      <c r="AN787" s="48"/>
      <c r="AO787" s="48"/>
      <c r="AP787" s="48"/>
      <c r="AQ787" s="48"/>
      <c r="AR787" s="48"/>
      <c r="AS787" s="48"/>
      <c r="AT787" s="48"/>
      <c r="AU787" s="48"/>
      <c r="AV787" s="48"/>
      <c r="AW787" s="48"/>
      <c r="AX787" s="48"/>
      <c r="AY787" s="48"/>
      <c r="AZ787" s="48"/>
      <c r="BA787" s="48"/>
      <c r="BB787" s="48"/>
      <c r="BC787" s="48"/>
      <c r="BD787" s="48"/>
      <c r="BE787" s="48"/>
      <c r="BF787" s="48"/>
      <c r="BG787" s="48"/>
      <c r="BH787" s="48"/>
      <c r="BI787" s="48"/>
      <c r="BJ787" s="48"/>
      <c r="BK787" s="48"/>
      <c r="BL787" s="48"/>
      <c r="BM787" s="48"/>
      <c r="BN787" s="48"/>
    </row>
    <row r="788" spans="3:66" s="46" customFormat="1">
      <c r="C788" s="48"/>
      <c r="D788" s="48"/>
      <c r="E788" s="48"/>
      <c r="F788" s="48"/>
      <c r="G788" s="48"/>
      <c r="H788" s="48"/>
      <c r="I788" s="48"/>
      <c r="J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  <c r="AA788" s="48"/>
      <c r="AB788" s="48"/>
      <c r="AC788" s="48"/>
      <c r="AD788" s="48"/>
      <c r="AE788" s="48"/>
      <c r="AF788" s="48"/>
      <c r="AG788" s="48"/>
      <c r="AH788" s="48"/>
      <c r="AI788" s="48"/>
      <c r="AJ788" s="48"/>
      <c r="AK788" s="48"/>
      <c r="AL788" s="48"/>
      <c r="AM788" s="48"/>
      <c r="AN788" s="48"/>
      <c r="AO788" s="48"/>
      <c r="AP788" s="48"/>
      <c r="AQ788" s="48"/>
      <c r="AR788" s="48"/>
      <c r="AS788" s="48"/>
      <c r="AT788" s="48"/>
      <c r="AU788" s="48"/>
      <c r="AV788" s="48"/>
      <c r="AW788" s="48"/>
      <c r="AX788" s="48"/>
      <c r="AY788" s="48"/>
      <c r="AZ788" s="48"/>
      <c r="BA788" s="48"/>
      <c r="BB788" s="48"/>
      <c r="BC788" s="48"/>
      <c r="BD788" s="48"/>
      <c r="BE788" s="48"/>
      <c r="BF788" s="48"/>
      <c r="BG788" s="48"/>
      <c r="BH788" s="48"/>
      <c r="BI788" s="48"/>
      <c r="BJ788" s="48"/>
      <c r="BK788" s="48"/>
      <c r="BL788" s="48"/>
      <c r="BM788" s="48"/>
      <c r="BN788" s="48"/>
    </row>
    <row r="789" spans="3:66" s="46" customFormat="1">
      <c r="C789" s="48"/>
      <c r="D789" s="48"/>
      <c r="E789" s="48"/>
      <c r="F789" s="48"/>
      <c r="G789" s="48"/>
      <c r="H789" s="48"/>
      <c r="I789" s="48"/>
      <c r="J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  <c r="AA789" s="48"/>
      <c r="AB789" s="48"/>
      <c r="AC789" s="48"/>
      <c r="AD789" s="48"/>
      <c r="AE789" s="48"/>
      <c r="AF789" s="48"/>
      <c r="AG789" s="48"/>
      <c r="AH789" s="48"/>
      <c r="AI789" s="48"/>
      <c r="AJ789" s="48"/>
      <c r="AK789" s="48"/>
      <c r="AL789" s="48"/>
      <c r="AM789" s="48"/>
      <c r="AN789" s="48"/>
      <c r="AO789" s="48"/>
      <c r="AP789" s="48"/>
      <c r="AQ789" s="48"/>
      <c r="AR789" s="48"/>
      <c r="AS789" s="48"/>
      <c r="AT789" s="48"/>
      <c r="AU789" s="48"/>
      <c r="AV789" s="48"/>
      <c r="AW789" s="48"/>
      <c r="AX789" s="48"/>
      <c r="AY789" s="48"/>
      <c r="AZ789" s="48"/>
      <c r="BA789" s="48"/>
      <c r="BB789" s="48"/>
      <c r="BC789" s="48"/>
      <c r="BD789" s="48"/>
      <c r="BE789" s="48"/>
      <c r="BF789" s="48"/>
      <c r="BG789" s="48"/>
      <c r="BH789" s="48"/>
      <c r="BI789" s="48"/>
      <c r="BJ789" s="48"/>
      <c r="BK789" s="48"/>
      <c r="BL789" s="48"/>
      <c r="BM789" s="48"/>
      <c r="BN789" s="48"/>
    </row>
    <row r="790" spans="3:66" s="46" customFormat="1">
      <c r="C790" s="48"/>
      <c r="D790" s="48"/>
      <c r="E790" s="48"/>
      <c r="F790" s="48"/>
      <c r="G790" s="48"/>
      <c r="H790" s="48"/>
      <c r="I790" s="48"/>
      <c r="J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  <c r="AA790" s="48"/>
      <c r="AB790" s="48"/>
      <c r="AC790" s="48"/>
      <c r="AD790" s="48"/>
      <c r="AE790" s="48"/>
      <c r="AF790" s="48"/>
      <c r="AG790" s="48"/>
      <c r="AH790" s="48"/>
      <c r="AI790" s="48"/>
      <c r="AJ790" s="48"/>
      <c r="AK790" s="48"/>
      <c r="AL790" s="48"/>
      <c r="AM790" s="48"/>
      <c r="AN790" s="48"/>
      <c r="AO790" s="48"/>
      <c r="AP790" s="48"/>
      <c r="AQ790" s="48"/>
      <c r="AR790" s="48"/>
      <c r="AS790" s="48"/>
      <c r="AT790" s="48"/>
      <c r="AU790" s="48"/>
      <c r="AV790" s="48"/>
      <c r="AW790" s="48"/>
      <c r="AX790" s="48"/>
      <c r="AY790" s="48"/>
      <c r="AZ790" s="48"/>
      <c r="BA790" s="48"/>
      <c r="BB790" s="48"/>
      <c r="BC790" s="48"/>
      <c r="BD790" s="48"/>
      <c r="BE790" s="48"/>
      <c r="BF790" s="48"/>
      <c r="BG790" s="48"/>
      <c r="BH790" s="48"/>
      <c r="BI790" s="48"/>
      <c r="BJ790" s="48"/>
      <c r="BK790" s="48"/>
      <c r="BL790" s="48"/>
      <c r="BM790" s="48"/>
      <c r="BN790" s="48"/>
    </row>
    <row r="791" spans="3:66" s="46" customFormat="1">
      <c r="C791" s="48"/>
      <c r="D791" s="48"/>
      <c r="E791" s="48"/>
      <c r="F791" s="48"/>
      <c r="G791" s="48"/>
      <c r="H791" s="48"/>
      <c r="I791" s="48"/>
      <c r="J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  <c r="AA791" s="48"/>
      <c r="AB791" s="48"/>
      <c r="AC791" s="48"/>
      <c r="AD791" s="48"/>
      <c r="AE791" s="48"/>
      <c r="AF791" s="48"/>
      <c r="AG791" s="48"/>
      <c r="AH791" s="48"/>
      <c r="AI791" s="48"/>
      <c r="AJ791" s="48"/>
      <c r="AK791" s="48"/>
      <c r="AL791" s="48"/>
      <c r="AM791" s="48"/>
      <c r="AN791" s="48"/>
      <c r="AO791" s="48"/>
      <c r="AP791" s="48"/>
      <c r="AQ791" s="48"/>
      <c r="AR791" s="48"/>
      <c r="AS791" s="48"/>
      <c r="AT791" s="48"/>
      <c r="AU791" s="48"/>
      <c r="AV791" s="48"/>
      <c r="AW791" s="48"/>
      <c r="AX791" s="48"/>
      <c r="AY791" s="48"/>
      <c r="AZ791" s="48"/>
      <c r="BA791" s="48"/>
      <c r="BB791" s="48"/>
      <c r="BC791" s="48"/>
      <c r="BD791" s="48"/>
      <c r="BE791" s="48"/>
      <c r="BF791" s="48"/>
      <c r="BG791" s="48"/>
      <c r="BH791" s="48"/>
      <c r="BI791" s="48"/>
      <c r="BJ791" s="48"/>
      <c r="BK791" s="48"/>
      <c r="BL791" s="48"/>
      <c r="BM791" s="48"/>
      <c r="BN791" s="48"/>
    </row>
    <row r="792" spans="3:66" s="46" customFormat="1">
      <c r="C792" s="48"/>
      <c r="D792" s="48"/>
      <c r="E792" s="48"/>
      <c r="F792" s="48"/>
      <c r="G792" s="48"/>
      <c r="H792" s="48"/>
      <c r="I792" s="48"/>
      <c r="J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  <c r="AA792" s="48"/>
      <c r="AB792" s="48"/>
      <c r="AC792" s="48"/>
      <c r="AD792" s="48"/>
      <c r="AE792" s="48"/>
      <c r="AF792" s="48"/>
      <c r="AG792" s="48"/>
      <c r="AH792" s="48"/>
      <c r="AI792" s="48"/>
      <c r="AJ792" s="48"/>
      <c r="AK792" s="48"/>
      <c r="AL792" s="48"/>
      <c r="AM792" s="48"/>
      <c r="AN792" s="48"/>
      <c r="AO792" s="48"/>
      <c r="AP792" s="48"/>
      <c r="AQ792" s="48"/>
      <c r="AR792" s="48"/>
      <c r="AS792" s="48"/>
      <c r="AT792" s="48"/>
      <c r="AU792" s="48"/>
      <c r="AV792" s="48"/>
      <c r="AW792" s="48"/>
      <c r="AX792" s="48"/>
      <c r="AY792" s="48"/>
      <c r="AZ792" s="48"/>
      <c r="BA792" s="48"/>
      <c r="BB792" s="48"/>
      <c r="BC792" s="48"/>
      <c r="BD792" s="48"/>
      <c r="BE792" s="48"/>
      <c r="BF792" s="48"/>
      <c r="BG792" s="48"/>
      <c r="BH792" s="48"/>
      <c r="BI792" s="48"/>
      <c r="BJ792" s="48"/>
      <c r="BK792" s="48"/>
      <c r="BL792" s="48"/>
      <c r="BM792" s="48"/>
      <c r="BN792" s="48"/>
    </row>
    <row r="793" spans="3:66" s="46" customFormat="1">
      <c r="C793" s="48"/>
      <c r="D793" s="48"/>
      <c r="E793" s="48"/>
      <c r="F793" s="48"/>
      <c r="G793" s="48"/>
      <c r="H793" s="48"/>
      <c r="I793" s="48"/>
      <c r="J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  <c r="AA793" s="48"/>
      <c r="AB793" s="48"/>
      <c r="AC793" s="48"/>
      <c r="AD793" s="48"/>
      <c r="AE793" s="48"/>
      <c r="AF793" s="48"/>
      <c r="AG793" s="48"/>
      <c r="AH793" s="48"/>
      <c r="AI793" s="48"/>
      <c r="AJ793" s="48"/>
      <c r="AK793" s="48"/>
      <c r="AL793" s="48"/>
      <c r="AM793" s="48"/>
      <c r="AN793" s="48"/>
      <c r="AO793" s="48"/>
      <c r="AP793" s="48"/>
      <c r="AQ793" s="48"/>
      <c r="AR793" s="48"/>
      <c r="AS793" s="48"/>
      <c r="AT793" s="48"/>
      <c r="AU793" s="48"/>
      <c r="AV793" s="48"/>
      <c r="AW793" s="48"/>
      <c r="AX793" s="48"/>
      <c r="AY793" s="48"/>
      <c r="AZ793" s="48"/>
      <c r="BA793" s="48"/>
      <c r="BB793" s="48"/>
      <c r="BC793" s="48"/>
      <c r="BD793" s="48"/>
      <c r="BE793" s="48"/>
      <c r="BF793" s="48"/>
      <c r="BG793" s="48"/>
      <c r="BH793" s="48"/>
      <c r="BI793" s="48"/>
      <c r="BJ793" s="48"/>
      <c r="BK793" s="48"/>
      <c r="BL793" s="48"/>
      <c r="BM793" s="48"/>
      <c r="BN793" s="48"/>
    </row>
    <row r="794" spans="3:66" s="46" customFormat="1">
      <c r="C794" s="48"/>
      <c r="D794" s="48"/>
      <c r="E794" s="48"/>
      <c r="F794" s="48"/>
      <c r="G794" s="48"/>
      <c r="H794" s="48"/>
      <c r="I794" s="48"/>
      <c r="J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8"/>
      <c r="AD794" s="48"/>
      <c r="AE794" s="48"/>
      <c r="AF794" s="48"/>
      <c r="AG794" s="48"/>
      <c r="AH794" s="48"/>
      <c r="AI794" s="48"/>
      <c r="AJ794" s="48"/>
      <c r="AK794" s="48"/>
      <c r="AL794" s="48"/>
      <c r="AM794" s="48"/>
      <c r="AN794" s="48"/>
      <c r="AO794" s="48"/>
      <c r="AP794" s="48"/>
      <c r="AQ794" s="48"/>
      <c r="AR794" s="48"/>
      <c r="AS794" s="48"/>
      <c r="AT794" s="48"/>
      <c r="AU794" s="48"/>
      <c r="AV794" s="48"/>
      <c r="AW794" s="48"/>
      <c r="AX794" s="48"/>
      <c r="AY794" s="48"/>
      <c r="AZ794" s="48"/>
      <c r="BA794" s="48"/>
      <c r="BB794" s="48"/>
      <c r="BC794" s="48"/>
      <c r="BD794" s="48"/>
      <c r="BE794" s="48"/>
      <c r="BF794" s="48"/>
      <c r="BG794" s="48"/>
      <c r="BH794" s="48"/>
      <c r="BI794" s="48"/>
      <c r="BJ794" s="48"/>
      <c r="BK794" s="48"/>
      <c r="BL794" s="48"/>
      <c r="BM794" s="48"/>
      <c r="BN794" s="48"/>
    </row>
    <row r="795" spans="3:66" s="46" customFormat="1">
      <c r="C795" s="48"/>
      <c r="D795" s="48"/>
      <c r="E795" s="48"/>
      <c r="F795" s="48"/>
      <c r="G795" s="48"/>
      <c r="H795" s="48"/>
      <c r="I795" s="48"/>
      <c r="J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8"/>
      <c r="AD795" s="48"/>
      <c r="AE795" s="48"/>
      <c r="AF795" s="48"/>
      <c r="AG795" s="48"/>
      <c r="AH795" s="48"/>
      <c r="AI795" s="48"/>
      <c r="AJ795" s="48"/>
      <c r="AK795" s="48"/>
      <c r="AL795" s="48"/>
      <c r="AM795" s="48"/>
      <c r="AN795" s="48"/>
      <c r="AO795" s="48"/>
      <c r="AP795" s="48"/>
      <c r="AQ795" s="48"/>
      <c r="AR795" s="48"/>
      <c r="AS795" s="48"/>
      <c r="AT795" s="48"/>
      <c r="AU795" s="48"/>
      <c r="AV795" s="48"/>
      <c r="AW795" s="48"/>
      <c r="AX795" s="48"/>
      <c r="AY795" s="48"/>
      <c r="AZ795" s="48"/>
      <c r="BA795" s="48"/>
      <c r="BB795" s="48"/>
      <c r="BC795" s="48"/>
      <c r="BD795" s="48"/>
      <c r="BE795" s="48"/>
      <c r="BF795" s="48"/>
      <c r="BG795" s="48"/>
      <c r="BH795" s="48"/>
      <c r="BI795" s="48"/>
      <c r="BJ795" s="48"/>
      <c r="BK795" s="48"/>
      <c r="BL795" s="48"/>
      <c r="BM795" s="48"/>
      <c r="BN795" s="48"/>
    </row>
    <row r="796" spans="3:66" s="46" customFormat="1">
      <c r="C796" s="48"/>
      <c r="D796" s="48"/>
      <c r="E796" s="48"/>
      <c r="F796" s="48"/>
      <c r="G796" s="48"/>
      <c r="H796" s="48"/>
      <c r="I796" s="48"/>
      <c r="J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8"/>
      <c r="AD796" s="48"/>
      <c r="AE796" s="48"/>
      <c r="AF796" s="48"/>
      <c r="AG796" s="48"/>
      <c r="AH796" s="48"/>
      <c r="AI796" s="48"/>
      <c r="AJ796" s="48"/>
      <c r="AK796" s="48"/>
      <c r="AL796" s="48"/>
      <c r="AM796" s="48"/>
      <c r="AN796" s="48"/>
      <c r="AO796" s="48"/>
      <c r="AP796" s="48"/>
      <c r="AQ796" s="48"/>
      <c r="AR796" s="48"/>
      <c r="AS796" s="48"/>
      <c r="AT796" s="48"/>
      <c r="AU796" s="48"/>
      <c r="AV796" s="48"/>
      <c r="AW796" s="48"/>
      <c r="AX796" s="48"/>
      <c r="AY796" s="48"/>
      <c r="AZ796" s="48"/>
      <c r="BA796" s="48"/>
      <c r="BB796" s="48"/>
      <c r="BC796" s="48"/>
      <c r="BD796" s="48"/>
      <c r="BE796" s="48"/>
      <c r="BF796" s="48"/>
      <c r="BG796" s="48"/>
      <c r="BH796" s="48"/>
      <c r="BI796" s="48"/>
      <c r="BJ796" s="48"/>
      <c r="BK796" s="48"/>
      <c r="BL796" s="48"/>
      <c r="BM796" s="48"/>
      <c r="BN796" s="48"/>
    </row>
    <row r="797" spans="3:66" s="46" customFormat="1">
      <c r="C797" s="48"/>
      <c r="D797" s="48"/>
      <c r="E797" s="48"/>
      <c r="F797" s="48"/>
      <c r="G797" s="48"/>
      <c r="H797" s="48"/>
      <c r="I797" s="48"/>
      <c r="J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  <c r="AA797" s="48"/>
      <c r="AB797" s="48"/>
      <c r="AC797" s="48"/>
      <c r="AD797" s="48"/>
      <c r="AE797" s="48"/>
      <c r="AF797" s="48"/>
      <c r="AG797" s="48"/>
      <c r="AH797" s="48"/>
      <c r="AI797" s="48"/>
      <c r="AJ797" s="48"/>
      <c r="AK797" s="48"/>
      <c r="AL797" s="48"/>
      <c r="AM797" s="48"/>
      <c r="AN797" s="48"/>
      <c r="AO797" s="48"/>
      <c r="AP797" s="48"/>
      <c r="AQ797" s="48"/>
      <c r="AR797" s="48"/>
      <c r="AS797" s="48"/>
      <c r="AT797" s="48"/>
      <c r="AU797" s="48"/>
      <c r="AV797" s="48"/>
      <c r="AW797" s="48"/>
      <c r="AX797" s="48"/>
      <c r="AY797" s="48"/>
      <c r="AZ797" s="48"/>
      <c r="BA797" s="48"/>
      <c r="BB797" s="48"/>
      <c r="BC797" s="48"/>
      <c r="BD797" s="48"/>
      <c r="BE797" s="48"/>
      <c r="BF797" s="48"/>
      <c r="BG797" s="48"/>
      <c r="BH797" s="48"/>
      <c r="BI797" s="48"/>
      <c r="BJ797" s="48"/>
      <c r="BK797" s="48"/>
      <c r="BL797" s="48"/>
      <c r="BM797" s="48"/>
      <c r="BN797" s="48"/>
    </row>
    <row r="798" spans="3:66" s="46" customFormat="1">
      <c r="C798" s="48"/>
      <c r="D798" s="48"/>
      <c r="E798" s="48"/>
      <c r="F798" s="48"/>
      <c r="G798" s="48"/>
      <c r="H798" s="48"/>
      <c r="I798" s="48"/>
      <c r="J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  <c r="AA798" s="48"/>
      <c r="AB798" s="48"/>
      <c r="AC798" s="48"/>
      <c r="AD798" s="48"/>
      <c r="AE798" s="48"/>
      <c r="AF798" s="48"/>
      <c r="AG798" s="48"/>
      <c r="AH798" s="48"/>
      <c r="AI798" s="48"/>
      <c r="AJ798" s="48"/>
      <c r="AK798" s="48"/>
      <c r="AL798" s="48"/>
      <c r="AM798" s="48"/>
      <c r="AN798" s="48"/>
      <c r="AO798" s="48"/>
      <c r="AP798" s="48"/>
      <c r="AQ798" s="48"/>
      <c r="AR798" s="48"/>
      <c r="AS798" s="48"/>
      <c r="AT798" s="48"/>
      <c r="AU798" s="48"/>
      <c r="AV798" s="48"/>
      <c r="AW798" s="48"/>
      <c r="AX798" s="48"/>
      <c r="AY798" s="48"/>
      <c r="AZ798" s="48"/>
      <c r="BA798" s="48"/>
      <c r="BB798" s="48"/>
      <c r="BC798" s="48"/>
      <c r="BD798" s="48"/>
      <c r="BE798" s="48"/>
      <c r="BF798" s="48"/>
      <c r="BG798" s="48"/>
      <c r="BH798" s="48"/>
      <c r="BI798" s="48"/>
      <c r="BJ798" s="48"/>
      <c r="BK798" s="48"/>
      <c r="BL798" s="48"/>
      <c r="BM798" s="48"/>
      <c r="BN798" s="48"/>
    </row>
    <row r="799" spans="3:66" s="46" customFormat="1">
      <c r="C799" s="48"/>
      <c r="D799" s="48"/>
      <c r="E799" s="48"/>
      <c r="F799" s="48"/>
      <c r="G799" s="48"/>
      <c r="H799" s="48"/>
      <c r="I799" s="48"/>
      <c r="J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  <c r="AA799" s="48"/>
      <c r="AB799" s="48"/>
      <c r="AC799" s="48"/>
      <c r="AD799" s="48"/>
      <c r="AE799" s="48"/>
      <c r="AF799" s="48"/>
      <c r="AG799" s="48"/>
      <c r="AH799" s="48"/>
      <c r="AI799" s="48"/>
      <c r="AJ799" s="48"/>
      <c r="AK799" s="48"/>
      <c r="AL799" s="48"/>
      <c r="AM799" s="48"/>
      <c r="AN799" s="48"/>
      <c r="AO799" s="48"/>
      <c r="AP799" s="48"/>
      <c r="AQ799" s="48"/>
      <c r="AR799" s="48"/>
      <c r="AS799" s="48"/>
      <c r="AT799" s="48"/>
      <c r="AU799" s="48"/>
      <c r="AV799" s="48"/>
      <c r="AW799" s="48"/>
      <c r="AX799" s="48"/>
      <c r="AY799" s="48"/>
      <c r="AZ799" s="48"/>
      <c r="BA799" s="48"/>
      <c r="BB799" s="48"/>
      <c r="BC799" s="48"/>
      <c r="BD799" s="48"/>
      <c r="BE799" s="48"/>
      <c r="BF799" s="48"/>
      <c r="BG799" s="48"/>
      <c r="BH799" s="48"/>
      <c r="BI799" s="48"/>
      <c r="BJ799" s="48"/>
      <c r="BK799" s="48"/>
      <c r="BL799" s="48"/>
      <c r="BM799" s="48"/>
      <c r="BN799" s="48"/>
    </row>
    <row r="800" spans="3:66" s="46" customFormat="1">
      <c r="C800" s="48"/>
      <c r="D800" s="48"/>
      <c r="E800" s="48"/>
      <c r="F800" s="48"/>
      <c r="G800" s="48"/>
      <c r="H800" s="48"/>
      <c r="I800" s="48"/>
      <c r="J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  <c r="AA800" s="48"/>
      <c r="AB800" s="48"/>
      <c r="AC800" s="48"/>
      <c r="AD800" s="48"/>
      <c r="AE800" s="48"/>
      <c r="AF800" s="48"/>
      <c r="AG800" s="48"/>
      <c r="AH800" s="48"/>
      <c r="AI800" s="48"/>
      <c r="AJ800" s="48"/>
      <c r="AK800" s="48"/>
      <c r="AL800" s="48"/>
      <c r="AM800" s="48"/>
      <c r="AN800" s="48"/>
      <c r="AO800" s="48"/>
      <c r="AP800" s="48"/>
      <c r="AQ800" s="48"/>
      <c r="AR800" s="48"/>
      <c r="AS800" s="48"/>
      <c r="AT800" s="48"/>
      <c r="AU800" s="48"/>
      <c r="AV800" s="48"/>
      <c r="AW800" s="48"/>
      <c r="AX800" s="48"/>
      <c r="AY800" s="48"/>
      <c r="AZ800" s="48"/>
      <c r="BA800" s="48"/>
      <c r="BB800" s="48"/>
      <c r="BC800" s="48"/>
      <c r="BD800" s="48"/>
      <c r="BE800" s="48"/>
      <c r="BF800" s="48"/>
      <c r="BG800" s="48"/>
      <c r="BH800" s="48"/>
      <c r="BI800" s="48"/>
      <c r="BJ800" s="48"/>
      <c r="BK800" s="48"/>
      <c r="BL800" s="48"/>
      <c r="BM800" s="48"/>
      <c r="BN800" s="48"/>
    </row>
    <row r="801" spans="3:66" s="46" customFormat="1">
      <c r="C801" s="48"/>
      <c r="D801" s="48"/>
      <c r="E801" s="48"/>
      <c r="F801" s="48"/>
      <c r="G801" s="48"/>
      <c r="H801" s="48"/>
      <c r="I801" s="48"/>
      <c r="J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  <c r="AA801" s="48"/>
      <c r="AB801" s="48"/>
      <c r="AC801" s="48"/>
      <c r="AD801" s="48"/>
      <c r="AE801" s="48"/>
      <c r="AF801" s="48"/>
      <c r="AG801" s="48"/>
      <c r="AH801" s="48"/>
      <c r="AI801" s="48"/>
      <c r="AJ801" s="48"/>
      <c r="AK801" s="48"/>
      <c r="AL801" s="48"/>
      <c r="AM801" s="48"/>
      <c r="AN801" s="48"/>
      <c r="AO801" s="48"/>
      <c r="AP801" s="48"/>
      <c r="AQ801" s="48"/>
      <c r="AR801" s="48"/>
      <c r="AS801" s="48"/>
      <c r="AT801" s="48"/>
      <c r="AU801" s="48"/>
      <c r="AV801" s="48"/>
      <c r="AW801" s="48"/>
      <c r="AX801" s="48"/>
      <c r="AY801" s="48"/>
      <c r="AZ801" s="48"/>
      <c r="BA801" s="48"/>
      <c r="BB801" s="48"/>
      <c r="BC801" s="48"/>
      <c r="BD801" s="48"/>
      <c r="BE801" s="48"/>
      <c r="BF801" s="48"/>
      <c r="BG801" s="48"/>
      <c r="BH801" s="48"/>
      <c r="BI801" s="48"/>
      <c r="BJ801" s="48"/>
      <c r="BK801" s="48"/>
      <c r="BL801" s="48"/>
      <c r="BM801" s="48"/>
      <c r="BN801" s="48"/>
    </row>
    <row r="802" spans="3:66" s="46" customFormat="1">
      <c r="C802" s="48"/>
      <c r="D802" s="48"/>
      <c r="E802" s="48"/>
      <c r="F802" s="48"/>
      <c r="G802" s="48"/>
      <c r="H802" s="48"/>
      <c r="I802" s="48"/>
      <c r="J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  <c r="AA802" s="48"/>
      <c r="AB802" s="48"/>
      <c r="AC802" s="48"/>
      <c r="AD802" s="48"/>
      <c r="AE802" s="48"/>
      <c r="AF802" s="48"/>
      <c r="AG802" s="48"/>
      <c r="AH802" s="48"/>
      <c r="AI802" s="48"/>
      <c r="AJ802" s="48"/>
      <c r="AK802" s="48"/>
      <c r="AL802" s="48"/>
      <c r="AM802" s="48"/>
      <c r="AN802" s="48"/>
      <c r="AO802" s="48"/>
      <c r="AP802" s="48"/>
      <c r="AQ802" s="48"/>
      <c r="AR802" s="48"/>
      <c r="AS802" s="48"/>
      <c r="AT802" s="48"/>
      <c r="AU802" s="48"/>
      <c r="AV802" s="48"/>
      <c r="AW802" s="48"/>
      <c r="AX802" s="48"/>
      <c r="AY802" s="48"/>
      <c r="AZ802" s="48"/>
      <c r="BA802" s="48"/>
      <c r="BB802" s="48"/>
      <c r="BC802" s="48"/>
      <c r="BD802" s="48"/>
      <c r="BE802" s="48"/>
      <c r="BF802" s="48"/>
      <c r="BG802" s="48"/>
      <c r="BH802" s="48"/>
      <c r="BI802" s="48"/>
      <c r="BJ802" s="48"/>
      <c r="BK802" s="48"/>
      <c r="BL802" s="48"/>
      <c r="BM802" s="48"/>
      <c r="BN802" s="48"/>
    </row>
    <row r="803" spans="3:66" s="46" customFormat="1">
      <c r="C803" s="48"/>
      <c r="D803" s="48"/>
      <c r="E803" s="48"/>
      <c r="F803" s="48"/>
      <c r="G803" s="48"/>
      <c r="H803" s="48"/>
      <c r="I803" s="48"/>
      <c r="J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  <c r="AA803" s="48"/>
      <c r="AB803" s="48"/>
      <c r="AC803" s="48"/>
      <c r="AD803" s="48"/>
      <c r="AE803" s="48"/>
      <c r="AF803" s="48"/>
      <c r="AG803" s="48"/>
      <c r="AH803" s="48"/>
      <c r="AI803" s="48"/>
      <c r="AJ803" s="48"/>
      <c r="AK803" s="48"/>
      <c r="AL803" s="48"/>
      <c r="AM803" s="48"/>
      <c r="AN803" s="48"/>
      <c r="AO803" s="48"/>
      <c r="AP803" s="48"/>
      <c r="AQ803" s="48"/>
      <c r="AR803" s="48"/>
      <c r="AS803" s="48"/>
      <c r="AT803" s="48"/>
      <c r="AU803" s="48"/>
      <c r="AV803" s="48"/>
      <c r="AW803" s="48"/>
      <c r="AX803" s="48"/>
      <c r="AY803" s="48"/>
      <c r="AZ803" s="48"/>
      <c r="BA803" s="48"/>
      <c r="BB803" s="48"/>
      <c r="BC803" s="48"/>
      <c r="BD803" s="48"/>
      <c r="BE803" s="48"/>
      <c r="BF803" s="48"/>
      <c r="BG803" s="48"/>
      <c r="BH803" s="48"/>
      <c r="BI803" s="48"/>
      <c r="BJ803" s="48"/>
      <c r="BK803" s="48"/>
      <c r="BL803" s="48"/>
      <c r="BM803" s="48"/>
      <c r="BN803" s="48"/>
    </row>
    <row r="804" spans="3:66" s="46" customFormat="1">
      <c r="C804" s="48"/>
      <c r="D804" s="48"/>
      <c r="E804" s="48"/>
      <c r="F804" s="48"/>
      <c r="G804" s="48"/>
      <c r="H804" s="48"/>
      <c r="I804" s="48"/>
      <c r="J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8"/>
      <c r="AD804" s="48"/>
      <c r="AE804" s="48"/>
      <c r="AF804" s="48"/>
      <c r="AG804" s="48"/>
      <c r="AH804" s="48"/>
      <c r="AI804" s="48"/>
      <c r="AJ804" s="48"/>
      <c r="AK804" s="48"/>
      <c r="AL804" s="48"/>
      <c r="AM804" s="48"/>
      <c r="AN804" s="48"/>
      <c r="AO804" s="48"/>
      <c r="AP804" s="48"/>
      <c r="AQ804" s="48"/>
      <c r="AR804" s="48"/>
      <c r="AS804" s="48"/>
      <c r="AT804" s="48"/>
      <c r="AU804" s="48"/>
      <c r="AV804" s="48"/>
      <c r="AW804" s="48"/>
      <c r="AX804" s="48"/>
      <c r="AY804" s="48"/>
      <c r="AZ804" s="48"/>
      <c r="BA804" s="48"/>
      <c r="BB804" s="48"/>
      <c r="BC804" s="48"/>
      <c r="BD804" s="48"/>
      <c r="BE804" s="48"/>
      <c r="BF804" s="48"/>
      <c r="BG804" s="48"/>
      <c r="BH804" s="48"/>
      <c r="BI804" s="48"/>
      <c r="BJ804" s="48"/>
      <c r="BK804" s="48"/>
      <c r="BL804" s="48"/>
      <c r="BM804" s="48"/>
      <c r="BN804" s="48"/>
    </row>
    <row r="805" spans="3:66" s="46" customFormat="1">
      <c r="C805" s="48"/>
      <c r="D805" s="48"/>
      <c r="E805" s="48"/>
      <c r="F805" s="48"/>
      <c r="G805" s="48"/>
      <c r="H805" s="48"/>
      <c r="I805" s="48"/>
      <c r="J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8"/>
      <c r="AD805" s="48"/>
      <c r="AE805" s="48"/>
      <c r="AF805" s="48"/>
      <c r="AG805" s="48"/>
      <c r="AH805" s="48"/>
      <c r="AI805" s="48"/>
      <c r="AJ805" s="48"/>
      <c r="AK805" s="48"/>
      <c r="AL805" s="48"/>
      <c r="AM805" s="48"/>
      <c r="AN805" s="48"/>
      <c r="AO805" s="48"/>
      <c r="AP805" s="48"/>
      <c r="AQ805" s="48"/>
      <c r="AR805" s="48"/>
      <c r="AS805" s="48"/>
      <c r="AT805" s="48"/>
      <c r="AU805" s="48"/>
      <c r="AV805" s="48"/>
      <c r="AW805" s="48"/>
      <c r="AX805" s="48"/>
      <c r="AY805" s="48"/>
      <c r="AZ805" s="48"/>
      <c r="BA805" s="48"/>
      <c r="BB805" s="48"/>
      <c r="BC805" s="48"/>
      <c r="BD805" s="48"/>
      <c r="BE805" s="48"/>
      <c r="BF805" s="48"/>
      <c r="BG805" s="48"/>
      <c r="BH805" s="48"/>
      <c r="BI805" s="48"/>
      <c r="BJ805" s="48"/>
      <c r="BK805" s="48"/>
      <c r="BL805" s="48"/>
      <c r="BM805" s="48"/>
      <c r="BN805" s="48"/>
    </row>
    <row r="806" spans="3:66" s="46" customFormat="1">
      <c r="C806" s="48"/>
      <c r="D806" s="48"/>
      <c r="E806" s="48"/>
      <c r="F806" s="48"/>
      <c r="G806" s="48"/>
      <c r="H806" s="48"/>
      <c r="I806" s="48"/>
      <c r="J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8"/>
      <c r="AD806" s="48"/>
      <c r="AE806" s="48"/>
      <c r="AF806" s="48"/>
      <c r="AG806" s="48"/>
      <c r="AH806" s="48"/>
      <c r="AI806" s="48"/>
      <c r="AJ806" s="48"/>
      <c r="AK806" s="48"/>
      <c r="AL806" s="48"/>
      <c r="AM806" s="48"/>
      <c r="AN806" s="48"/>
      <c r="AO806" s="48"/>
      <c r="AP806" s="48"/>
      <c r="AQ806" s="48"/>
      <c r="AR806" s="48"/>
      <c r="AS806" s="48"/>
      <c r="AT806" s="48"/>
      <c r="AU806" s="48"/>
      <c r="AV806" s="48"/>
      <c r="AW806" s="48"/>
      <c r="AX806" s="48"/>
      <c r="AY806" s="48"/>
      <c r="AZ806" s="48"/>
      <c r="BA806" s="48"/>
      <c r="BB806" s="48"/>
      <c r="BC806" s="48"/>
      <c r="BD806" s="48"/>
      <c r="BE806" s="48"/>
      <c r="BF806" s="48"/>
      <c r="BG806" s="48"/>
      <c r="BH806" s="48"/>
      <c r="BI806" s="48"/>
      <c r="BJ806" s="48"/>
      <c r="BK806" s="48"/>
      <c r="BL806" s="48"/>
      <c r="BM806" s="48"/>
      <c r="BN806" s="48"/>
    </row>
    <row r="807" spans="3:66" s="46" customFormat="1">
      <c r="C807" s="48"/>
      <c r="D807" s="48"/>
      <c r="E807" s="48"/>
      <c r="F807" s="48"/>
      <c r="G807" s="48"/>
      <c r="H807" s="48"/>
      <c r="I807" s="48"/>
      <c r="J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  <c r="AA807" s="48"/>
      <c r="AB807" s="48"/>
      <c r="AC807" s="48"/>
      <c r="AD807" s="48"/>
      <c r="AE807" s="48"/>
      <c r="AF807" s="48"/>
      <c r="AG807" s="48"/>
      <c r="AH807" s="48"/>
      <c r="AI807" s="48"/>
      <c r="AJ807" s="48"/>
      <c r="AK807" s="48"/>
      <c r="AL807" s="48"/>
      <c r="AM807" s="48"/>
      <c r="AN807" s="48"/>
      <c r="AO807" s="48"/>
      <c r="AP807" s="48"/>
      <c r="AQ807" s="48"/>
      <c r="AR807" s="48"/>
      <c r="AS807" s="48"/>
      <c r="AT807" s="48"/>
      <c r="AU807" s="48"/>
      <c r="AV807" s="48"/>
      <c r="AW807" s="48"/>
      <c r="AX807" s="48"/>
      <c r="AY807" s="48"/>
      <c r="AZ807" s="48"/>
      <c r="BA807" s="48"/>
      <c r="BB807" s="48"/>
      <c r="BC807" s="48"/>
      <c r="BD807" s="48"/>
      <c r="BE807" s="48"/>
      <c r="BF807" s="48"/>
      <c r="BG807" s="48"/>
      <c r="BH807" s="48"/>
      <c r="BI807" s="48"/>
      <c r="BJ807" s="48"/>
      <c r="BK807" s="48"/>
      <c r="BL807" s="48"/>
      <c r="BM807" s="48"/>
      <c r="BN807" s="48"/>
    </row>
    <row r="808" spans="3:66" s="46" customFormat="1">
      <c r="C808" s="48"/>
      <c r="D808" s="48"/>
      <c r="E808" s="48"/>
      <c r="F808" s="48"/>
      <c r="G808" s="48"/>
      <c r="H808" s="48"/>
      <c r="I808" s="48"/>
      <c r="J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  <c r="AA808" s="48"/>
      <c r="AB808" s="48"/>
      <c r="AC808" s="48"/>
      <c r="AD808" s="48"/>
      <c r="AE808" s="48"/>
      <c r="AF808" s="48"/>
      <c r="AG808" s="48"/>
      <c r="AH808" s="48"/>
      <c r="AI808" s="48"/>
      <c r="AJ808" s="48"/>
      <c r="AK808" s="48"/>
      <c r="AL808" s="48"/>
      <c r="AM808" s="48"/>
      <c r="AN808" s="48"/>
      <c r="AO808" s="48"/>
      <c r="AP808" s="48"/>
      <c r="AQ808" s="48"/>
      <c r="AR808" s="48"/>
      <c r="AS808" s="48"/>
      <c r="AT808" s="48"/>
      <c r="AU808" s="48"/>
      <c r="AV808" s="48"/>
      <c r="AW808" s="48"/>
      <c r="AX808" s="48"/>
      <c r="AY808" s="48"/>
      <c r="AZ808" s="48"/>
      <c r="BA808" s="48"/>
      <c r="BB808" s="48"/>
      <c r="BC808" s="48"/>
      <c r="BD808" s="48"/>
      <c r="BE808" s="48"/>
      <c r="BF808" s="48"/>
      <c r="BG808" s="48"/>
      <c r="BH808" s="48"/>
      <c r="BI808" s="48"/>
      <c r="BJ808" s="48"/>
      <c r="BK808" s="48"/>
      <c r="BL808" s="48"/>
      <c r="BM808" s="48"/>
      <c r="BN808" s="48"/>
    </row>
    <row r="809" spans="3:66" s="46" customFormat="1">
      <c r="C809" s="48"/>
      <c r="D809" s="48"/>
      <c r="E809" s="48"/>
      <c r="F809" s="48"/>
      <c r="G809" s="48"/>
      <c r="H809" s="48"/>
      <c r="I809" s="48"/>
      <c r="J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  <c r="AA809" s="48"/>
      <c r="AB809" s="48"/>
      <c r="AC809" s="48"/>
      <c r="AD809" s="48"/>
      <c r="AE809" s="48"/>
      <c r="AF809" s="48"/>
      <c r="AG809" s="48"/>
      <c r="AH809" s="48"/>
      <c r="AI809" s="48"/>
      <c r="AJ809" s="48"/>
      <c r="AK809" s="48"/>
      <c r="AL809" s="48"/>
      <c r="AM809" s="48"/>
      <c r="AN809" s="48"/>
      <c r="AO809" s="48"/>
      <c r="AP809" s="48"/>
      <c r="AQ809" s="48"/>
      <c r="AR809" s="48"/>
      <c r="AS809" s="48"/>
      <c r="AT809" s="48"/>
      <c r="AU809" s="48"/>
      <c r="AV809" s="48"/>
      <c r="AW809" s="48"/>
      <c r="AX809" s="48"/>
      <c r="AY809" s="48"/>
      <c r="AZ809" s="48"/>
      <c r="BA809" s="48"/>
      <c r="BB809" s="48"/>
      <c r="BC809" s="48"/>
      <c r="BD809" s="48"/>
      <c r="BE809" s="48"/>
      <c r="BF809" s="48"/>
      <c r="BG809" s="48"/>
      <c r="BH809" s="48"/>
      <c r="BI809" s="48"/>
      <c r="BJ809" s="48"/>
      <c r="BK809" s="48"/>
      <c r="BL809" s="48"/>
      <c r="BM809" s="48"/>
      <c r="BN809" s="48"/>
    </row>
    <row r="810" spans="3:66" s="46" customFormat="1">
      <c r="C810" s="48"/>
      <c r="D810" s="48"/>
      <c r="E810" s="48"/>
      <c r="F810" s="48"/>
      <c r="G810" s="48"/>
      <c r="H810" s="48"/>
      <c r="I810" s="48"/>
      <c r="J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  <c r="AA810" s="48"/>
      <c r="AB810" s="48"/>
      <c r="AC810" s="48"/>
      <c r="AD810" s="48"/>
      <c r="AE810" s="48"/>
      <c r="AF810" s="48"/>
      <c r="AG810" s="48"/>
      <c r="AH810" s="48"/>
      <c r="AI810" s="48"/>
      <c r="AJ810" s="48"/>
      <c r="AK810" s="48"/>
      <c r="AL810" s="48"/>
      <c r="AM810" s="48"/>
      <c r="AN810" s="48"/>
      <c r="AO810" s="48"/>
      <c r="AP810" s="48"/>
      <c r="AQ810" s="48"/>
      <c r="AR810" s="48"/>
      <c r="AS810" s="48"/>
      <c r="AT810" s="48"/>
      <c r="AU810" s="48"/>
      <c r="AV810" s="48"/>
      <c r="AW810" s="48"/>
      <c r="AX810" s="48"/>
      <c r="AY810" s="48"/>
      <c r="AZ810" s="48"/>
      <c r="BA810" s="48"/>
      <c r="BB810" s="48"/>
      <c r="BC810" s="48"/>
      <c r="BD810" s="48"/>
      <c r="BE810" s="48"/>
      <c r="BF810" s="48"/>
      <c r="BG810" s="48"/>
      <c r="BH810" s="48"/>
      <c r="BI810" s="48"/>
      <c r="BJ810" s="48"/>
      <c r="BK810" s="48"/>
      <c r="BL810" s="48"/>
      <c r="BM810" s="48"/>
      <c r="BN810" s="48"/>
    </row>
    <row r="811" spans="3:66" s="46" customFormat="1">
      <c r="C811" s="48"/>
      <c r="D811" s="48"/>
      <c r="E811" s="48"/>
      <c r="F811" s="48"/>
      <c r="G811" s="48"/>
      <c r="H811" s="48"/>
      <c r="I811" s="48"/>
      <c r="J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  <c r="AA811" s="48"/>
      <c r="AB811" s="48"/>
      <c r="AC811" s="48"/>
      <c r="AD811" s="48"/>
      <c r="AE811" s="48"/>
      <c r="AF811" s="48"/>
      <c r="AG811" s="48"/>
      <c r="AH811" s="48"/>
      <c r="AI811" s="48"/>
      <c r="AJ811" s="48"/>
      <c r="AK811" s="48"/>
      <c r="AL811" s="48"/>
      <c r="AM811" s="48"/>
      <c r="AN811" s="48"/>
      <c r="AO811" s="48"/>
      <c r="AP811" s="48"/>
      <c r="AQ811" s="48"/>
      <c r="AR811" s="48"/>
      <c r="AS811" s="48"/>
      <c r="AT811" s="48"/>
      <c r="AU811" s="48"/>
      <c r="AV811" s="48"/>
      <c r="AW811" s="48"/>
      <c r="AX811" s="48"/>
      <c r="AY811" s="48"/>
      <c r="AZ811" s="48"/>
      <c r="BA811" s="48"/>
      <c r="BB811" s="48"/>
      <c r="BC811" s="48"/>
      <c r="BD811" s="48"/>
      <c r="BE811" s="48"/>
      <c r="BF811" s="48"/>
      <c r="BG811" s="48"/>
      <c r="BH811" s="48"/>
      <c r="BI811" s="48"/>
      <c r="BJ811" s="48"/>
      <c r="BK811" s="48"/>
      <c r="BL811" s="48"/>
      <c r="BM811" s="48"/>
      <c r="BN811" s="48"/>
    </row>
    <row r="812" spans="3:66" s="46" customFormat="1">
      <c r="C812" s="48"/>
      <c r="D812" s="48"/>
      <c r="E812" s="48"/>
      <c r="F812" s="48"/>
      <c r="G812" s="48"/>
      <c r="H812" s="48"/>
      <c r="I812" s="48"/>
      <c r="J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  <c r="AA812" s="48"/>
      <c r="AB812" s="48"/>
      <c r="AC812" s="48"/>
      <c r="AD812" s="48"/>
      <c r="AE812" s="48"/>
      <c r="AF812" s="48"/>
      <c r="AG812" s="48"/>
      <c r="AH812" s="48"/>
      <c r="AI812" s="48"/>
      <c r="AJ812" s="48"/>
      <c r="AK812" s="48"/>
      <c r="AL812" s="48"/>
      <c r="AM812" s="48"/>
      <c r="AN812" s="48"/>
      <c r="AO812" s="48"/>
      <c r="AP812" s="48"/>
      <c r="AQ812" s="48"/>
      <c r="AR812" s="48"/>
      <c r="AS812" s="48"/>
      <c r="AT812" s="48"/>
      <c r="AU812" s="48"/>
      <c r="AV812" s="48"/>
      <c r="AW812" s="48"/>
      <c r="AX812" s="48"/>
      <c r="AY812" s="48"/>
      <c r="AZ812" s="48"/>
      <c r="BA812" s="48"/>
      <c r="BB812" s="48"/>
      <c r="BC812" s="48"/>
      <c r="BD812" s="48"/>
      <c r="BE812" s="48"/>
      <c r="BF812" s="48"/>
      <c r="BG812" s="48"/>
      <c r="BH812" s="48"/>
      <c r="BI812" s="48"/>
      <c r="BJ812" s="48"/>
      <c r="BK812" s="48"/>
      <c r="BL812" s="48"/>
      <c r="BM812" s="48"/>
      <c r="BN812" s="48"/>
    </row>
    <row r="813" spans="3:66" s="46" customFormat="1">
      <c r="C813" s="48"/>
      <c r="D813" s="48"/>
      <c r="E813" s="48"/>
      <c r="F813" s="48"/>
      <c r="G813" s="48"/>
      <c r="H813" s="48"/>
      <c r="I813" s="48"/>
      <c r="J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  <c r="AA813" s="48"/>
      <c r="AB813" s="48"/>
      <c r="AC813" s="48"/>
      <c r="AD813" s="48"/>
      <c r="AE813" s="48"/>
      <c r="AF813" s="48"/>
      <c r="AG813" s="48"/>
      <c r="AH813" s="48"/>
      <c r="AI813" s="48"/>
      <c r="AJ813" s="48"/>
      <c r="AK813" s="48"/>
      <c r="AL813" s="48"/>
      <c r="AM813" s="48"/>
      <c r="AN813" s="48"/>
      <c r="AO813" s="48"/>
      <c r="AP813" s="48"/>
      <c r="AQ813" s="48"/>
      <c r="AR813" s="48"/>
      <c r="AS813" s="48"/>
      <c r="AT813" s="48"/>
      <c r="AU813" s="48"/>
      <c r="AV813" s="48"/>
      <c r="AW813" s="48"/>
      <c r="AX813" s="48"/>
      <c r="AY813" s="48"/>
      <c r="AZ813" s="48"/>
      <c r="BA813" s="48"/>
      <c r="BB813" s="48"/>
      <c r="BC813" s="48"/>
      <c r="BD813" s="48"/>
      <c r="BE813" s="48"/>
      <c r="BF813" s="48"/>
      <c r="BG813" s="48"/>
      <c r="BH813" s="48"/>
      <c r="BI813" s="48"/>
      <c r="BJ813" s="48"/>
      <c r="BK813" s="48"/>
      <c r="BL813" s="48"/>
      <c r="BM813" s="48"/>
      <c r="BN813" s="48"/>
    </row>
    <row r="814" spans="3:66" s="46" customFormat="1">
      <c r="C814" s="48"/>
      <c r="D814" s="48"/>
      <c r="E814" s="48"/>
      <c r="F814" s="48"/>
      <c r="G814" s="48"/>
      <c r="H814" s="48"/>
      <c r="I814" s="48"/>
      <c r="J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8"/>
      <c r="AD814" s="48"/>
      <c r="AE814" s="48"/>
      <c r="AF814" s="48"/>
      <c r="AG814" s="48"/>
      <c r="AH814" s="48"/>
      <c r="AI814" s="48"/>
      <c r="AJ814" s="48"/>
      <c r="AK814" s="48"/>
      <c r="AL814" s="48"/>
      <c r="AM814" s="48"/>
      <c r="AN814" s="48"/>
      <c r="AO814" s="48"/>
      <c r="AP814" s="48"/>
      <c r="AQ814" s="48"/>
      <c r="AR814" s="48"/>
      <c r="AS814" s="48"/>
      <c r="AT814" s="48"/>
      <c r="AU814" s="48"/>
      <c r="AV814" s="48"/>
      <c r="AW814" s="48"/>
      <c r="AX814" s="48"/>
      <c r="AY814" s="48"/>
      <c r="AZ814" s="48"/>
      <c r="BA814" s="48"/>
      <c r="BB814" s="48"/>
      <c r="BC814" s="48"/>
      <c r="BD814" s="48"/>
      <c r="BE814" s="48"/>
      <c r="BF814" s="48"/>
      <c r="BG814" s="48"/>
      <c r="BH814" s="48"/>
      <c r="BI814" s="48"/>
      <c r="BJ814" s="48"/>
      <c r="BK814" s="48"/>
      <c r="BL814" s="48"/>
      <c r="BM814" s="48"/>
      <c r="BN814" s="48"/>
    </row>
    <row r="815" spans="3:66" s="46" customFormat="1">
      <c r="C815" s="48"/>
      <c r="D815" s="48"/>
      <c r="E815" s="48"/>
      <c r="F815" s="48"/>
      <c r="G815" s="48"/>
      <c r="H815" s="48"/>
      <c r="I815" s="48"/>
      <c r="J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8"/>
      <c r="AD815" s="48"/>
      <c r="AE815" s="48"/>
      <c r="AF815" s="48"/>
      <c r="AG815" s="48"/>
      <c r="AH815" s="48"/>
      <c r="AI815" s="48"/>
      <c r="AJ815" s="48"/>
      <c r="AK815" s="48"/>
      <c r="AL815" s="48"/>
      <c r="AM815" s="48"/>
      <c r="AN815" s="48"/>
      <c r="AO815" s="48"/>
      <c r="AP815" s="48"/>
      <c r="AQ815" s="48"/>
      <c r="AR815" s="48"/>
      <c r="AS815" s="48"/>
      <c r="AT815" s="48"/>
      <c r="AU815" s="48"/>
      <c r="AV815" s="48"/>
      <c r="AW815" s="48"/>
      <c r="AX815" s="48"/>
      <c r="AY815" s="48"/>
      <c r="AZ815" s="48"/>
      <c r="BA815" s="48"/>
      <c r="BB815" s="48"/>
      <c r="BC815" s="48"/>
      <c r="BD815" s="48"/>
      <c r="BE815" s="48"/>
      <c r="BF815" s="48"/>
      <c r="BG815" s="48"/>
      <c r="BH815" s="48"/>
      <c r="BI815" s="48"/>
      <c r="BJ815" s="48"/>
      <c r="BK815" s="48"/>
      <c r="BL815" s="48"/>
      <c r="BM815" s="48"/>
      <c r="BN815" s="48"/>
    </row>
    <row r="816" spans="3:66" s="46" customFormat="1">
      <c r="C816" s="48"/>
      <c r="D816" s="48"/>
      <c r="E816" s="48"/>
      <c r="F816" s="48"/>
      <c r="G816" s="48"/>
      <c r="H816" s="48"/>
      <c r="I816" s="48"/>
      <c r="J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8"/>
      <c r="AD816" s="48"/>
      <c r="AE816" s="48"/>
      <c r="AF816" s="48"/>
      <c r="AG816" s="48"/>
      <c r="AH816" s="48"/>
      <c r="AI816" s="48"/>
      <c r="AJ816" s="48"/>
      <c r="AK816" s="48"/>
      <c r="AL816" s="48"/>
      <c r="AM816" s="48"/>
      <c r="AN816" s="48"/>
      <c r="AO816" s="48"/>
      <c r="AP816" s="48"/>
      <c r="AQ816" s="48"/>
      <c r="AR816" s="48"/>
      <c r="AS816" s="48"/>
      <c r="AT816" s="48"/>
      <c r="AU816" s="48"/>
      <c r="AV816" s="48"/>
      <c r="AW816" s="48"/>
      <c r="AX816" s="48"/>
      <c r="AY816" s="48"/>
      <c r="AZ816" s="48"/>
      <c r="BA816" s="48"/>
      <c r="BB816" s="48"/>
      <c r="BC816" s="48"/>
      <c r="BD816" s="48"/>
      <c r="BE816" s="48"/>
      <c r="BF816" s="48"/>
      <c r="BG816" s="48"/>
      <c r="BH816" s="48"/>
      <c r="BI816" s="48"/>
      <c r="BJ816" s="48"/>
      <c r="BK816" s="48"/>
      <c r="BL816" s="48"/>
      <c r="BM816" s="48"/>
      <c r="BN816" s="48"/>
    </row>
    <row r="817" spans="3:66" s="46" customFormat="1">
      <c r="C817" s="48"/>
      <c r="D817" s="48"/>
      <c r="E817" s="48"/>
      <c r="F817" s="48"/>
      <c r="G817" s="48"/>
      <c r="H817" s="48"/>
      <c r="I817" s="48"/>
      <c r="J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  <c r="AA817" s="48"/>
      <c r="AB817" s="48"/>
      <c r="AC817" s="48"/>
      <c r="AD817" s="48"/>
      <c r="AE817" s="48"/>
      <c r="AF817" s="48"/>
      <c r="AG817" s="48"/>
      <c r="AH817" s="48"/>
      <c r="AI817" s="48"/>
      <c r="AJ817" s="48"/>
      <c r="AK817" s="48"/>
      <c r="AL817" s="48"/>
      <c r="AM817" s="48"/>
      <c r="AN817" s="48"/>
      <c r="AO817" s="48"/>
      <c r="AP817" s="48"/>
      <c r="AQ817" s="48"/>
      <c r="AR817" s="48"/>
      <c r="AS817" s="48"/>
      <c r="AT817" s="48"/>
      <c r="AU817" s="48"/>
      <c r="AV817" s="48"/>
      <c r="AW817" s="48"/>
      <c r="AX817" s="48"/>
      <c r="AY817" s="48"/>
      <c r="AZ817" s="48"/>
      <c r="BA817" s="48"/>
      <c r="BB817" s="48"/>
      <c r="BC817" s="48"/>
      <c r="BD817" s="48"/>
      <c r="BE817" s="48"/>
      <c r="BF817" s="48"/>
      <c r="BG817" s="48"/>
      <c r="BH817" s="48"/>
      <c r="BI817" s="48"/>
      <c r="BJ817" s="48"/>
      <c r="BK817" s="48"/>
      <c r="BL817" s="48"/>
      <c r="BM817" s="48"/>
      <c r="BN817" s="48"/>
    </row>
    <row r="818" spans="3:66" s="46" customFormat="1">
      <c r="C818" s="48"/>
      <c r="D818" s="48"/>
      <c r="E818" s="48"/>
      <c r="F818" s="48"/>
      <c r="G818" s="48"/>
      <c r="H818" s="48"/>
      <c r="I818" s="48"/>
      <c r="J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  <c r="AA818" s="48"/>
      <c r="AB818" s="48"/>
      <c r="AC818" s="48"/>
      <c r="AD818" s="48"/>
      <c r="AE818" s="48"/>
      <c r="AF818" s="48"/>
      <c r="AG818" s="48"/>
      <c r="AH818" s="48"/>
      <c r="AI818" s="48"/>
      <c r="AJ818" s="48"/>
      <c r="AK818" s="48"/>
      <c r="AL818" s="48"/>
      <c r="AM818" s="48"/>
      <c r="AN818" s="48"/>
      <c r="AO818" s="48"/>
      <c r="AP818" s="48"/>
      <c r="AQ818" s="48"/>
      <c r="AR818" s="48"/>
      <c r="AS818" s="48"/>
      <c r="AT818" s="48"/>
      <c r="AU818" s="48"/>
      <c r="AV818" s="48"/>
      <c r="AW818" s="48"/>
      <c r="AX818" s="48"/>
      <c r="AY818" s="48"/>
      <c r="AZ818" s="48"/>
      <c r="BA818" s="48"/>
      <c r="BB818" s="48"/>
      <c r="BC818" s="48"/>
      <c r="BD818" s="48"/>
      <c r="BE818" s="48"/>
      <c r="BF818" s="48"/>
      <c r="BG818" s="48"/>
      <c r="BH818" s="48"/>
      <c r="BI818" s="48"/>
      <c r="BJ818" s="48"/>
      <c r="BK818" s="48"/>
      <c r="BL818" s="48"/>
      <c r="BM818" s="48"/>
      <c r="BN818" s="48"/>
    </row>
    <row r="819" spans="3:66" s="46" customFormat="1">
      <c r="C819" s="48"/>
      <c r="D819" s="48"/>
      <c r="E819" s="48"/>
      <c r="F819" s="48"/>
      <c r="G819" s="48"/>
      <c r="H819" s="48"/>
      <c r="I819" s="48"/>
      <c r="J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  <c r="AA819" s="48"/>
      <c r="AB819" s="48"/>
      <c r="AC819" s="48"/>
      <c r="AD819" s="48"/>
      <c r="AE819" s="48"/>
      <c r="AF819" s="48"/>
      <c r="AG819" s="48"/>
      <c r="AH819" s="48"/>
      <c r="AI819" s="48"/>
      <c r="AJ819" s="48"/>
      <c r="AK819" s="48"/>
      <c r="AL819" s="48"/>
      <c r="AM819" s="48"/>
      <c r="AN819" s="48"/>
      <c r="AO819" s="48"/>
      <c r="AP819" s="48"/>
      <c r="AQ819" s="48"/>
      <c r="AR819" s="48"/>
      <c r="AS819" s="48"/>
      <c r="AT819" s="48"/>
      <c r="AU819" s="48"/>
      <c r="AV819" s="48"/>
      <c r="AW819" s="48"/>
      <c r="AX819" s="48"/>
      <c r="AY819" s="48"/>
      <c r="AZ819" s="48"/>
      <c r="BA819" s="48"/>
      <c r="BB819" s="48"/>
      <c r="BC819" s="48"/>
      <c r="BD819" s="48"/>
      <c r="BE819" s="48"/>
      <c r="BF819" s="48"/>
      <c r="BG819" s="48"/>
      <c r="BH819" s="48"/>
      <c r="BI819" s="48"/>
      <c r="BJ819" s="48"/>
      <c r="BK819" s="48"/>
      <c r="BL819" s="48"/>
      <c r="BM819" s="48"/>
      <c r="BN819" s="48"/>
    </row>
    <row r="820" spans="3:66" s="46" customFormat="1">
      <c r="C820" s="48"/>
      <c r="D820" s="48"/>
      <c r="E820" s="48"/>
      <c r="F820" s="48"/>
      <c r="G820" s="48"/>
      <c r="H820" s="48"/>
      <c r="I820" s="48"/>
      <c r="J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  <c r="AA820" s="48"/>
      <c r="AB820" s="48"/>
      <c r="AC820" s="48"/>
      <c r="AD820" s="48"/>
      <c r="AE820" s="48"/>
      <c r="AF820" s="48"/>
      <c r="AG820" s="48"/>
      <c r="AH820" s="48"/>
      <c r="AI820" s="48"/>
      <c r="AJ820" s="48"/>
      <c r="AK820" s="48"/>
      <c r="AL820" s="48"/>
      <c r="AM820" s="48"/>
      <c r="AN820" s="48"/>
      <c r="AO820" s="48"/>
      <c r="AP820" s="48"/>
      <c r="AQ820" s="48"/>
      <c r="AR820" s="48"/>
      <c r="AS820" s="48"/>
      <c r="AT820" s="48"/>
      <c r="AU820" s="48"/>
      <c r="AV820" s="48"/>
      <c r="AW820" s="48"/>
      <c r="AX820" s="48"/>
      <c r="AY820" s="48"/>
      <c r="AZ820" s="48"/>
      <c r="BA820" s="48"/>
      <c r="BB820" s="48"/>
      <c r="BC820" s="48"/>
      <c r="BD820" s="48"/>
      <c r="BE820" s="48"/>
      <c r="BF820" s="48"/>
      <c r="BG820" s="48"/>
      <c r="BH820" s="48"/>
      <c r="BI820" s="48"/>
      <c r="BJ820" s="48"/>
      <c r="BK820" s="48"/>
      <c r="BL820" s="48"/>
      <c r="BM820" s="48"/>
      <c r="BN820" s="48"/>
    </row>
    <row r="821" spans="3:66" s="46" customFormat="1">
      <c r="C821" s="48"/>
      <c r="D821" s="48"/>
      <c r="E821" s="48"/>
      <c r="F821" s="48"/>
      <c r="G821" s="48"/>
      <c r="H821" s="48"/>
      <c r="I821" s="48"/>
      <c r="J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  <c r="AA821" s="48"/>
      <c r="AB821" s="48"/>
      <c r="AC821" s="48"/>
      <c r="AD821" s="48"/>
      <c r="AE821" s="48"/>
      <c r="AF821" s="48"/>
      <c r="AG821" s="48"/>
      <c r="AH821" s="48"/>
      <c r="AI821" s="48"/>
      <c r="AJ821" s="48"/>
      <c r="AK821" s="48"/>
      <c r="AL821" s="48"/>
      <c r="AM821" s="48"/>
      <c r="AN821" s="48"/>
      <c r="AO821" s="48"/>
      <c r="AP821" s="48"/>
      <c r="AQ821" s="48"/>
      <c r="AR821" s="48"/>
      <c r="AS821" s="48"/>
      <c r="AT821" s="48"/>
      <c r="AU821" s="48"/>
      <c r="AV821" s="48"/>
      <c r="AW821" s="48"/>
      <c r="AX821" s="48"/>
      <c r="AY821" s="48"/>
      <c r="AZ821" s="48"/>
      <c r="BA821" s="48"/>
      <c r="BB821" s="48"/>
      <c r="BC821" s="48"/>
      <c r="BD821" s="48"/>
      <c r="BE821" s="48"/>
      <c r="BF821" s="48"/>
      <c r="BG821" s="48"/>
      <c r="BH821" s="48"/>
      <c r="BI821" s="48"/>
      <c r="BJ821" s="48"/>
      <c r="BK821" s="48"/>
      <c r="BL821" s="48"/>
      <c r="BM821" s="48"/>
      <c r="BN821" s="48"/>
    </row>
    <row r="822" spans="3:66" s="46" customFormat="1">
      <c r="C822" s="48"/>
      <c r="D822" s="48"/>
      <c r="E822" s="48"/>
      <c r="F822" s="48"/>
      <c r="G822" s="48"/>
      <c r="H822" s="48"/>
      <c r="I822" s="48"/>
      <c r="J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  <c r="AA822" s="48"/>
      <c r="AB822" s="48"/>
      <c r="AC822" s="48"/>
      <c r="AD822" s="48"/>
      <c r="AE822" s="48"/>
      <c r="AF822" s="48"/>
      <c r="AG822" s="48"/>
      <c r="AH822" s="48"/>
      <c r="AI822" s="48"/>
      <c r="AJ822" s="48"/>
      <c r="AK822" s="48"/>
      <c r="AL822" s="48"/>
      <c r="AM822" s="48"/>
      <c r="AN822" s="48"/>
      <c r="AO822" s="48"/>
      <c r="AP822" s="48"/>
      <c r="AQ822" s="48"/>
      <c r="AR822" s="48"/>
      <c r="AS822" s="48"/>
      <c r="AT822" s="48"/>
      <c r="AU822" s="48"/>
      <c r="AV822" s="48"/>
      <c r="AW822" s="48"/>
      <c r="AX822" s="48"/>
      <c r="AY822" s="48"/>
      <c r="AZ822" s="48"/>
      <c r="BA822" s="48"/>
      <c r="BB822" s="48"/>
      <c r="BC822" s="48"/>
      <c r="BD822" s="48"/>
      <c r="BE822" s="48"/>
      <c r="BF822" s="48"/>
      <c r="BG822" s="48"/>
      <c r="BH822" s="48"/>
      <c r="BI822" s="48"/>
      <c r="BJ822" s="48"/>
      <c r="BK822" s="48"/>
      <c r="BL822" s="48"/>
      <c r="BM822" s="48"/>
      <c r="BN822" s="48"/>
    </row>
    <row r="823" spans="3:66" s="46" customFormat="1">
      <c r="C823" s="48"/>
      <c r="D823" s="48"/>
      <c r="E823" s="48"/>
      <c r="F823" s="48"/>
      <c r="G823" s="48"/>
      <c r="H823" s="48"/>
      <c r="I823" s="48"/>
      <c r="J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  <c r="AA823" s="48"/>
      <c r="AB823" s="48"/>
      <c r="AC823" s="48"/>
      <c r="AD823" s="48"/>
      <c r="AE823" s="48"/>
      <c r="AF823" s="48"/>
      <c r="AG823" s="48"/>
      <c r="AH823" s="48"/>
      <c r="AI823" s="48"/>
      <c r="AJ823" s="48"/>
      <c r="AK823" s="48"/>
      <c r="AL823" s="48"/>
      <c r="AM823" s="48"/>
      <c r="AN823" s="48"/>
      <c r="AO823" s="48"/>
      <c r="AP823" s="48"/>
      <c r="AQ823" s="48"/>
      <c r="AR823" s="48"/>
      <c r="AS823" s="48"/>
      <c r="AT823" s="48"/>
      <c r="AU823" s="48"/>
      <c r="AV823" s="48"/>
      <c r="AW823" s="48"/>
      <c r="AX823" s="48"/>
      <c r="AY823" s="48"/>
      <c r="AZ823" s="48"/>
      <c r="BA823" s="48"/>
      <c r="BB823" s="48"/>
      <c r="BC823" s="48"/>
      <c r="BD823" s="48"/>
      <c r="BE823" s="48"/>
      <c r="BF823" s="48"/>
      <c r="BG823" s="48"/>
      <c r="BH823" s="48"/>
      <c r="BI823" s="48"/>
      <c r="BJ823" s="48"/>
      <c r="BK823" s="48"/>
      <c r="BL823" s="48"/>
      <c r="BM823" s="48"/>
      <c r="BN823" s="48"/>
    </row>
    <row r="824" spans="3:66" s="46" customFormat="1">
      <c r="C824" s="48"/>
      <c r="D824" s="48"/>
      <c r="E824" s="48"/>
      <c r="F824" s="48"/>
      <c r="G824" s="48"/>
      <c r="H824" s="48"/>
      <c r="I824" s="48"/>
      <c r="J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8"/>
      <c r="AD824" s="48"/>
      <c r="AE824" s="48"/>
      <c r="AF824" s="48"/>
      <c r="AG824" s="48"/>
      <c r="AH824" s="48"/>
      <c r="AI824" s="48"/>
      <c r="AJ824" s="48"/>
      <c r="AK824" s="48"/>
      <c r="AL824" s="48"/>
      <c r="AM824" s="48"/>
      <c r="AN824" s="48"/>
      <c r="AO824" s="48"/>
      <c r="AP824" s="48"/>
      <c r="AQ824" s="48"/>
      <c r="AR824" s="48"/>
      <c r="AS824" s="48"/>
      <c r="AT824" s="48"/>
      <c r="AU824" s="48"/>
      <c r="AV824" s="48"/>
      <c r="AW824" s="48"/>
      <c r="AX824" s="48"/>
      <c r="AY824" s="48"/>
      <c r="AZ824" s="48"/>
      <c r="BA824" s="48"/>
      <c r="BB824" s="48"/>
      <c r="BC824" s="48"/>
      <c r="BD824" s="48"/>
      <c r="BE824" s="48"/>
      <c r="BF824" s="48"/>
      <c r="BG824" s="48"/>
      <c r="BH824" s="48"/>
      <c r="BI824" s="48"/>
      <c r="BJ824" s="48"/>
      <c r="BK824" s="48"/>
      <c r="BL824" s="48"/>
      <c r="BM824" s="48"/>
      <c r="BN824" s="48"/>
    </row>
    <row r="825" spans="3:66" s="46" customFormat="1">
      <c r="C825" s="48"/>
      <c r="D825" s="48"/>
      <c r="E825" s="48"/>
      <c r="F825" s="48"/>
      <c r="G825" s="48"/>
      <c r="H825" s="48"/>
      <c r="I825" s="48"/>
      <c r="J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8"/>
      <c r="AD825" s="48"/>
      <c r="AE825" s="48"/>
      <c r="AF825" s="48"/>
      <c r="AG825" s="48"/>
      <c r="AH825" s="48"/>
      <c r="AI825" s="48"/>
      <c r="AJ825" s="48"/>
      <c r="AK825" s="48"/>
      <c r="AL825" s="48"/>
      <c r="AM825" s="48"/>
      <c r="AN825" s="48"/>
      <c r="AO825" s="48"/>
      <c r="AP825" s="48"/>
      <c r="AQ825" s="48"/>
      <c r="AR825" s="48"/>
      <c r="AS825" s="48"/>
      <c r="AT825" s="48"/>
      <c r="AU825" s="48"/>
      <c r="AV825" s="48"/>
      <c r="AW825" s="48"/>
      <c r="AX825" s="48"/>
      <c r="AY825" s="48"/>
      <c r="AZ825" s="48"/>
      <c r="BA825" s="48"/>
      <c r="BB825" s="48"/>
      <c r="BC825" s="48"/>
      <c r="BD825" s="48"/>
      <c r="BE825" s="48"/>
      <c r="BF825" s="48"/>
      <c r="BG825" s="48"/>
      <c r="BH825" s="48"/>
      <c r="BI825" s="48"/>
      <c r="BJ825" s="48"/>
      <c r="BK825" s="48"/>
      <c r="BL825" s="48"/>
      <c r="BM825" s="48"/>
      <c r="BN825" s="48"/>
    </row>
    <row r="826" spans="3:66" s="46" customFormat="1">
      <c r="C826" s="48"/>
      <c r="D826" s="48"/>
      <c r="E826" s="48"/>
      <c r="F826" s="48"/>
      <c r="G826" s="48"/>
      <c r="H826" s="48"/>
      <c r="I826" s="48"/>
      <c r="J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8"/>
      <c r="AD826" s="48"/>
      <c r="AE826" s="48"/>
      <c r="AF826" s="48"/>
      <c r="AG826" s="48"/>
      <c r="AH826" s="48"/>
      <c r="AI826" s="48"/>
      <c r="AJ826" s="48"/>
      <c r="AK826" s="48"/>
      <c r="AL826" s="48"/>
      <c r="AM826" s="48"/>
      <c r="AN826" s="48"/>
      <c r="AO826" s="48"/>
      <c r="AP826" s="48"/>
      <c r="AQ826" s="48"/>
      <c r="AR826" s="48"/>
      <c r="AS826" s="48"/>
      <c r="AT826" s="48"/>
      <c r="AU826" s="48"/>
      <c r="AV826" s="48"/>
      <c r="AW826" s="48"/>
      <c r="AX826" s="48"/>
      <c r="AY826" s="48"/>
      <c r="AZ826" s="48"/>
      <c r="BA826" s="48"/>
      <c r="BB826" s="48"/>
      <c r="BC826" s="48"/>
      <c r="BD826" s="48"/>
      <c r="BE826" s="48"/>
      <c r="BF826" s="48"/>
      <c r="BG826" s="48"/>
      <c r="BH826" s="48"/>
      <c r="BI826" s="48"/>
      <c r="BJ826" s="48"/>
      <c r="BK826" s="48"/>
      <c r="BL826" s="48"/>
      <c r="BM826" s="48"/>
      <c r="BN826" s="48"/>
    </row>
    <row r="827" spans="3:66" s="46" customFormat="1">
      <c r="C827" s="48"/>
      <c r="D827" s="48"/>
      <c r="E827" s="48"/>
      <c r="F827" s="48"/>
      <c r="G827" s="48"/>
      <c r="H827" s="48"/>
      <c r="I827" s="48"/>
      <c r="J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  <c r="AA827" s="48"/>
      <c r="AB827" s="48"/>
      <c r="AC827" s="48"/>
      <c r="AD827" s="48"/>
      <c r="AE827" s="48"/>
      <c r="AF827" s="48"/>
      <c r="AG827" s="48"/>
      <c r="AH827" s="48"/>
      <c r="AI827" s="48"/>
      <c r="AJ827" s="48"/>
      <c r="AK827" s="48"/>
      <c r="AL827" s="48"/>
      <c r="AM827" s="48"/>
      <c r="AN827" s="48"/>
      <c r="AO827" s="48"/>
      <c r="AP827" s="48"/>
      <c r="AQ827" s="48"/>
      <c r="AR827" s="48"/>
      <c r="AS827" s="48"/>
      <c r="AT827" s="48"/>
      <c r="AU827" s="48"/>
      <c r="AV827" s="48"/>
      <c r="AW827" s="48"/>
      <c r="AX827" s="48"/>
      <c r="AY827" s="48"/>
      <c r="AZ827" s="48"/>
      <c r="BA827" s="48"/>
      <c r="BB827" s="48"/>
      <c r="BC827" s="48"/>
      <c r="BD827" s="48"/>
      <c r="BE827" s="48"/>
      <c r="BF827" s="48"/>
      <c r="BG827" s="48"/>
      <c r="BH827" s="48"/>
      <c r="BI827" s="48"/>
      <c r="BJ827" s="48"/>
      <c r="BK827" s="48"/>
      <c r="BL827" s="48"/>
      <c r="BM827" s="48"/>
      <c r="BN827" s="48"/>
    </row>
    <row r="828" spans="3:66" s="46" customFormat="1">
      <c r="C828" s="48"/>
      <c r="D828" s="48"/>
      <c r="E828" s="48"/>
      <c r="F828" s="48"/>
      <c r="G828" s="48"/>
      <c r="H828" s="48"/>
      <c r="I828" s="48"/>
      <c r="J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  <c r="AA828" s="48"/>
      <c r="AB828" s="48"/>
      <c r="AC828" s="48"/>
      <c r="AD828" s="48"/>
      <c r="AE828" s="48"/>
      <c r="AF828" s="48"/>
      <c r="AG828" s="48"/>
      <c r="AH828" s="48"/>
      <c r="AI828" s="48"/>
      <c r="AJ828" s="48"/>
      <c r="AK828" s="48"/>
      <c r="AL828" s="48"/>
      <c r="AM828" s="48"/>
      <c r="AN828" s="48"/>
      <c r="AO828" s="48"/>
      <c r="AP828" s="48"/>
      <c r="AQ828" s="48"/>
      <c r="AR828" s="48"/>
      <c r="AS828" s="48"/>
      <c r="AT828" s="48"/>
      <c r="AU828" s="48"/>
      <c r="AV828" s="48"/>
      <c r="AW828" s="48"/>
      <c r="AX828" s="48"/>
      <c r="AY828" s="48"/>
      <c r="AZ828" s="48"/>
      <c r="BA828" s="48"/>
      <c r="BB828" s="48"/>
      <c r="BC828" s="48"/>
      <c r="BD828" s="48"/>
      <c r="BE828" s="48"/>
      <c r="BF828" s="48"/>
      <c r="BG828" s="48"/>
      <c r="BH828" s="48"/>
      <c r="BI828" s="48"/>
      <c r="BJ828" s="48"/>
      <c r="BK828" s="48"/>
      <c r="BL828" s="48"/>
      <c r="BM828" s="48"/>
      <c r="BN828" s="48"/>
    </row>
    <row r="829" spans="3:66" s="46" customFormat="1">
      <c r="C829" s="48"/>
      <c r="D829" s="48"/>
      <c r="E829" s="48"/>
      <c r="F829" s="48"/>
      <c r="G829" s="48"/>
      <c r="H829" s="48"/>
      <c r="I829" s="48"/>
      <c r="J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  <c r="AA829" s="48"/>
      <c r="AB829" s="48"/>
      <c r="AC829" s="48"/>
      <c r="AD829" s="48"/>
      <c r="AE829" s="48"/>
      <c r="AF829" s="48"/>
      <c r="AG829" s="48"/>
      <c r="AH829" s="48"/>
      <c r="AI829" s="48"/>
      <c r="AJ829" s="48"/>
      <c r="AK829" s="48"/>
      <c r="AL829" s="48"/>
      <c r="AM829" s="48"/>
      <c r="AN829" s="48"/>
      <c r="AO829" s="48"/>
      <c r="AP829" s="48"/>
      <c r="AQ829" s="48"/>
      <c r="AR829" s="48"/>
      <c r="AS829" s="48"/>
      <c r="AT829" s="48"/>
      <c r="AU829" s="48"/>
      <c r="AV829" s="48"/>
      <c r="AW829" s="48"/>
      <c r="AX829" s="48"/>
      <c r="AY829" s="48"/>
      <c r="AZ829" s="48"/>
      <c r="BA829" s="48"/>
      <c r="BB829" s="48"/>
      <c r="BC829" s="48"/>
      <c r="BD829" s="48"/>
      <c r="BE829" s="48"/>
      <c r="BF829" s="48"/>
      <c r="BG829" s="48"/>
      <c r="BH829" s="48"/>
      <c r="BI829" s="48"/>
      <c r="BJ829" s="48"/>
      <c r="BK829" s="48"/>
      <c r="BL829" s="48"/>
      <c r="BM829" s="48"/>
      <c r="BN829" s="48"/>
    </row>
    <row r="830" spans="3:66" s="46" customFormat="1">
      <c r="C830" s="48"/>
      <c r="D830" s="48"/>
      <c r="E830" s="48"/>
      <c r="F830" s="48"/>
      <c r="G830" s="48"/>
      <c r="H830" s="48"/>
      <c r="I830" s="48"/>
      <c r="J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  <c r="AA830" s="48"/>
      <c r="AB830" s="48"/>
      <c r="AC830" s="48"/>
      <c r="AD830" s="48"/>
      <c r="AE830" s="48"/>
      <c r="AF830" s="48"/>
      <c r="AG830" s="48"/>
      <c r="AH830" s="48"/>
      <c r="AI830" s="48"/>
      <c r="AJ830" s="48"/>
      <c r="AK830" s="48"/>
      <c r="AL830" s="48"/>
      <c r="AM830" s="48"/>
      <c r="AN830" s="48"/>
      <c r="AO830" s="48"/>
      <c r="AP830" s="48"/>
      <c r="AQ830" s="48"/>
      <c r="AR830" s="48"/>
      <c r="AS830" s="48"/>
      <c r="AT830" s="48"/>
      <c r="AU830" s="48"/>
      <c r="AV830" s="48"/>
      <c r="AW830" s="48"/>
      <c r="AX830" s="48"/>
      <c r="AY830" s="48"/>
      <c r="AZ830" s="48"/>
      <c r="BA830" s="48"/>
      <c r="BB830" s="48"/>
      <c r="BC830" s="48"/>
      <c r="BD830" s="48"/>
      <c r="BE830" s="48"/>
      <c r="BF830" s="48"/>
      <c r="BG830" s="48"/>
      <c r="BH830" s="48"/>
      <c r="BI830" s="48"/>
      <c r="BJ830" s="48"/>
      <c r="BK830" s="48"/>
      <c r="BL830" s="48"/>
      <c r="BM830" s="48"/>
      <c r="BN830" s="48"/>
    </row>
    <row r="831" spans="3:66" s="46" customFormat="1">
      <c r="C831" s="48"/>
      <c r="D831" s="48"/>
      <c r="E831" s="48"/>
      <c r="F831" s="48"/>
      <c r="G831" s="48"/>
      <c r="H831" s="48"/>
      <c r="I831" s="48"/>
      <c r="J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  <c r="AA831" s="48"/>
      <c r="AB831" s="48"/>
      <c r="AC831" s="48"/>
      <c r="AD831" s="48"/>
      <c r="AE831" s="48"/>
      <c r="AF831" s="48"/>
      <c r="AG831" s="48"/>
      <c r="AH831" s="48"/>
      <c r="AI831" s="48"/>
      <c r="AJ831" s="48"/>
      <c r="AK831" s="48"/>
      <c r="AL831" s="48"/>
      <c r="AM831" s="48"/>
      <c r="AN831" s="48"/>
      <c r="AO831" s="48"/>
      <c r="AP831" s="48"/>
      <c r="AQ831" s="48"/>
      <c r="AR831" s="48"/>
      <c r="AS831" s="48"/>
      <c r="AT831" s="48"/>
      <c r="AU831" s="48"/>
      <c r="AV831" s="48"/>
      <c r="AW831" s="48"/>
      <c r="AX831" s="48"/>
      <c r="AY831" s="48"/>
      <c r="AZ831" s="48"/>
      <c r="BA831" s="48"/>
      <c r="BB831" s="48"/>
      <c r="BC831" s="48"/>
      <c r="BD831" s="48"/>
      <c r="BE831" s="48"/>
      <c r="BF831" s="48"/>
      <c r="BG831" s="48"/>
      <c r="BH831" s="48"/>
      <c r="BI831" s="48"/>
      <c r="BJ831" s="48"/>
      <c r="BK831" s="48"/>
      <c r="BL831" s="48"/>
      <c r="BM831" s="48"/>
      <c r="BN831" s="48"/>
    </row>
    <row r="832" spans="3:66" s="46" customFormat="1">
      <c r="C832" s="48"/>
      <c r="D832" s="48"/>
      <c r="E832" s="48"/>
      <c r="F832" s="48"/>
      <c r="G832" s="48"/>
      <c r="H832" s="48"/>
      <c r="I832" s="48"/>
      <c r="J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  <c r="AA832" s="48"/>
      <c r="AB832" s="48"/>
      <c r="AC832" s="48"/>
      <c r="AD832" s="48"/>
      <c r="AE832" s="48"/>
      <c r="AF832" s="48"/>
      <c r="AG832" s="48"/>
      <c r="AH832" s="48"/>
      <c r="AI832" s="48"/>
      <c r="AJ832" s="48"/>
      <c r="AK832" s="48"/>
      <c r="AL832" s="48"/>
      <c r="AM832" s="48"/>
      <c r="AN832" s="48"/>
      <c r="AO832" s="48"/>
      <c r="AP832" s="48"/>
      <c r="AQ832" s="48"/>
      <c r="AR832" s="48"/>
      <c r="AS832" s="48"/>
      <c r="AT832" s="48"/>
      <c r="AU832" s="48"/>
      <c r="AV832" s="48"/>
      <c r="AW832" s="48"/>
      <c r="AX832" s="48"/>
      <c r="AY832" s="48"/>
      <c r="AZ832" s="48"/>
      <c r="BA832" s="48"/>
      <c r="BB832" s="48"/>
      <c r="BC832" s="48"/>
      <c r="BD832" s="48"/>
      <c r="BE832" s="48"/>
      <c r="BF832" s="48"/>
      <c r="BG832" s="48"/>
      <c r="BH832" s="48"/>
      <c r="BI832" s="48"/>
      <c r="BJ832" s="48"/>
      <c r="BK832" s="48"/>
      <c r="BL832" s="48"/>
      <c r="BM832" s="48"/>
      <c r="BN832" s="48"/>
    </row>
    <row r="833" spans="3:66" s="46" customFormat="1">
      <c r="C833" s="48"/>
      <c r="D833" s="48"/>
      <c r="E833" s="48"/>
      <c r="F833" s="48"/>
      <c r="G833" s="48"/>
      <c r="H833" s="48"/>
      <c r="I833" s="48"/>
      <c r="J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  <c r="AA833" s="48"/>
      <c r="AB833" s="48"/>
      <c r="AC833" s="48"/>
      <c r="AD833" s="48"/>
      <c r="AE833" s="48"/>
      <c r="AF833" s="48"/>
      <c r="AG833" s="48"/>
      <c r="AH833" s="48"/>
      <c r="AI833" s="48"/>
      <c r="AJ833" s="48"/>
      <c r="AK833" s="48"/>
      <c r="AL833" s="48"/>
      <c r="AM833" s="48"/>
      <c r="AN833" s="48"/>
      <c r="AO833" s="48"/>
      <c r="AP833" s="48"/>
      <c r="AQ833" s="48"/>
      <c r="AR833" s="48"/>
      <c r="AS833" s="48"/>
      <c r="AT833" s="48"/>
      <c r="AU833" s="48"/>
      <c r="AV833" s="48"/>
      <c r="AW833" s="48"/>
      <c r="AX833" s="48"/>
      <c r="AY833" s="48"/>
      <c r="AZ833" s="48"/>
      <c r="BA833" s="48"/>
      <c r="BB833" s="48"/>
      <c r="BC833" s="48"/>
      <c r="BD833" s="48"/>
      <c r="BE833" s="48"/>
      <c r="BF833" s="48"/>
      <c r="BG833" s="48"/>
      <c r="BH833" s="48"/>
      <c r="BI833" s="48"/>
      <c r="BJ833" s="48"/>
      <c r="BK833" s="48"/>
      <c r="BL833" s="48"/>
      <c r="BM833" s="48"/>
      <c r="BN833" s="48"/>
    </row>
    <row r="834" spans="3:66" s="46" customFormat="1">
      <c r="C834" s="48"/>
      <c r="D834" s="48"/>
      <c r="E834" s="48"/>
      <c r="F834" s="48"/>
      <c r="G834" s="48"/>
      <c r="H834" s="48"/>
      <c r="I834" s="48"/>
      <c r="J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8"/>
      <c r="AD834" s="48"/>
      <c r="AE834" s="48"/>
      <c r="AF834" s="48"/>
      <c r="AG834" s="48"/>
      <c r="AH834" s="48"/>
      <c r="AI834" s="48"/>
      <c r="AJ834" s="48"/>
      <c r="AK834" s="48"/>
      <c r="AL834" s="48"/>
      <c r="AM834" s="48"/>
      <c r="AN834" s="48"/>
      <c r="AO834" s="48"/>
      <c r="AP834" s="48"/>
      <c r="AQ834" s="48"/>
      <c r="AR834" s="48"/>
      <c r="AS834" s="48"/>
      <c r="AT834" s="48"/>
      <c r="AU834" s="48"/>
      <c r="AV834" s="48"/>
      <c r="AW834" s="48"/>
      <c r="AX834" s="48"/>
      <c r="AY834" s="48"/>
      <c r="AZ834" s="48"/>
      <c r="BA834" s="48"/>
      <c r="BB834" s="48"/>
      <c r="BC834" s="48"/>
      <c r="BD834" s="48"/>
      <c r="BE834" s="48"/>
      <c r="BF834" s="48"/>
      <c r="BG834" s="48"/>
      <c r="BH834" s="48"/>
      <c r="BI834" s="48"/>
      <c r="BJ834" s="48"/>
      <c r="BK834" s="48"/>
      <c r="BL834" s="48"/>
      <c r="BM834" s="48"/>
      <c r="BN834" s="48"/>
    </row>
    <row r="835" spans="3:66" s="46" customFormat="1">
      <c r="C835" s="48"/>
      <c r="D835" s="48"/>
      <c r="E835" s="48"/>
      <c r="F835" s="48"/>
      <c r="G835" s="48"/>
      <c r="H835" s="48"/>
      <c r="I835" s="48"/>
      <c r="J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8"/>
      <c r="AD835" s="48"/>
      <c r="AE835" s="48"/>
      <c r="AF835" s="48"/>
      <c r="AG835" s="48"/>
      <c r="AH835" s="48"/>
      <c r="AI835" s="48"/>
      <c r="AJ835" s="48"/>
      <c r="AK835" s="48"/>
      <c r="AL835" s="48"/>
      <c r="AM835" s="48"/>
      <c r="AN835" s="48"/>
      <c r="AO835" s="48"/>
      <c r="AP835" s="48"/>
      <c r="AQ835" s="48"/>
      <c r="AR835" s="48"/>
      <c r="AS835" s="48"/>
      <c r="AT835" s="48"/>
      <c r="AU835" s="48"/>
      <c r="AV835" s="48"/>
      <c r="AW835" s="48"/>
      <c r="AX835" s="48"/>
      <c r="AY835" s="48"/>
      <c r="AZ835" s="48"/>
      <c r="BA835" s="48"/>
      <c r="BB835" s="48"/>
      <c r="BC835" s="48"/>
      <c r="BD835" s="48"/>
      <c r="BE835" s="48"/>
      <c r="BF835" s="48"/>
      <c r="BG835" s="48"/>
      <c r="BH835" s="48"/>
      <c r="BI835" s="48"/>
      <c r="BJ835" s="48"/>
      <c r="BK835" s="48"/>
      <c r="BL835" s="48"/>
      <c r="BM835" s="48"/>
      <c r="BN835" s="48"/>
    </row>
    <row r="836" spans="3:66" s="46" customFormat="1">
      <c r="C836" s="48"/>
      <c r="D836" s="48"/>
      <c r="E836" s="48"/>
      <c r="F836" s="48"/>
      <c r="G836" s="48"/>
      <c r="H836" s="48"/>
      <c r="I836" s="48"/>
      <c r="J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8"/>
      <c r="AD836" s="48"/>
      <c r="AE836" s="48"/>
      <c r="AF836" s="48"/>
      <c r="AG836" s="48"/>
      <c r="AH836" s="48"/>
      <c r="AI836" s="48"/>
      <c r="AJ836" s="48"/>
      <c r="AK836" s="48"/>
      <c r="AL836" s="48"/>
      <c r="AM836" s="48"/>
      <c r="AN836" s="48"/>
      <c r="AO836" s="48"/>
      <c r="AP836" s="48"/>
      <c r="AQ836" s="48"/>
      <c r="AR836" s="48"/>
      <c r="AS836" s="48"/>
      <c r="AT836" s="48"/>
      <c r="AU836" s="48"/>
      <c r="AV836" s="48"/>
      <c r="AW836" s="48"/>
      <c r="AX836" s="48"/>
      <c r="AY836" s="48"/>
      <c r="AZ836" s="48"/>
      <c r="BA836" s="48"/>
      <c r="BB836" s="48"/>
      <c r="BC836" s="48"/>
      <c r="BD836" s="48"/>
      <c r="BE836" s="48"/>
      <c r="BF836" s="48"/>
      <c r="BG836" s="48"/>
      <c r="BH836" s="48"/>
      <c r="BI836" s="48"/>
      <c r="BJ836" s="48"/>
      <c r="BK836" s="48"/>
      <c r="BL836" s="48"/>
      <c r="BM836" s="48"/>
      <c r="BN836" s="48"/>
    </row>
    <row r="837" spans="3:66" s="46" customFormat="1">
      <c r="C837" s="48"/>
      <c r="D837" s="48"/>
      <c r="E837" s="48"/>
      <c r="F837" s="48"/>
      <c r="G837" s="48"/>
      <c r="H837" s="48"/>
      <c r="I837" s="48"/>
      <c r="J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  <c r="AA837" s="48"/>
      <c r="AB837" s="48"/>
      <c r="AC837" s="48"/>
      <c r="AD837" s="48"/>
      <c r="AE837" s="48"/>
      <c r="AF837" s="48"/>
      <c r="AG837" s="48"/>
      <c r="AH837" s="48"/>
      <c r="AI837" s="48"/>
      <c r="AJ837" s="48"/>
      <c r="AK837" s="48"/>
      <c r="AL837" s="48"/>
      <c r="AM837" s="48"/>
      <c r="AN837" s="48"/>
      <c r="AO837" s="48"/>
      <c r="AP837" s="48"/>
      <c r="AQ837" s="48"/>
      <c r="AR837" s="48"/>
      <c r="AS837" s="48"/>
      <c r="AT837" s="48"/>
      <c r="AU837" s="48"/>
      <c r="AV837" s="48"/>
      <c r="AW837" s="48"/>
      <c r="AX837" s="48"/>
      <c r="AY837" s="48"/>
      <c r="AZ837" s="48"/>
      <c r="BA837" s="48"/>
      <c r="BB837" s="48"/>
      <c r="BC837" s="48"/>
      <c r="BD837" s="48"/>
      <c r="BE837" s="48"/>
      <c r="BF837" s="48"/>
      <c r="BG837" s="48"/>
      <c r="BH837" s="48"/>
      <c r="BI837" s="48"/>
      <c r="BJ837" s="48"/>
      <c r="BK837" s="48"/>
      <c r="BL837" s="48"/>
      <c r="BM837" s="48"/>
      <c r="BN837" s="48"/>
    </row>
  </sheetData>
  <mergeCells count="2">
    <mergeCell ref="F9:G9"/>
    <mergeCell ref="F10:G10"/>
  </mergeCells>
  <pageMargins left="0.75" right="0.75" top="1" bottom="1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8"/>
  <sheetViews>
    <sheetView showGridLines="0" tabSelected="1" view="pageBreakPreview" zoomScale="60" zoomScaleNormal="85" workbookViewId="0">
      <pane xSplit="5" ySplit="11" topLeftCell="F12" activePane="bottomRight" state="frozen"/>
      <selection activeCell="E21" sqref="E21"/>
      <selection pane="topRight" activeCell="E21" sqref="E21"/>
      <selection pane="bottomLeft" activeCell="E21" sqref="E21"/>
      <selection pane="bottomRight" activeCell="V50" sqref="V50"/>
    </sheetView>
  </sheetViews>
  <sheetFormatPr defaultColWidth="11.42578125" defaultRowHeight="15"/>
  <cols>
    <col min="1" max="1" width="11.42578125" style="3"/>
    <col min="2" max="2" width="8.85546875" style="3" customWidth="1"/>
    <col min="3" max="3" width="7.5703125" style="3" customWidth="1"/>
    <col min="4" max="4" width="7.42578125" style="3" customWidth="1"/>
    <col min="5" max="5" width="30" style="3" customWidth="1"/>
    <col min="6" max="7" width="8.42578125" style="3" customWidth="1"/>
    <col min="8" max="8" width="8.42578125" style="97" customWidth="1"/>
    <col min="9" max="10" width="8.42578125" style="3" customWidth="1"/>
    <col min="11" max="11" width="7.7109375" style="31" customWidth="1"/>
    <col min="12" max="12" width="13.85546875" style="31" customWidth="1"/>
    <col min="13" max="17" width="13.85546875" style="3" customWidth="1"/>
    <col min="18" max="18" width="6.5703125" style="3" customWidth="1"/>
    <col min="19" max="21" width="13.85546875" style="3" customWidth="1"/>
    <col min="22" max="16384" width="11.42578125" style="3"/>
  </cols>
  <sheetData>
    <row r="1" spans="2:21">
      <c r="E1" s="18" t="s">
        <v>0</v>
      </c>
      <c r="N1" s="20"/>
      <c r="O1" s="20"/>
    </row>
    <row r="2" spans="2:21">
      <c r="E2" s="18" t="s">
        <v>28</v>
      </c>
      <c r="N2" s="204">
        <v>1</v>
      </c>
      <c r="O2" s="22" t="s">
        <v>29</v>
      </c>
    </row>
    <row r="3" spans="2:21">
      <c r="E3" s="23">
        <f>'Depr-Summary'!A3</f>
        <v>43373</v>
      </c>
      <c r="N3" s="203">
        <v>2017</v>
      </c>
      <c r="O3" s="22" t="s">
        <v>31</v>
      </c>
    </row>
    <row r="4" spans="2:21">
      <c r="N4" s="203">
        <v>2018</v>
      </c>
      <c r="O4" s="22" t="s">
        <v>32</v>
      </c>
    </row>
    <row r="5" spans="2:21">
      <c r="N5" s="207">
        <v>2019</v>
      </c>
      <c r="O5" s="22" t="s">
        <v>35</v>
      </c>
    </row>
    <row r="8" spans="2:21">
      <c r="D8" s="20"/>
      <c r="E8" s="20"/>
      <c r="F8" s="20"/>
      <c r="G8" s="20"/>
      <c r="H8" s="98"/>
      <c r="I8" s="20"/>
      <c r="J8" s="20"/>
      <c r="K8" s="32"/>
      <c r="L8" s="32"/>
      <c r="P8" s="19"/>
      <c r="S8" s="5" t="s">
        <v>2</v>
      </c>
      <c r="T8" s="5" t="s">
        <v>3</v>
      </c>
      <c r="U8" s="5"/>
    </row>
    <row r="9" spans="2:21">
      <c r="C9" s="5"/>
      <c r="D9" s="5" t="s">
        <v>17</v>
      </c>
      <c r="E9" s="24" t="s">
        <v>40</v>
      </c>
      <c r="F9" s="209" t="s">
        <v>41</v>
      </c>
      <c r="G9" s="209"/>
      <c r="H9" s="99" t="s">
        <v>7</v>
      </c>
      <c r="I9" s="5" t="s">
        <v>17</v>
      </c>
      <c r="J9" s="5"/>
      <c r="K9" s="27" t="s">
        <v>42</v>
      </c>
      <c r="L9" s="114"/>
      <c r="M9" s="5"/>
      <c r="N9" s="24" t="s">
        <v>17</v>
      </c>
      <c r="O9" s="24"/>
      <c r="P9" s="19"/>
      <c r="Q9" s="5" t="s">
        <v>38</v>
      </c>
      <c r="S9" s="5" t="s">
        <v>75</v>
      </c>
      <c r="T9" s="5" t="s">
        <v>75</v>
      </c>
      <c r="U9" s="5" t="s">
        <v>4</v>
      </c>
    </row>
    <row r="10" spans="2:21">
      <c r="C10" s="5"/>
      <c r="D10" s="5" t="s">
        <v>76</v>
      </c>
      <c r="E10" s="24"/>
      <c r="F10" s="209" t="s">
        <v>49</v>
      </c>
      <c r="G10" s="209"/>
      <c r="H10" s="99" t="s">
        <v>50</v>
      </c>
      <c r="I10" s="5" t="s">
        <v>51</v>
      </c>
      <c r="J10" s="5" t="s">
        <v>52</v>
      </c>
      <c r="K10" s="27" t="s">
        <v>53</v>
      </c>
      <c r="L10" s="114" t="s">
        <v>93</v>
      </c>
      <c r="M10" s="5" t="s">
        <v>43</v>
      </c>
      <c r="N10" s="5" t="s">
        <v>8</v>
      </c>
      <c r="O10" s="5" t="s">
        <v>54</v>
      </c>
      <c r="P10" s="151" t="s">
        <v>103</v>
      </c>
      <c r="Q10" s="5" t="s">
        <v>55</v>
      </c>
      <c r="R10" s="5"/>
      <c r="S10" s="5" t="s">
        <v>8</v>
      </c>
      <c r="T10" s="5" t="s">
        <v>8</v>
      </c>
      <c r="U10" s="5" t="s">
        <v>11</v>
      </c>
    </row>
    <row r="11" spans="2:21">
      <c r="B11" s="25" t="s">
        <v>102</v>
      </c>
      <c r="C11" s="25" t="s">
        <v>59</v>
      </c>
      <c r="D11" s="25" t="s">
        <v>60</v>
      </c>
      <c r="E11" s="26" t="s">
        <v>61</v>
      </c>
      <c r="F11" s="25" t="s">
        <v>42</v>
      </c>
      <c r="G11" s="25" t="s">
        <v>62</v>
      </c>
      <c r="H11" s="100" t="s">
        <v>45</v>
      </c>
      <c r="I11" s="25" t="s">
        <v>63</v>
      </c>
      <c r="J11" s="25" t="s">
        <v>64</v>
      </c>
      <c r="K11" s="33" t="s">
        <v>8</v>
      </c>
      <c r="L11" s="115" t="s">
        <v>94</v>
      </c>
      <c r="M11" s="25" t="s">
        <v>6</v>
      </c>
      <c r="N11" s="25" t="s">
        <v>6</v>
      </c>
      <c r="O11" s="25" t="s">
        <v>8</v>
      </c>
      <c r="P11" s="152" t="s">
        <v>8</v>
      </c>
      <c r="Q11" s="5" t="s">
        <v>65</v>
      </c>
      <c r="R11" s="5"/>
      <c r="S11" s="154">
        <f>'Depr-Summary'!F6</f>
        <v>43009</v>
      </c>
      <c r="T11" s="154">
        <f>+E3</f>
        <v>43373</v>
      </c>
      <c r="U11" s="153">
        <f>T11</f>
        <v>43373</v>
      </c>
    </row>
    <row r="12" spans="2:21">
      <c r="C12" s="19"/>
      <c r="D12" s="19" t="s">
        <v>77</v>
      </c>
      <c r="E12" s="34" t="s">
        <v>78</v>
      </c>
      <c r="F12" s="29">
        <v>1997</v>
      </c>
      <c r="G12" s="29">
        <v>5</v>
      </c>
      <c r="H12" s="101">
        <v>0</v>
      </c>
      <c r="I12" s="19" t="s">
        <v>66</v>
      </c>
      <c r="J12" s="19">
        <v>7</v>
      </c>
      <c r="K12" s="32">
        <f t="shared" ref="K12:K29" si="0">F12+J12</f>
        <v>2004</v>
      </c>
      <c r="L12" s="113">
        <f>+K12+(G12/12)</f>
        <v>2004.4166666666667</v>
      </c>
      <c r="M12" s="30">
        <v>14900</v>
      </c>
      <c r="N12" s="30">
        <f t="shared" ref="N12:N29" si="1">M12-M12*H12</f>
        <v>14900</v>
      </c>
      <c r="O12" s="30">
        <f t="shared" ref="O12:O29" si="2">N12/J12/12</f>
        <v>177.38095238095238</v>
      </c>
      <c r="P12" s="30">
        <f>O12*12</f>
        <v>2128.5714285714284</v>
      </c>
      <c r="Q12" s="109">
        <f>+IF(L12&lt;=$N$5,0,IF(K12&gt;$N$4,P12,(O12*G12)))</f>
        <v>0</v>
      </c>
      <c r="R12" s="109"/>
      <c r="S12" s="109">
        <f>+IF(Q12=0,M12,IF($N$3-F12&lt;1,0,(($N$3-F12)*P12)))</f>
        <v>14900</v>
      </c>
      <c r="T12" s="109">
        <f>+IF(Q12=0,S12,S12+Q12)</f>
        <v>14900</v>
      </c>
      <c r="U12" s="109">
        <f>+IF(Q12=0,0,((M12-S12)+(M12-T12))/2)</f>
        <v>0</v>
      </c>
    </row>
    <row r="13" spans="2:21">
      <c r="C13" s="19"/>
      <c r="D13" s="19">
        <v>20</v>
      </c>
      <c r="E13" s="34" t="s">
        <v>79</v>
      </c>
      <c r="F13" s="29">
        <v>1997</v>
      </c>
      <c r="G13" s="29">
        <v>5</v>
      </c>
      <c r="H13" s="101">
        <v>0</v>
      </c>
      <c r="I13" s="19" t="s">
        <v>66</v>
      </c>
      <c r="J13" s="19">
        <v>10</v>
      </c>
      <c r="K13" s="32">
        <f t="shared" si="0"/>
        <v>2007</v>
      </c>
      <c r="L13" s="113">
        <f t="shared" ref="L13:L29" si="3">+K13+(G13/12)</f>
        <v>2007.4166666666667</v>
      </c>
      <c r="M13" s="30">
        <v>5480.45</v>
      </c>
      <c r="N13" s="30">
        <f t="shared" si="1"/>
        <v>5480.45</v>
      </c>
      <c r="O13" s="30">
        <f t="shared" si="2"/>
        <v>45.670416666666661</v>
      </c>
      <c r="P13" s="30">
        <f t="shared" ref="P13:P29" si="4">O13*12</f>
        <v>548.04499999999996</v>
      </c>
      <c r="Q13" s="109">
        <f t="shared" ref="Q13:Q29" si="5">+IF(L13&lt;=$N$5,0,IF(K13&gt;$N$4,P13,(O13*G13)))</f>
        <v>0</v>
      </c>
      <c r="R13" s="109"/>
      <c r="S13" s="109">
        <f t="shared" ref="S13:S29" si="6">+IF(Q13=0,M13,IF($N$3-F13&lt;1,0,(($N$3-F13)*P13)))</f>
        <v>5480.45</v>
      </c>
      <c r="T13" s="109">
        <f t="shared" ref="T13:T29" si="7">+IF(Q13=0,S13,S13+Q13)</f>
        <v>5480.45</v>
      </c>
      <c r="U13" s="109">
        <f t="shared" ref="U13:U29" si="8">+IF(Q13=0,0,((M13-S13)+(M13-T13))/2)</f>
        <v>0</v>
      </c>
    </row>
    <row r="14" spans="2:21">
      <c r="C14" s="19"/>
      <c r="D14" s="19">
        <v>24</v>
      </c>
      <c r="E14" s="34" t="s">
        <v>79</v>
      </c>
      <c r="F14" s="29">
        <v>1997</v>
      </c>
      <c r="G14" s="29">
        <v>5</v>
      </c>
      <c r="H14" s="101">
        <v>0</v>
      </c>
      <c r="I14" s="19" t="s">
        <v>66</v>
      </c>
      <c r="J14" s="19">
        <v>10</v>
      </c>
      <c r="K14" s="32">
        <f t="shared" si="0"/>
        <v>2007</v>
      </c>
      <c r="L14" s="113">
        <f t="shared" si="3"/>
        <v>2007.4166666666667</v>
      </c>
      <c r="M14" s="30">
        <v>6558.11</v>
      </c>
      <c r="N14" s="30">
        <f t="shared" si="1"/>
        <v>6558.11</v>
      </c>
      <c r="O14" s="30">
        <f t="shared" si="2"/>
        <v>54.65091666666666</v>
      </c>
      <c r="P14" s="30">
        <f t="shared" si="4"/>
        <v>655.81099999999992</v>
      </c>
      <c r="Q14" s="109">
        <f t="shared" si="5"/>
        <v>0</v>
      </c>
      <c r="R14" s="109"/>
      <c r="S14" s="109">
        <f t="shared" si="6"/>
        <v>6558.11</v>
      </c>
      <c r="T14" s="109">
        <f t="shared" si="7"/>
        <v>6558.11</v>
      </c>
      <c r="U14" s="109">
        <f t="shared" si="8"/>
        <v>0</v>
      </c>
    </row>
    <row r="15" spans="2:21">
      <c r="C15" s="19"/>
      <c r="D15" s="19">
        <v>10</v>
      </c>
      <c r="E15" s="34" t="s">
        <v>80</v>
      </c>
      <c r="F15" s="29">
        <v>1997</v>
      </c>
      <c r="G15" s="29">
        <v>5</v>
      </c>
      <c r="H15" s="101">
        <v>0</v>
      </c>
      <c r="I15" s="19" t="s">
        <v>66</v>
      </c>
      <c r="J15" s="19">
        <v>10</v>
      </c>
      <c r="K15" s="32">
        <f t="shared" si="0"/>
        <v>2007</v>
      </c>
      <c r="L15" s="113">
        <f t="shared" si="3"/>
        <v>2007.4166666666667</v>
      </c>
      <c r="M15" s="30">
        <f>11576.76/4</f>
        <v>2894.19</v>
      </c>
      <c r="N15" s="30">
        <f t="shared" si="1"/>
        <v>2894.19</v>
      </c>
      <c r="O15" s="30">
        <f t="shared" si="2"/>
        <v>24.11825</v>
      </c>
      <c r="P15" s="30">
        <f t="shared" si="4"/>
        <v>289.41899999999998</v>
      </c>
      <c r="Q15" s="109">
        <f t="shared" si="5"/>
        <v>0</v>
      </c>
      <c r="R15" s="109"/>
      <c r="S15" s="109">
        <f t="shared" si="6"/>
        <v>2894.19</v>
      </c>
      <c r="T15" s="109">
        <f t="shared" si="7"/>
        <v>2894.19</v>
      </c>
      <c r="U15" s="109">
        <f t="shared" si="8"/>
        <v>0</v>
      </c>
    </row>
    <row r="16" spans="2:21">
      <c r="C16" s="19"/>
      <c r="D16" s="19">
        <v>48</v>
      </c>
      <c r="E16" s="34" t="s">
        <v>81</v>
      </c>
      <c r="F16" s="29">
        <v>1997</v>
      </c>
      <c r="G16" s="29">
        <v>5</v>
      </c>
      <c r="H16" s="101">
        <v>0</v>
      </c>
      <c r="I16" s="19" t="s">
        <v>66</v>
      </c>
      <c r="J16" s="19">
        <v>10</v>
      </c>
      <c r="K16" s="32">
        <f t="shared" si="0"/>
        <v>2007</v>
      </c>
      <c r="L16" s="113">
        <f t="shared" si="3"/>
        <v>2007.4166666666667</v>
      </c>
      <c r="M16" s="30">
        <v>15174.61</v>
      </c>
      <c r="N16" s="30">
        <f t="shared" si="1"/>
        <v>15174.61</v>
      </c>
      <c r="O16" s="30">
        <f t="shared" si="2"/>
        <v>126.45508333333333</v>
      </c>
      <c r="P16" s="30">
        <f t="shared" si="4"/>
        <v>1517.461</v>
      </c>
      <c r="Q16" s="109">
        <f t="shared" si="5"/>
        <v>0</v>
      </c>
      <c r="R16" s="109"/>
      <c r="S16" s="109">
        <f t="shared" si="6"/>
        <v>15174.61</v>
      </c>
      <c r="T16" s="109">
        <f t="shared" si="7"/>
        <v>15174.61</v>
      </c>
      <c r="U16" s="109">
        <f t="shared" si="8"/>
        <v>0</v>
      </c>
    </row>
    <row r="17" spans="3:21">
      <c r="C17" s="19"/>
      <c r="D17" s="19">
        <v>5</v>
      </c>
      <c r="E17" s="34" t="s">
        <v>81</v>
      </c>
      <c r="F17" s="29">
        <v>2004</v>
      </c>
      <c r="G17" s="29">
        <v>9</v>
      </c>
      <c r="H17" s="101">
        <v>0</v>
      </c>
      <c r="I17" s="19" t="s">
        <v>66</v>
      </c>
      <c r="J17" s="19">
        <v>10</v>
      </c>
      <c r="K17" s="32">
        <f t="shared" si="0"/>
        <v>2014</v>
      </c>
      <c r="L17" s="113">
        <f t="shared" si="3"/>
        <v>2014.75</v>
      </c>
      <c r="M17" s="30">
        <v>2197.7600000000002</v>
      </c>
      <c r="N17" s="30">
        <f t="shared" si="1"/>
        <v>2197.7600000000002</v>
      </c>
      <c r="O17" s="30">
        <f t="shared" si="2"/>
        <v>18.314666666666668</v>
      </c>
      <c r="P17" s="30">
        <f t="shared" si="4"/>
        <v>219.77600000000001</v>
      </c>
      <c r="Q17" s="109">
        <f t="shared" si="5"/>
        <v>0</v>
      </c>
      <c r="R17" s="109"/>
      <c r="S17" s="109">
        <f t="shared" si="6"/>
        <v>2197.7600000000002</v>
      </c>
      <c r="T17" s="109">
        <f t="shared" si="7"/>
        <v>2197.7600000000002</v>
      </c>
      <c r="U17" s="109">
        <f t="shared" si="8"/>
        <v>0</v>
      </c>
    </row>
    <row r="18" spans="3:21">
      <c r="C18" s="19"/>
      <c r="D18" s="19">
        <v>5</v>
      </c>
      <c r="E18" s="34" t="s">
        <v>79</v>
      </c>
      <c r="F18" s="29">
        <v>2004</v>
      </c>
      <c r="G18" s="29">
        <v>11</v>
      </c>
      <c r="H18" s="101">
        <v>0</v>
      </c>
      <c r="I18" s="19" t="s">
        <v>66</v>
      </c>
      <c r="J18" s="19">
        <v>10</v>
      </c>
      <c r="K18" s="32">
        <f t="shared" si="0"/>
        <v>2014</v>
      </c>
      <c r="L18" s="113">
        <f t="shared" si="3"/>
        <v>2014.9166666666667</v>
      </c>
      <c r="M18" s="30">
        <v>2018.24</v>
      </c>
      <c r="N18" s="30">
        <f t="shared" si="1"/>
        <v>2018.24</v>
      </c>
      <c r="O18" s="30">
        <f t="shared" si="2"/>
        <v>16.818666666666669</v>
      </c>
      <c r="P18" s="30">
        <f t="shared" si="4"/>
        <v>201.82400000000001</v>
      </c>
      <c r="Q18" s="109">
        <f t="shared" si="5"/>
        <v>0</v>
      </c>
      <c r="R18" s="109"/>
      <c r="S18" s="109">
        <f t="shared" si="6"/>
        <v>2018.24</v>
      </c>
      <c r="T18" s="109">
        <f t="shared" si="7"/>
        <v>2018.24</v>
      </c>
      <c r="U18" s="109">
        <f t="shared" si="8"/>
        <v>0</v>
      </c>
    </row>
    <row r="19" spans="3:21">
      <c r="C19" s="19"/>
      <c r="D19" s="19">
        <v>5</v>
      </c>
      <c r="E19" s="34" t="s">
        <v>79</v>
      </c>
      <c r="F19" s="29">
        <v>2005</v>
      </c>
      <c r="G19" s="29">
        <v>7</v>
      </c>
      <c r="H19" s="101">
        <v>0</v>
      </c>
      <c r="I19" s="19" t="s">
        <v>66</v>
      </c>
      <c r="J19" s="19">
        <v>10</v>
      </c>
      <c r="K19" s="32">
        <f t="shared" si="0"/>
        <v>2015</v>
      </c>
      <c r="L19" s="113">
        <f t="shared" si="3"/>
        <v>2015.5833333333333</v>
      </c>
      <c r="M19" s="30">
        <v>2067.1999999999998</v>
      </c>
      <c r="N19" s="30">
        <f t="shared" si="1"/>
        <v>2067.1999999999998</v>
      </c>
      <c r="O19" s="30">
        <f t="shared" si="2"/>
        <v>17.226666666666663</v>
      </c>
      <c r="P19" s="30">
        <f t="shared" si="4"/>
        <v>206.71999999999997</v>
      </c>
      <c r="Q19" s="109">
        <f t="shared" si="5"/>
        <v>0</v>
      </c>
      <c r="R19" s="109"/>
      <c r="S19" s="109">
        <f t="shared" si="6"/>
        <v>2067.1999999999998</v>
      </c>
      <c r="T19" s="109">
        <f t="shared" si="7"/>
        <v>2067.1999999999998</v>
      </c>
      <c r="U19" s="109">
        <f t="shared" si="8"/>
        <v>0</v>
      </c>
    </row>
    <row r="20" spans="3:21">
      <c r="C20" s="19"/>
      <c r="D20" s="19">
        <v>5</v>
      </c>
      <c r="E20" s="34" t="s">
        <v>81</v>
      </c>
      <c r="F20" s="29">
        <v>2005</v>
      </c>
      <c r="G20" s="29">
        <v>8</v>
      </c>
      <c r="H20" s="101">
        <v>0</v>
      </c>
      <c r="I20" s="19" t="s">
        <v>66</v>
      </c>
      <c r="J20" s="19">
        <v>10</v>
      </c>
      <c r="K20" s="32">
        <f t="shared" si="0"/>
        <v>2015</v>
      </c>
      <c r="L20" s="113">
        <f t="shared" si="3"/>
        <v>2015.6666666666667</v>
      </c>
      <c r="M20" s="30">
        <v>2295.6799999999998</v>
      </c>
      <c r="N20" s="30">
        <f t="shared" si="1"/>
        <v>2295.6799999999998</v>
      </c>
      <c r="O20" s="30">
        <f t="shared" si="2"/>
        <v>19.130666666666666</v>
      </c>
      <c r="P20" s="30">
        <f t="shared" si="4"/>
        <v>229.56799999999998</v>
      </c>
      <c r="Q20" s="109">
        <f t="shared" si="5"/>
        <v>0</v>
      </c>
      <c r="R20" s="109"/>
      <c r="S20" s="109">
        <f t="shared" si="6"/>
        <v>2295.6799999999998</v>
      </c>
      <c r="T20" s="109">
        <f t="shared" si="7"/>
        <v>2295.6799999999998</v>
      </c>
      <c r="U20" s="109">
        <f t="shared" si="8"/>
        <v>0</v>
      </c>
    </row>
    <row r="21" spans="3:21">
      <c r="C21" s="19"/>
      <c r="D21" s="19">
        <v>5</v>
      </c>
      <c r="E21" s="34" t="s">
        <v>80</v>
      </c>
      <c r="F21" s="29">
        <v>2005</v>
      </c>
      <c r="G21" s="29">
        <v>10</v>
      </c>
      <c r="H21" s="101">
        <v>0</v>
      </c>
      <c r="I21" s="19" t="s">
        <v>66</v>
      </c>
      <c r="J21" s="19">
        <v>10</v>
      </c>
      <c r="K21" s="32">
        <f t="shared" si="0"/>
        <v>2015</v>
      </c>
      <c r="L21" s="113">
        <f t="shared" si="3"/>
        <v>2015.8333333333333</v>
      </c>
      <c r="M21" s="30">
        <v>2154.2399999999998</v>
      </c>
      <c r="N21" s="30">
        <f t="shared" si="1"/>
        <v>2154.2399999999998</v>
      </c>
      <c r="O21" s="30">
        <f t="shared" si="2"/>
        <v>17.951999999999998</v>
      </c>
      <c r="P21" s="30">
        <f t="shared" si="4"/>
        <v>215.42399999999998</v>
      </c>
      <c r="Q21" s="109">
        <f t="shared" si="5"/>
        <v>0</v>
      </c>
      <c r="R21" s="109"/>
      <c r="S21" s="109">
        <f t="shared" si="6"/>
        <v>2154.2399999999998</v>
      </c>
      <c r="T21" s="109">
        <f t="shared" si="7"/>
        <v>2154.2399999999998</v>
      </c>
      <c r="U21" s="109">
        <f t="shared" si="8"/>
        <v>0</v>
      </c>
    </row>
    <row r="22" spans="3:21">
      <c r="C22" s="19"/>
      <c r="D22" s="19">
        <v>10</v>
      </c>
      <c r="E22" s="34" t="s">
        <v>79</v>
      </c>
      <c r="F22" s="29">
        <v>2006</v>
      </c>
      <c r="G22" s="29">
        <v>5</v>
      </c>
      <c r="H22" s="101">
        <v>0</v>
      </c>
      <c r="I22" s="19" t="s">
        <v>66</v>
      </c>
      <c r="J22" s="19">
        <v>10</v>
      </c>
      <c r="K22" s="32">
        <f t="shared" si="0"/>
        <v>2016</v>
      </c>
      <c r="L22" s="113">
        <f t="shared" si="3"/>
        <v>2016.4166666666667</v>
      </c>
      <c r="M22" s="30">
        <v>3980</v>
      </c>
      <c r="N22" s="30">
        <f t="shared" si="1"/>
        <v>3980</v>
      </c>
      <c r="O22" s="30">
        <f t="shared" si="2"/>
        <v>33.166666666666664</v>
      </c>
      <c r="P22" s="30">
        <f t="shared" si="4"/>
        <v>398</v>
      </c>
      <c r="Q22" s="109">
        <f t="shared" si="5"/>
        <v>0</v>
      </c>
      <c r="R22" s="109"/>
      <c r="S22" s="109">
        <f t="shared" si="6"/>
        <v>3980</v>
      </c>
      <c r="T22" s="109">
        <f t="shared" si="7"/>
        <v>3980</v>
      </c>
      <c r="U22" s="109">
        <f t="shared" si="8"/>
        <v>0</v>
      </c>
    </row>
    <row r="23" spans="3:21">
      <c r="C23" s="19"/>
      <c r="D23" s="19">
        <v>10</v>
      </c>
      <c r="E23" s="34" t="s">
        <v>81</v>
      </c>
      <c r="F23" s="29">
        <v>2006</v>
      </c>
      <c r="G23" s="29">
        <v>8</v>
      </c>
      <c r="H23" s="101">
        <v>0</v>
      </c>
      <c r="I23" s="19" t="s">
        <v>66</v>
      </c>
      <c r="J23" s="19">
        <v>10</v>
      </c>
      <c r="K23" s="32">
        <f t="shared" si="0"/>
        <v>2016</v>
      </c>
      <c r="L23" s="113">
        <f t="shared" si="3"/>
        <v>2016.6666666666667</v>
      </c>
      <c r="M23" s="30">
        <v>4700.16</v>
      </c>
      <c r="N23" s="30">
        <f t="shared" si="1"/>
        <v>4700.16</v>
      </c>
      <c r="O23" s="30">
        <f t="shared" si="2"/>
        <v>39.167999999999999</v>
      </c>
      <c r="P23" s="30">
        <f t="shared" si="4"/>
        <v>470.01599999999996</v>
      </c>
      <c r="Q23" s="109">
        <f t="shared" si="5"/>
        <v>0</v>
      </c>
      <c r="R23" s="109"/>
      <c r="S23" s="109">
        <f t="shared" si="6"/>
        <v>4700.16</v>
      </c>
      <c r="T23" s="109">
        <f t="shared" si="7"/>
        <v>4700.16</v>
      </c>
      <c r="U23" s="109">
        <f t="shared" si="8"/>
        <v>0</v>
      </c>
    </row>
    <row r="24" spans="3:21">
      <c r="C24" s="19"/>
      <c r="D24" s="19">
        <v>10</v>
      </c>
      <c r="E24" s="34" t="s">
        <v>80</v>
      </c>
      <c r="F24" s="29">
        <v>2007</v>
      </c>
      <c r="G24" s="29">
        <v>9</v>
      </c>
      <c r="H24" s="101">
        <v>0</v>
      </c>
      <c r="I24" s="19" t="s">
        <v>66</v>
      </c>
      <c r="J24" s="19">
        <v>10</v>
      </c>
      <c r="K24" s="32">
        <f t="shared" si="0"/>
        <v>2017</v>
      </c>
      <c r="L24" s="113">
        <f t="shared" si="3"/>
        <v>2017.75</v>
      </c>
      <c r="M24" s="30">
        <v>4617.3599999999997</v>
      </c>
      <c r="N24" s="30">
        <f t="shared" si="1"/>
        <v>4617.3599999999997</v>
      </c>
      <c r="O24" s="30">
        <f t="shared" si="2"/>
        <v>38.478000000000002</v>
      </c>
      <c r="P24" s="30">
        <f t="shared" si="4"/>
        <v>461.73599999999999</v>
      </c>
      <c r="Q24" s="109">
        <f t="shared" si="5"/>
        <v>0</v>
      </c>
      <c r="R24" s="109"/>
      <c r="S24" s="109">
        <f t="shared" si="6"/>
        <v>4617.3599999999997</v>
      </c>
      <c r="T24" s="109">
        <f t="shared" si="7"/>
        <v>4617.3599999999997</v>
      </c>
      <c r="U24" s="109">
        <f t="shared" si="8"/>
        <v>0</v>
      </c>
    </row>
    <row r="25" spans="3:21">
      <c r="C25" s="19"/>
      <c r="D25" s="19">
        <v>10</v>
      </c>
      <c r="E25" s="34" t="s">
        <v>79</v>
      </c>
      <c r="F25" s="29">
        <v>2007</v>
      </c>
      <c r="G25" s="29">
        <v>10</v>
      </c>
      <c r="H25" s="101">
        <v>0</v>
      </c>
      <c r="I25" s="19" t="s">
        <v>66</v>
      </c>
      <c r="J25" s="19">
        <v>10</v>
      </c>
      <c r="K25" s="32">
        <f t="shared" si="0"/>
        <v>2017</v>
      </c>
      <c r="L25" s="113">
        <f t="shared" si="3"/>
        <v>2017.8333333333333</v>
      </c>
      <c r="M25" s="30">
        <v>4454.01</v>
      </c>
      <c r="N25" s="30">
        <f t="shared" si="1"/>
        <v>4454.01</v>
      </c>
      <c r="O25" s="30">
        <f t="shared" si="2"/>
        <v>37.116750000000003</v>
      </c>
      <c r="P25" s="30">
        <f t="shared" si="4"/>
        <v>445.40100000000007</v>
      </c>
      <c r="Q25" s="109">
        <f t="shared" si="5"/>
        <v>0</v>
      </c>
      <c r="R25" s="109"/>
      <c r="S25" s="109">
        <f t="shared" si="6"/>
        <v>4454.01</v>
      </c>
      <c r="T25" s="109">
        <f t="shared" si="7"/>
        <v>4454.01</v>
      </c>
      <c r="U25" s="109">
        <f t="shared" si="8"/>
        <v>0</v>
      </c>
    </row>
    <row r="26" spans="3:21">
      <c r="C26" s="19"/>
      <c r="D26" s="19">
        <v>10</v>
      </c>
      <c r="E26" s="34" t="s">
        <v>81</v>
      </c>
      <c r="F26" s="29">
        <v>2007</v>
      </c>
      <c r="G26" s="29">
        <v>11</v>
      </c>
      <c r="H26" s="101">
        <v>0</v>
      </c>
      <c r="I26" s="19" t="s">
        <v>66</v>
      </c>
      <c r="J26" s="19">
        <v>10</v>
      </c>
      <c r="K26" s="32">
        <f t="shared" si="0"/>
        <v>2017</v>
      </c>
      <c r="L26" s="113">
        <f t="shared" si="3"/>
        <v>2017.9166666666667</v>
      </c>
      <c r="M26" s="30">
        <v>4791.8</v>
      </c>
      <c r="N26" s="30">
        <f t="shared" si="1"/>
        <v>4791.8</v>
      </c>
      <c r="O26" s="30">
        <f t="shared" si="2"/>
        <v>39.931666666666665</v>
      </c>
      <c r="P26" s="30">
        <f t="shared" si="4"/>
        <v>479.17999999999995</v>
      </c>
      <c r="Q26" s="109">
        <f t="shared" si="5"/>
        <v>0</v>
      </c>
      <c r="R26" s="109"/>
      <c r="S26" s="109">
        <f t="shared" si="6"/>
        <v>4791.8</v>
      </c>
      <c r="T26" s="109">
        <f t="shared" si="7"/>
        <v>4791.8</v>
      </c>
      <c r="U26" s="109">
        <f t="shared" si="8"/>
        <v>0</v>
      </c>
    </row>
    <row r="27" spans="3:21">
      <c r="C27" s="19"/>
      <c r="D27" s="19">
        <v>3</v>
      </c>
      <c r="E27" s="34" t="s">
        <v>80</v>
      </c>
      <c r="F27" s="29">
        <v>2008</v>
      </c>
      <c r="G27" s="29">
        <v>10</v>
      </c>
      <c r="H27" s="101">
        <v>0</v>
      </c>
      <c r="I27" s="19" t="s">
        <v>66</v>
      </c>
      <c r="J27" s="19">
        <v>10</v>
      </c>
      <c r="K27" s="32">
        <f t="shared" si="0"/>
        <v>2018</v>
      </c>
      <c r="L27" s="113">
        <f t="shared" si="3"/>
        <v>2018.8333333333333</v>
      </c>
      <c r="M27" s="30">
        <v>1566.72</v>
      </c>
      <c r="N27" s="30">
        <f t="shared" si="1"/>
        <v>1566.72</v>
      </c>
      <c r="O27" s="30">
        <f t="shared" si="2"/>
        <v>13.055999999999999</v>
      </c>
      <c r="P27" s="30">
        <f t="shared" si="4"/>
        <v>156.672</v>
      </c>
      <c r="Q27" s="109">
        <f t="shared" si="5"/>
        <v>0</v>
      </c>
      <c r="R27" s="109"/>
      <c r="S27" s="109">
        <f t="shared" si="6"/>
        <v>1566.72</v>
      </c>
      <c r="T27" s="109">
        <f t="shared" si="7"/>
        <v>1566.72</v>
      </c>
      <c r="U27" s="109">
        <f t="shared" si="8"/>
        <v>0</v>
      </c>
    </row>
    <row r="28" spans="3:21">
      <c r="C28" s="19"/>
      <c r="D28" s="19">
        <v>2</v>
      </c>
      <c r="E28" s="34" t="s">
        <v>80</v>
      </c>
      <c r="F28" s="29">
        <v>2010</v>
      </c>
      <c r="G28" s="29">
        <v>6</v>
      </c>
      <c r="H28" s="101">
        <v>0</v>
      </c>
      <c r="I28" s="19" t="s">
        <v>66</v>
      </c>
      <c r="J28" s="19">
        <v>10</v>
      </c>
      <c r="K28" s="32">
        <f t="shared" si="0"/>
        <v>2020</v>
      </c>
      <c r="L28" s="113">
        <f t="shared" si="3"/>
        <v>2020.5</v>
      </c>
      <c r="M28" s="30">
        <v>929.05</v>
      </c>
      <c r="N28" s="30">
        <f t="shared" si="1"/>
        <v>929.05</v>
      </c>
      <c r="O28" s="30">
        <f t="shared" si="2"/>
        <v>7.7420833333333334</v>
      </c>
      <c r="P28" s="30">
        <f t="shared" si="4"/>
        <v>92.905000000000001</v>
      </c>
      <c r="Q28" s="109">
        <f t="shared" si="5"/>
        <v>92.905000000000001</v>
      </c>
      <c r="R28" s="109"/>
      <c r="S28" s="109">
        <f t="shared" si="6"/>
        <v>650.33500000000004</v>
      </c>
      <c r="T28" s="109">
        <f t="shared" si="7"/>
        <v>743.24</v>
      </c>
      <c r="U28" s="109">
        <f t="shared" si="8"/>
        <v>232.26249999999993</v>
      </c>
    </row>
    <row r="29" spans="3:21">
      <c r="C29" s="19"/>
      <c r="D29" s="19">
        <v>2</v>
      </c>
      <c r="E29" s="34" t="s">
        <v>81</v>
      </c>
      <c r="F29" s="29">
        <v>2010</v>
      </c>
      <c r="G29" s="29">
        <v>12</v>
      </c>
      <c r="H29" s="101">
        <v>0</v>
      </c>
      <c r="I29" s="19" t="s">
        <v>66</v>
      </c>
      <c r="J29" s="19">
        <v>10</v>
      </c>
      <c r="K29" s="32">
        <f t="shared" si="0"/>
        <v>2020</v>
      </c>
      <c r="L29" s="113">
        <f t="shared" si="3"/>
        <v>2021</v>
      </c>
      <c r="M29" s="30">
        <v>1049.28</v>
      </c>
      <c r="N29" s="30">
        <f t="shared" si="1"/>
        <v>1049.28</v>
      </c>
      <c r="O29" s="30">
        <f t="shared" si="2"/>
        <v>8.7439999999999998</v>
      </c>
      <c r="P29" s="30">
        <f t="shared" si="4"/>
        <v>104.928</v>
      </c>
      <c r="Q29" s="109">
        <f t="shared" si="5"/>
        <v>104.928</v>
      </c>
      <c r="R29" s="109"/>
      <c r="S29" s="109">
        <f t="shared" si="6"/>
        <v>734.49599999999998</v>
      </c>
      <c r="T29" s="109">
        <f t="shared" si="7"/>
        <v>839.42399999999998</v>
      </c>
      <c r="U29" s="109">
        <f t="shared" si="8"/>
        <v>262.32</v>
      </c>
    </row>
    <row r="30" spans="3:21">
      <c r="C30" s="19"/>
      <c r="D30" s="19">
        <v>4</v>
      </c>
      <c r="E30" s="34" t="s">
        <v>79</v>
      </c>
      <c r="F30" s="29">
        <v>2011</v>
      </c>
      <c r="G30" s="29">
        <v>9</v>
      </c>
      <c r="H30" s="101">
        <v>0</v>
      </c>
      <c r="I30" s="19" t="s">
        <v>66</v>
      </c>
      <c r="J30" s="19">
        <v>10</v>
      </c>
      <c r="K30" s="32">
        <f>F30+J30</f>
        <v>2021</v>
      </c>
      <c r="L30" s="113">
        <f>+K30+(G30/12)</f>
        <v>2021.75</v>
      </c>
      <c r="M30" s="30">
        <v>1822.93</v>
      </c>
      <c r="N30" s="30">
        <f>M30-M30*H30</f>
        <v>1822.93</v>
      </c>
      <c r="O30" s="30">
        <f>N30/J30/12</f>
        <v>15.191083333333333</v>
      </c>
      <c r="P30" s="30">
        <f>O30*12</f>
        <v>182.29300000000001</v>
      </c>
      <c r="Q30" s="109">
        <f>+IF(L30&lt;=$N$5,0,IF(K30&gt;$N$4,P30,(O30*G30)))</f>
        <v>182.29300000000001</v>
      </c>
      <c r="R30" s="109"/>
      <c r="S30" s="109">
        <f>+IF(Q30=0,M30,IF($N$3-F30&lt;1,0,(($N$3-F30)*P30)))</f>
        <v>1093.758</v>
      </c>
      <c r="T30" s="109">
        <f>+IF(Q30=0,S30,S30+Q30)</f>
        <v>1276.0509999999999</v>
      </c>
      <c r="U30" s="109">
        <f>+IF(Q30=0,0,((M30-S30)+(M30-T30))/2)</f>
        <v>638.02550000000008</v>
      </c>
    </row>
    <row r="31" spans="3:21">
      <c r="C31" s="19"/>
      <c r="D31" s="19"/>
      <c r="E31" s="34"/>
      <c r="F31" s="29"/>
      <c r="G31" s="29"/>
      <c r="H31" s="101"/>
      <c r="I31" s="19"/>
      <c r="J31" s="19"/>
      <c r="K31" s="32"/>
      <c r="L31" s="113"/>
      <c r="M31" s="30"/>
      <c r="N31" s="30"/>
      <c r="O31" s="30"/>
      <c r="P31" s="30"/>
      <c r="Q31" s="109"/>
      <c r="R31" s="109"/>
      <c r="S31" s="109"/>
      <c r="T31" s="109"/>
      <c r="U31" s="109"/>
    </row>
    <row r="32" spans="3:21">
      <c r="C32" s="35"/>
      <c r="D32" s="102">
        <f>SUM(D12:D31)</f>
        <v>188</v>
      </c>
      <c r="E32" s="103" t="s">
        <v>92</v>
      </c>
      <c r="F32" s="103"/>
      <c r="G32" s="104"/>
      <c r="H32" s="105"/>
      <c r="I32" s="102"/>
      <c r="J32" s="106"/>
      <c r="K32" s="107"/>
      <c r="L32" s="107"/>
      <c r="M32" s="108">
        <f>SUM(M12:M31)</f>
        <v>83651.789999999994</v>
      </c>
      <c r="N32" s="108">
        <f>SUM(N12:N31)</f>
        <v>83651.789999999994</v>
      </c>
      <c r="O32" s="108">
        <f>SUM(O12:O31)</f>
        <v>750.31253571428567</v>
      </c>
      <c r="P32" s="108">
        <f>SUM(P12:P31)</f>
        <v>9003.7504285714276</v>
      </c>
      <c r="Q32" s="110">
        <f>SUM(Q12:Q31)</f>
        <v>380.12599999999998</v>
      </c>
      <c r="R32" s="110"/>
      <c r="S32" s="110">
        <f>SUM(S12:S23)</f>
        <v>64420.639999999999</v>
      </c>
      <c r="T32" s="110">
        <f>SUM(T12:T23)</f>
        <v>64420.639999999999</v>
      </c>
      <c r="U32" s="110">
        <f>SUM(U12:U23)</f>
        <v>0</v>
      </c>
    </row>
    <row r="33" spans="1:34">
      <c r="C33" s="35"/>
      <c r="D33" s="19"/>
      <c r="E33" s="24"/>
      <c r="F33" s="24"/>
      <c r="G33" s="29"/>
      <c r="H33" s="101"/>
      <c r="I33" s="19"/>
      <c r="J33" s="36"/>
      <c r="K33" s="32"/>
      <c r="L33" s="32"/>
      <c r="M33" s="21"/>
      <c r="N33" s="30"/>
      <c r="O33" s="30"/>
      <c r="P33" s="30"/>
      <c r="Q33" s="109"/>
      <c r="R33" s="109"/>
      <c r="S33" s="109"/>
      <c r="T33" s="109"/>
      <c r="U33" s="109"/>
    </row>
    <row r="34" spans="1:34">
      <c r="C34" s="35"/>
      <c r="D34" s="19"/>
      <c r="E34" s="24" t="s">
        <v>82</v>
      </c>
      <c r="F34" s="24"/>
      <c r="G34" s="29"/>
      <c r="H34" s="101"/>
      <c r="I34" s="19"/>
      <c r="J34" s="36"/>
      <c r="K34" s="32"/>
      <c r="L34" s="32"/>
      <c r="M34" s="21"/>
      <c r="N34" s="30"/>
      <c r="O34" s="30"/>
      <c r="P34" s="30"/>
      <c r="Q34" s="109"/>
      <c r="R34" s="109"/>
      <c r="S34" s="109"/>
      <c r="T34" s="109"/>
      <c r="U34" s="109"/>
    </row>
    <row r="35" spans="1:34">
      <c r="C35" s="19"/>
      <c r="D35" s="19">
        <v>1</v>
      </c>
      <c r="E35" s="34" t="s">
        <v>83</v>
      </c>
      <c r="F35" s="29">
        <v>1997</v>
      </c>
      <c r="G35" s="29">
        <v>5</v>
      </c>
      <c r="H35" s="101">
        <v>0</v>
      </c>
      <c r="I35" s="19" t="s">
        <v>66</v>
      </c>
      <c r="J35" s="19">
        <v>10</v>
      </c>
      <c r="K35" s="32">
        <f>F35+J35</f>
        <v>2007</v>
      </c>
      <c r="L35" s="113">
        <f t="shared" ref="L35:L37" si="9">+K35+(G35/12)</f>
        <v>2007.4166666666667</v>
      </c>
      <c r="M35" s="30">
        <v>4700</v>
      </c>
      <c r="N35" s="30">
        <f>M35-M35*H35</f>
        <v>4700</v>
      </c>
      <c r="O35" s="30">
        <f>N35/J35/12</f>
        <v>39.166666666666664</v>
      </c>
      <c r="P35" s="30">
        <f t="shared" ref="P35:P37" si="10">O35*12</f>
        <v>470</v>
      </c>
      <c r="Q35" s="109">
        <f t="shared" ref="Q35:Q37" si="11">+IF(L35&lt;=$N$5,0,IF(K35&gt;$N$4,P35,(O35*G35)))</f>
        <v>0</v>
      </c>
      <c r="R35" s="109"/>
      <c r="S35" s="109">
        <f t="shared" ref="S35:S38" si="12">+IF(Q35=0,M35,IF($N$3-F35&lt;1,0,(($N$3-F35)*P35)))</f>
        <v>4700</v>
      </c>
      <c r="T35" s="109">
        <f t="shared" ref="T35:T38" si="13">+IF(Q35=0,S35,S35+Q35)</f>
        <v>4700</v>
      </c>
      <c r="U35" s="109">
        <f t="shared" ref="U35:U38" si="14">+IF(Q35=0,0,((M35-S35)+(M35-T35))/2)</f>
        <v>0</v>
      </c>
    </row>
    <row r="36" spans="1:34">
      <c r="C36" s="19"/>
      <c r="D36" s="19">
        <v>3</v>
      </c>
      <c r="E36" s="34" t="s">
        <v>84</v>
      </c>
      <c r="F36" s="29">
        <v>1997</v>
      </c>
      <c r="G36" s="29">
        <v>5</v>
      </c>
      <c r="H36" s="101">
        <v>0</v>
      </c>
      <c r="I36" s="19" t="s">
        <v>66</v>
      </c>
      <c r="J36" s="19">
        <v>10</v>
      </c>
      <c r="K36" s="32">
        <f>F36+J36</f>
        <v>2007</v>
      </c>
      <c r="L36" s="113">
        <f t="shared" si="9"/>
        <v>2007.4166666666667</v>
      </c>
      <c r="M36" s="30">
        <v>14900</v>
      </c>
      <c r="N36" s="30">
        <f>M36-M36*H36</f>
        <v>14900</v>
      </c>
      <c r="O36" s="30">
        <f>N36/J36/12</f>
        <v>124.16666666666667</v>
      </c>
      <c r="P36" s="30">
        <f t="shared" si="10"/>
        <v>1490</v>
      </c>
      <c r="Q36" s="109">
        <f t="shared" si="11"/>
        <v>0</v>
      </c>
      <c r="R36" s="109"/>
      <c r="S36" s="109">
        <f t="shared" si="12"/>
        <v>14900</v>
      </c>
      <c r="T36" s="109">
        <f t="shared" si="13"/>
        <v>14900</v>
      </c>
      <c r="U36" s="109">
        <f t="shared" si="14"/>
        <v>0</v>
      </c>
    </row>
    <row r="37" spans="1:34">
      <c r="C37" s="19"/>
      <c r="D37" s="19">
        <v>3</v>
      </c>
      <c r="E37" s="34" t="s">
        <v>85</v>
      </c>
      <c r="F37" s="29">
        <v>2008</v>
      </c>
      <c r="G37" s="29">
        <v>2</v>
      </c>
      <c r="H37" s="101">
        <v>0</v>
      </c>
      <c r="I37" s="19" t="s">
        <v>66</v>
      </c>
      <c r="J37" s="19">
        <v>10</v>
      </c>
      <c r="K37" s="32">
        <f>F37+J37</f>
        <v>2018</v>
      </c>
      <c r="L37" s="113">
        <f t="shared" si="9"/>
        <v>2018.1666666666667</v>
      </c>
      <c r="M37" s="30">
        <f>5379.66+5379.66+5379.66</f>
        <v>16138.98</v>
      </c>
      <c r="N37" s="30">
        <f>M37-M37*H37</f>
        <v>16138.98</v>
      </c>
      <c r="O37" s="30">
        <f>N37/J37/12</f>
        <v>134.4915</v>
      </c>
      <c r="P37" s="30">
        <f t="shared" si="10"/>
        <v>1613.8980000000001</v>
      </c>
      <c r="Q37" s="109">
        <f t="shared" si="11"/>
        <v>0</v>
      </c>
      <c r="R37" s="109"/>
      <c r="S37" s="109">
        <f t="shared" si="12"/>
        <v>16138.98</v>
      </c>
      <c r="T37" s="109">
        <f t="shared" si="13"/>
        <v>16138.98</v>
      </c>
      <c r="U37" s="109">
        <f t="shared" si="14"/>
        <v>0</v>
      </c>
    </row>
    <row r="38" spans="1:34">
      <c r="C38" s="19"/>
      <c r="D38" s="19">
        <f>SUM(D35:D37)</f>
        <v>7</v>
      </c>
      <c r="E38" s="34"/>
      <c r="F38" s="29"/>
      <c r="G38" s="29"/>
      <c r="H38" s="101"/>
      <c r="I38" s="19"/>
      <c r="J38" s="19"/>
      <c r="K38" s="32"/>
      <c r="L38" s="32"/>
      <c r="M38" s="30"/>
      <c r="N38" s="30"/>
      <c r="O38" s="30"/>
      <c r="P38" s="30"/>
      <c r="Q38" s="109"/>
      <c r="R38" s="109"/>
      <c r="S38" s="109">
        <f t="shared" si="12"/>
        <v>0</v>
      </c>
      <c r="T38" s="109">
        <f t="shared" si="13"/>
        <v>0</v>
      </c>
      <c r="U38" s="109">
        <f t="shared" si="14"/>
        <v>0</v>
      </c>
    </row>
    <row r="39" spans="1:34">
      <c r="C39" s="19"/>
      <c r="D39" s="102"/>
      <c r="E39" s="103" t="s">
        <v>91</v>
      </c>
      <c r="F39" s="104"/>
      <c r="G39" s="104"/>
      <c r="H39" s="105"/>
      <c r="I39" s="102"/>
      <c r="J39" s="102"/>
      <c r="K39" s="107"/>
      <c r="L39" s="107"/>
      <c r="M39" s="108">
        <f>SUM(M35:M38)</f>
        <v>35738.979999999996</v>
      </c>
      <c r="N39" s="108">
        <f t="shared" ref="N39:U39" si="15">SUM(N35:N38)</f>
        <v>35738.979999999996</v>
      </c>
      <c r="O39" s="108">
        <f t="shared" si="15"/>
        <v>297.82483333333334</v>
      </c>
      <c r="P39" s="108">
        <f t="shared" si="15"/>
        <v>3573.8980000000001</v>
      </c>
      <c r="Q39" s="110">
        <f t="shared" si="15"/>
        <v>0</v>
      </c>
      <c r="R39" s="110"/>
      <c r="S39" s="110">
        <f t="shared" si="15"/>
        <v>35738.979999999996</v>
      </c>
      <c r="T39" s="110">
        <f t="shared" si="15"/>
        <v>35738.979999999996</v>
      </c>
      <c r="U39" s="110">
        <f t="shared" si="15"/>
        <v>0</v>
      </c>
      <c r="V39" s="8"/>
    </row>
    <row r="40" spans="1:34">
      <c r="C40" s="35"/>
      <c r="D40" s="19"/>
      <c r="E40" s="24"/>
      <c r="F40" s="24"/>
      <c r="G40" s="29"/>
      <c r="H40" s="101"/>
      <c r="I40" s="19"/>
      <c r="J40" s="36"/>
      <c r="K40" s="32"/>
      <c r="L40" s="32"/>
      <c r="M40" s="28"/>
      <c r="N40" s="30"/>
      <c r="O40" s="30"/>
      <c r="P40" s="30"/>
      <c r="Q40" s="109"/>
      <c r="R40" s="109"/>
      <c r="S40" s="109"/>
      <c r="T40" s="109"/>
      <c r="U40" s="109"/>
      <c r="V40" s="8"/>
    </row>
    <row r="41" spans="1:34">
      <c r="D41" s="5">
        <v>1500</v>
      </c>
      <c r="E41" s="24" t="s">
        <v>86</v>
      </c>
      <c r="F41" s="155">
        <v>1999</v>
      </c>
      <c r="G41" s="29">
        <v>2</v>
      </c>
      <c r="H41" s="29">
        <v>0</v>
      </c>
      <c r="I41" s="19" t="s">
        <v>66</v>
      </c>
      <c r="J41" s="19">
        <v>5</v>
      </c>
      <c r="K41" s="32">
        <f>F41+J41</f>
        <v>2004</v>
      </c>
      <c r="L41" s="113">
        <f t="shared" ref="L41" si="16">+K41+(G41/12)</f>
        <v>2004.1666666666667</v>
      </c>
      <c r="M41" s="21">
        <v>9358.17</v>
      </c>
      <c r="N41" s="30">
        <f>M41-M41*H41</f>
        <v>9358.17</v>
      </c>
      <c r="O41" s="30">
        <f>N41/J41/12</f>
        <v>155.96950000000001</v>
      </c>
      <c r="P41" s="30">
        <f t="shared" ref="P41" si="17">O41*12</f>
        <v>1871.634</v>
      </c>
      <c r="Q41" s="109">
        <f t="shared" ref="Q41" si="18">+IF(L41&lt;=$N$5,0,IF(K41&gt;$N$4,P41,(O41*G41)))</f>
        <v>0</v>
      </c>
      <c r="R41" s="109"/>
      <c r="S41" s="109">
        <f t="shared" ref="S41" si="19">+IF(Q41=0,M41,IF($N$3-F41&lt;1,0,(($N$3-F41)*P41)))</f>
        <v>9358.17</v>
      </c>
      <c r="T41" s="109">
        <f t="shared" ref="T41" si="20">+IF(Q41=0,S41,S41+Q41)</f>
        <v>9358.17</v>
      </c>
      <c r="U41" s="112"/>
      <c r="V41" s="112"/>
      <c r="W41" s="21"/>
      <c r="X41" s="21"/>
      <c r="Y41" s="21"/>
      <c r="Z41" s="21"/>
      <c r="AA41" s="21"/>
      <c r="AB41" s="21"/>
      <c r="AC41" s="21"/>
      <c r="AD41" s="20"/>
      <c r="AE41" s="20"/>
      <c r="AF41" s="20"/>
      <c r="AG41" s="20"/>
      <c r="AH41" s="20"/>
    </row>
    <row r="42" spans="1:34">
      <c r="A42" s="116"/>
      <c r="B42" s="117">
        <v>196820</v>
      </c>
      <c r="C42" s="118"/>
      <c r="D42" s="118"/>
      <c r="E42" s="119" t="s">
        <v>104</v>
      </c>
      <c r="F42" s="120">
        <v>2018</v>
      </c>
      <c r="G42" s="120">
        <v>1</v>
      </c>
      <c r="H42" s="121">
        <v>0</v>
      </c>
      <c r="I42" s="118" t="s">
        <v>66</v>
      </c>
      <c r="J42" s="118">
        <f>609/100</f>
        <v>6.09</v>
      </c>
      <c r="K42" s="122">
        <f t="shared" ref="K42:K43" si="21">F42+J42</f>
        <v>2024.09</v>
      </c>
      <c r="L42" s="123">
        <f>+K42+(G42/12)</f>
        <v>2024.1733333333332</v>
      </c>
      <c r="M42" s="124">
        <v>37810.74</v>
      </c>
      <c r="N42" s="124">
        <f t="shared" ref="N42:N43" si="22">M42-M42*H42</f>
        <v>37810.74</v>
      </c>
      <c r="O42" s="124">
        <f t="shared" ref="O42:O43" si="23">N42/J42/12</f>
        <v>517.388341543514</v>
      </c>
      <c r="P42" s="124">
        <f>O42*12</f>
        <v>6208.6600985221685</v>
      </c>
      <c r="Q42" s="125">
        <f t="shared" ref="Q42:Q43" si="24">+IF(L42&lt;=$N$5,0,IF(K42&gt;$N$4,P42,(O42*G42)))</f>
        <v>6208.6600985221685</v>
      </c>
      <c r="R42" s="125"/>
      <c r="S42" s="125">
        <f t="shared" ref="S42:S43" si="25">+IF(Q42=0,M42,IF($N$3-F42&lt;1,0,(($N$3-F42)*P42)))</f>
        <v>0</v>
      </c>
      <c r="T42" s="125">
        <f t="shared" ref="T42:T43" si="26">+IF(Q42=0,S42,S42+Q42)</f>
        <v>6208.6600985221685</v>
      </c>
      <c r="U42" s="125">
        <f t="shared" ref="U42:U43" si="27">+IF(Q42=0,0,((M42-S42)+(M42-T42))/2)</f>
        <v>34706.409950738918</v>
      </c>
    </row>
    <row r="43" spans="1:34">
      <c r="A43" s="116"/>
      <c r="B43" s="117">
        <v>196821</v>
      </c>
      <c r="C43" s="118"/>
      <c r="D43" s="118"/>
      <c r="E43" s="119" t="s">
        <v>105</v>
      </c>
      <c r="F43" s="120">
        <v>2018</v>
      </c>
      <c r="G43" s="120">
        <v>1</v>
      </c>
      <c r="H43" s="121">
        <v>0</v>
      </c>
      <c r="I43" s="118" t="s">
        <v>66</v>
      </c>
      <c r="J43" s="118">
        <f>609/100</f>
        <v>6.09</v>
      </c>
      <c r="K43" s="122">
        <f t="shared" si="21"/>
        <v>2024.09</v>
      </c>
      <c r="L43" s="123">
        <f>+K43+(G43/12)</f>
        <v>2024.1733333333332</v>
      </c>
      <c r="M43" s="124">
        <v>39747.839999999997</v>
      </c>
      <c r="N43" s="124">
        <f t="shared" si="22"/>
        <v>39747.839999999997</v>
      </c>
      <c r="O43" s="124">
        <f t="shared" si="23"/>
        <v>543.89490968801317</v>
      </c>
      <c r="P43" s="124">
        <f>O43*12</f>
        <v>6526.7389162561576</v>
      </c>
      <c r="Q43" s="125">
        <f t="shared" si="24"/>
        <v>6526.7389162561576</v>
      </c>
      <c r="R43" s="125"/>
      <c r="S43" s="125">
        <f t="shared" si="25"/>
        <v>0</v>
      </c>
      <c r="T43" s="125">
        <f t="shared" si="26"/>
        <v>6526.7389162561576</v>
      </c>
      <c r="U43" s="125">
        <f t="shared" si="27"/>
        <v>36484.470541871917</v>
      </c>
    </row>
    <row r="44" spans="1:34">
      <c r="H44" s="3"/>
      <c r="I44" s="31"/>
      <c r="K44" s="3"/>
      <c r="L44" s="3"/>
      <c r="Q44" s="8"/>
      <c r="R44" s="8"/>
      <c r="S44" s="8"/>
      <c r="T44" s="8"/>
      <c r="U44" s="8"/>
      <c r="V44" s="8"/>
    </row>
    <row r="45" spans="1:34">
      <c r="C45" s="19"/>
      <c r="D45" s="102"/>
      <c r="E45" s="103" t="s">
        <v>106</v>
      </c>
      <c r="F45" s="104"/>
      <c r="G45" s="104"/>
      <c r="H45" s="105"/>
      <c r="I45" s="102"/>
      <c r="J45" s="102"/>
      <c r="K45" s="107"/>
      <c r="L45" s="107"/>
      <c r="M45" s="108">
        <f>SUM(M41:M44)</f>
        <v>86916.75</v>
      </c>
      <c r="N45" s="108">
        <f>SUM(N41:N44)</f>
        <v>86916.75</v>
      </c>
      <c r="O45" s="108">
        <f>SUM(O41:O44)</f>
        <v>1217.2527512315273</v>
      </c>
      <c r="P45" s="108">
        <f>SUM(P41:P44)</f>
        <v>14607.033014778326</v>
      </c>
      <c r="Q45" s="110">
        <f>SUM(Q41:Q44)</f>
        <v>12735.399014778326</v>
      </c>
      <c r="R45" s="110"/>
      <c r="S45" s="110">
        <f>SUM(S41:S44)</f>
        <v>9358.17</v>
      </c>
      <c r="T45" s="110">
        <f>SUM(T41:T44)</f>
        <v>22093.569014778324</v>
      </c>
      <c r="U45" s="110">
        <f>SUM(U41:U44)</f>
        <v>71190.880492610828</v>
      </c>
      <c r="V45" s="8"/>
    </row>
    <row r="46" spans="1:34">
      <c r="B46" s="34"/>
      <c r="H46" s="3"/>
      <c r="I46" s="31"/>
      <c r="K46" s="3"/>
      <c r="L46" s="3"/>
      <c r="Q46" s="8"/>
      <c r="R46" s="8"/>
      <c r="S46" s="8"/>
      <c r="T46" s="8"/>
      <c r="U46" s="8"/>
      <c r="V46" s="8"/>
    </row>
    <row r="47" spans="1:34">
      <c r="B47" s="34"/>
      <c r="H47" s="3"/>
      <c r="I47" s="31"/>
      <c r="K47" s="3"/>
      <c r="L47" s="3"/>
    </row>
    <row r="48" spans="1:34">
      <c r="H48" s="3"/>
      <c r="I48" s="31"/>
      <c r="K48" s="3"/>
      <c r="L48" s="3"/>
    </row>
  </sheetData>
  <mergeCells count="2">
    <mergeCell ref="F9:G9"/>
    <mergeCell ref="F10:G10"/>
  </mergeCells>
  <pageMargins left="0.75" right="0.75" top="1" bottom="1" header="0.5" footer="0.5"/>
  <pageSetup scale="5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2"/>
  <sheetViews>
    <sheetView showGridLines="0" view="pageBreakPreview" zoomScale="85" zoomScaleNormal="85" zoomScaleSheetLayoutView="85" workbookViewId="0">
      <selection activeCell="E21" sqref="E21"/>
    </sheetView>
  </sheetViews>
  <sheetFormatPr defaultColWidth="11.42578125" defaultRowHeight="15"/>
  <cols>
    <col min="1" max="1" width="11.42578125" style="175"/>
    <col min="2" max="2" width="8.28515625" style="175" customWidth="1"/>
    <col min="3" max="3" width="4.85546875" style="175" customWidth="1"/>
    <col min="4" max="4" width="5.85546875" style="175" customWidth="1"/>
    <col min="5" max="5" width="18.140625" style="175" customWidth="1"/>
    <col min="6" max="6" width="11.42578125" style="175" customWidth="1"/>
    <col min="7" max="7" width="5" style="175" customWidth="1"/>
    <col min="8" max="8" width="8" style="175" customWidth="1"/>
    <col min="9" max="9" width="9.140625" style="175" customWidth="1"/>
    <col min="10" max="10" width="11.28515625" style="180" customWidth="1"/>
    <col min="11" max="11" width="8.7109375" style="177" customWidth="1"/>
    <col min="12" max="12" width="12.140625" style="175" customWidth="1"/>
    <col min="13" max="14" width="12.7109375" style="175" customWidth="1"/>
    <col min="15" max="16" width="10.42578125" style="175" customWidth="1"/>
    <col min="17" max="17" width="13.7109375" style="175" customWidth="1"/>
    <col min="18" max="18" width="4" style="175" customWidth="1"/>
    <col min="19" max="21" width="13.7109375" style="175" customWidth="1"/>
    <col min="22" max="16384" width="11.42578125" style="175"/>
  </cols>
  <sheetData>
    <row r="1" spans="2:21">
      <c r="E1" s="179" t="s">
        <v>0</v>
      </c>
      <c r="K1" s="181"/>
      <c r="N1" s="182"/>
      <c r="O1" s="182"/>
      <c r="P1" s="182"/>
    </row>
    <row r="2" spans="2:21">
      <c r="E2" s="179" t="s">
        <v>28</v>
      </c>
      <c r="K2" s="181"/>
      <c r="N2" s="204">
        <v>1</v>
      </c>
      <c r="O2" s="183" t="s">
        <v>29</v>
      </c>
      <c r="P2" s="183"/>
    </row>
    <row r="3" spans="2:21">
      <c r="E3" s="184">
        <f>'Depr-Summary'!A3</f>
        <v>43373</v>
      </c>
      <c r="K3" s="181"/>
      <c r="N3" s="203">
        <v>2017</v>
      </c>
      <c r="O3" s="183" t="s">
        <v>31</v>
      </c>
      <c r="P3" s="183"/>
    </row>
    <row r="4" spans="2:21">
      <c r="K4" s="181"/>
      <c r="N4" s="203">
        <v>2018</v>
      </c>
      <c r="O4" s="183" t="s">
        <v>32</v>
      </c>
      <c r="P4" s="183"/>
    </row>
    <row r="5" spans="2:21">
      <c r="K5" s="181"/>
      <c r="N5" s="207">
        <v>2019</v>
      </c>
      <c r="O5" s="183" t="s">
        <v>35</v>
      </c>
      <c r="P5" s="183"/>
    </row>
    <row r="6" spans="2:21">
      <c r="K6" s="181"/>
    </row>
    <row r="7" spans="2:21">
      <c r="K7" s="181"/>
    </row>
    <row r="8" spans="2:21">
      <c r="D8" s="182"/>
      <c r="E8" s="182"/>
      <c r="F8" s="182"/>
      <c r="G8" s="182"/>
      <c r="H8" s="182"/>
      <c r="I8" s="182"/>
      <c r="J8" s="185"/>
      <c r="K8" s="181"/>
      <c r="S8" s="176" t="s">
        <v>39</v>
      </c>
      <c r="T8" s="176" t="s">
        <v>39</v>
      </c>
      <c r="U8" s="176"/>
    </row>
    <row r="9" spans="2:21">
      <c r="C9" s="176"/>
      <c r="D9" s="176" t="s">
        <v>17</v>
      </c>
      <c r="E9" s="186"/>
      <c r="F9" s="176" t="s">
        <v>41</v>
      </c>
      <c r="G9" s="176"/>
      <c r="H9" s="187" t="s">
        <v>7</v>
      </c>
      <c r="I9" s="176" t="s">
        <v>17</v>
      </c>
      <c r="J9" s="176"/>
      <c r="K9" s="188" t="s">
        <v>42</v>
      </c>
      <c r="L9" s="176" t="s">
        <v>17</v>
      </c>
      <c r="M9" s="176" t="s">
        <v>17</v>
      </c>
      <c r="N9" s="186" t="s">
        <v>17</v>
      </c>
      <c r="O9" s="186"/>
      <c r="P9" s="186"/>
      <c r="Q9" s="176" t="s">
        <v>44</v>
      </c>
      <c r="S9" s="176" t="s">
        <v>47</v>
      </c>
      <c r="T9" s="176" t="s">
        <v>47</v>
      </c>
      <c r="U9" s="176" t="s">
        <v>4</v>
      </c>
    </row>
    <row r="10" spans="2:21">
      <c r="C10" s="176"/>
      <c r="D10" s="176"/>
      <c r="E10" s="186" t="s">
        <v>87</v>
      </c>
      <c r="F10" s="176" t="s">
        <v>49</v>
      </c>
      <c r="G10" s="176"/>
      <c r="H10" s="187" t="s">
        <v>50</v>
      </c>
      <c r="I10" s="176" t="s">
        <v>51</v>
      </c>
      <c r="J10" s="176" t="s">
        <v>52</v>
      </c>
      <c r="K10" s="188" t="s">
        <v>53</v>
      </c>
      <c r="L10" s="176" t="s">
        <v>117</v>
      </c>
      <c r="M10" s="176" t="s">
        <v>43</v>
      </c>
      <c r="N10" s="176" t="s">
        <v>8</v>
      </c>
      <c r="O10" s="176" t="s">
        <v>54</v>
      </c>
      <c r="P10" s="176" t="s">
        <v>99</v>
      </c>
      <c r="Q10" s="176" t="s">
        <v>42</v>
      </c>
      <c r="R10" s="176"/>
      <c r="S10" s="176" t="s">
        <v>57</v>
      </c>
      <c r="T10" s="176" t="s">
        <v>57</v>
      </c>
      <c r="U10" s="176" t="s">
        <v>11</v>
      </c>
    </row>
    <row r="11" spans="2:21">
      <c r="B11" s="169" t="s">
        <v>90</v>
      </c>
      <c r="C11" s="189" t="s">
        <v>59</v>
      </c>
      <c r="D11" s="189" t="s">
        <v>60</v>
      </c>
      <c r="E11" s="190" t="s">
        <v>61</v>
      </c>
      <c r="F11" s="189" t="s">
        <v>42</v>
      </c>
      <c r="G11" s="189" t="s">
        <v>62</v>
      </c>
      <c r="H11" s="191" t="s">
        <v>45</v>
      </c>
      <c r="I11" s="189" t="s">
        <v>63</v>
      </c>
      <c r="J11" s="189" t="s">
        <v>64</v>
      </c>
      <c r="K11" s="192" t="s">
        <v>8</v>
      </c>
      <c r="L11" s="189" t="s">
        <v>118</v>
      </c>
      <c r="M11" s="189" t="s">
        <v>6</v>
      </c>
      <c r="N11" s="189" t="s">
        <v>6</v>
      </c>
      <c r="O11" s="189" t="s">
        <v>8</v>
      </c>
      <c r="P11" s="189" t="s">
        <v>100</v>
      </c>
      <c r="Q11" s="189" t="s">
        <v>8</v>
      </c>
      <c r="R11" s="176"/>
      <c r="S11" s="193">
        <v>43009</v>
      </c>
      <c r="T11" s="193">
        <f>+E3</f>
        <v>43373</v>
      </c>
      <c r="U11" s="193">
        <f>T11</f>
        <v>43373</v>
      </c>
    </row>
    <row r="12" spans="2:21">
      <c r="B12" s="169"/>
      <c r="C12" s="189"/>
      <c r="D12" s="189"/>
      <c r="E12" s="190"/>
      <c r="F12" s="189"/>
      <c r="G12" s="189"/>
      <c r="H12" s="191"/>
      <c r="I12" s="189"/>
      <c r="J12" s="189"/>
      <c r="K12" s="192"/>
      <c r="L12" s="189"/>
      <c r="M12" s="189"/>
      <c r="N12" s="189"/>
      <c r="O12" s="189"/>
      <c r="P12" s="189"/>
      <c r="Q12" s="189"/>
      <c r="R12" s="176"/>
      <c r="S12" s="193"/>
      <c r="T12" s="193"/>
      <c r="U12" s="193"/>
    </row>
    <row r="13" spans="2:21" s="174" customFormat="1">
      <c r="C13" s="194"/>
      <c r="E13" s="163" t="s">
        <v>88</v>
      </c>
      <c r="F13" s="162">
        <v>1997</v>
      </c>
      <c r="G13" s="162">
        <v>5</v>
      </c>
      <c r="H13" s="161">
        <v>0</v>
      </c>
      <c r="I13" s="160" t="s">
        <v>119</v>
      </c>
      <c r="J13" s="162">
        <v>0</v>
      </c>
      <c r="K13" s="162">
        <f>F13+J13</f>
        <v>1997</v>
      </c>
      <c r="L13" s="160" t="s">
        <v>119</v>
      </c>
      <c r="M13" s="157">
        <v>200000</v>
      </c>
      <c r="N13" s="206">
        <v>0</v>
      </c>
      <c r="O13" s="206">
        <v>0</v>
      </c>
      <c r="P13" s="206">
        <f>O13*12</f>
        <v>0</v>
      </c>
      <c r="Q13" s="206">
        <f>+IF(L13&lt;=$N$5,0,IF(K13&gt;$N$4,P13,(O13*G13)))</f>
        <v>0</v>
      </c>
      <c r="R13" s="206"/>
      <c r="S13" s="206">
        <v>0</v>
      </c>
      <c r="T13" s="206">
        <v>0</v>
      </c>
      <c r="U13" s="206">
        <v>200000</v>
      </c>
    </row>
    <row r="14" spans="2:21">
      <c r="C14" s="195"/>
      <c r="E14" s="196"/>
      <c r="F14" s="197"/>
      <c r="G14" s="197"/>
      <c r="H14" s="198"/>
      <c r="I14" s="180"/>
      <c r="J14" s="197"/>
      <c r="K14" s="197"/>
      <c r="L14" s="195"/>
      <c r="M14" s="156"/>
      <c r="N14" s="205"/>
      <c r="O14" s="205"/>
      <c r="P14" s="205"/>
      <c r="Q14" s="205"/>
      <c r="R14" s="205"/>
      <c r="S14" s="205"/>
      <c r="T14" s="205"/>
      <c r="U14" s="205"/>
    </row>
    <row r="15" spans="2:21" s="174" customFormat="1">
      <c r="C15" s="194"/>
      <c r="E15" s="163" t="s">
        <v>89</v>
      </c>
      <c r="F15" s="162">
        <v>2010</v>
      </c>
      <c r="G15" s="162">
        <v>12</v>
      </c>
      <c r="H15" s="161">
        <v>0</v>
      </c>
      <c r="I15" s="160" t="s">
        <v>66</v>
      </c>
      <c r="J15" s="162">
        <v>15</v>
      </c>
      <c r="K15" s="159">
        <f>F15+J15</f>
        <v>2025</v>
      </c>
      <c r="L15" s="158">
        <f>+K15+(G15/12)</f>
        <v>2026</v>
      </c>
      <c r="M15" s="157">
        <v>32113.02</v>
      </c>
      <c r="N15" s="206">
        <f>M15-M15*H15</f>
        <v>32113.02</v>
      </c>
      <c r="O15" s="206">
        <f>N15/J15/12</f>
        <v>178.40566666666666</v>
      </c>
      <c r="P15" s="206">
        <f>O15*12</f>
        <v>2140.8679999999999</v>
      </c>
      <c r="Q15" s="206">
        <f>+IF(L15&lt;=$N$5,0,IF(K15&gt;$N$4,P15,(O15*G15)))</f>
        <v>2140.8679999999999</v>
      </c>
      <c r="R15" s="206"/>
      <c r="S15" s="206">
        <f>+IF(Q15=0,M15,IF($N$3-F15&lt;1,0,(($N$3-F15)*P15)))</f>
        <v>14986.075999999999</v>
      </c>
      <c r="T15" s="206">
        <f>+IF(Q15=0,S15,S15+Q15)</f>
        <v>17126.944</v>
      </c>
      <c r="U15" s="206">
        <f>+IF(Q15=0,0,((M15-S15)+(M15-T15))/2)</f>
        <v>16056.510000000002</v>
      </c>
    </row>
    <row r="16" spans="2:21">
      <c r="C16" s="195"/>
      <c r="E16" s="196"/>
      <c r="F16" s="197"/>
      <c r="G16" s="197"/>
      <c r="H16" s="198"/>
      <c r="I16" s="180"/>
      <c r="J16" s="197"/>
      <c r="K16" s="197"/>
      <c r="L16" s="195"/>
      <c r="M16" s="195"/>
      <c r="N16" s="199"/>
      <c r="O16" s="182"/>
      <c r="P16" s="182"/>
      <c r="Q16" s="199"/>
      <c r="R16" s="182"/>
      <c r="S16" s="182"/>
      <c r="T16" s="182"/>
      <c r="U16" s="182"/>
    </row>
    <row r="17" spans="3:21">
      <c r="C17" s="195"/>
      <c r="F17" s="197"/>
      <c r="G17" s="196"/>
      <c r="H17" s="198"/>
      <c r="I17" s="180"/>
      <c r="J17" s="197"/>
      <c r="K17" s="197"/>
      <c r="M17" s="200"/>
      <c r="N17" s="199"/>
      <c r="O17" s="182"/>
      <c r="P17" s="182"/>
      <c r="Q17" s="199"/>
      <c r="R17" s="182"/>
      <c r="S17" s="182"/>
      <c r="T17" s="182"/>
      <c r="U17" s="182"/>
    </row>
    <row r="18" spans="3:21">
      <c r="E18" s="201"/>
      <c r="F18" s="196"/>
      <c r="G18" s="196"/>
      <c r="J18" s="197"/>
      <c r="K18" s="202"/>
    </row>
    <row r="19" spans="3:21">
      <c r="E19" s="196"/>
      <c r="F19" s="196"/>
      <c r="G19" s="196"/>
      <c r="J19" s="197"/>
    </row>
    <row r="20" spans="3:21">
      <c r="D20" s="173"/>
      <c r="E20" s="172"/>
      <c r="F20" s="172"/>
      <c r="G20" s="171"/>
      <c r="H20" s="170"/>
      <c r="I20" s="168"/>
      <c r="J20" s="172"/>
      <c r="K20" s="172"/>
      <c r="L20" s="167"/>
      <c r="M20" s="172"/>
      <c r="N20" s="171"/>
      <c r="O20" s="172"/>
      <c r="P20" s="172"/>
      <c r="Q20" s="172"/>
    </row>
    <row r="21" spans="3:21">
      <c r="D21" s="173"/>
      <c r="E21" s="172"/>
      <c r="F21" s="172"/>
      <c r="G21" s="171"/>
      <c r="H21" s="170"/>
      <c r="I21" s="168"/>
      <c r="J21" s="172"/>
      <c r="K21" s="172"/>
      <c r="L21" s="167"/>
      <c r="M21" s="172"/>
      <c r="N21" s="172"/>
      <c r="O21" s="172"/>
      <c r="P21" s="172"/>
      <c r="Q21" s="172"/>
    </row>
    <row r="22" spans="3:21">
      <c r="D22" s="169"/>
      <c r="E22" s="169"/>
      <c r="F22" s="169"/>
      <c r="G22" s="166"/>
      <c r="H22" s="169"/>
      <c r="I22" s="165"/>
      <c r="J22" s="169"/>
      <c r="K22" s="169"/>
      <c r="L22" s="164"/>
      <c r="M22" s="169"/>
      <c r="N22" s="169"/>
      <c r="O22" s="169"/>
      <c r="P22" s="169"/>
      <c r="Q22" s="172"/>
    </row>
  </sheetData>
  <pageMargins left="0.75" right="0.75" top="1" bottom="1" header="0.5" footer="0.5"/>
  <pageSetup scale="5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CC61C822813124988EB19D194302FD9" ma:contentTypeVersion="76" ma:contentTypeDescription="" ma:contentTypeScope="" ma:versionID="1296a9c62e68acf579c9d453276ea54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2018-11-15T08:00:00+00:00</OpenedDate>
    <SignificantOrder xmlns="dc463f71-b30c-4ab2-9473-d307f9d35888">false</SignificantOrder>
    <Date1 xmlns="dc463f71-b30c-4ab2-9473-d307f9d35888">2018-11-15T08:00:00+00:00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MURREY'S DISPOSAL COMPANY, INC.</CaseCompanyNames>
    <Nickname xmlns="http://schemas.microsoft.com/sharepoint/v3" xsi:nil="true"/>
    <DocketNumber xmlns="dc463f71-b30c-4ab2-9473-d307f9d35888">180953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1BD2640-29BF-4F49-94C6-47E46D5D69D5}"/>
</file>

<file path=customXml/itemProps2.xml><?xml version="1.0" encoding="utf-8"?>
<ds:datastoreItem xmlns:ds="http://schemas.openxmlformats.org/officeDocument/2006/customXml" ds:itemID="{1058416C-6B8D-4535-A030-C982EDC5C01F}"/>
</file>

<file path=customXml/itemProps3.xml><?xml version="1.0" encoding="utf-8"?>
<ds:datastoreItem xmlns:ds="http://schemas.openxmlformats.org/officeDocument/2006/customXml" ds:itemID="{BE9D533E-7F5B-4DF4-933D-BFA455A58B45}"/>
</file>

<file path=customXml/itemProps4.xml><?xml version="1.0" encoding="utf-8"?>
<ds:datastoreItem xmlns:ds="http://schemas.openxmlformats.org/officeDocument/2006/customXml" ds:itemID="{42CF2010-9344-4B55-BA80-CEFE7A92F7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Depr-Summary</vt:lpstr>
      <vt:lpstr>2132 Trks</vt:lpstr>
      <vt:lpstr>2132 Cont, DB</vt:lpstr>
      <vt:lpstr>2132 Other</vt:lpstr>
      <vt:lpstr>'2132 Cont, DB'!Print_Area</vt:lpstr>
      <vt:lpstr>'2132 Other'!Print_Area</vt:lpstr>
      <vt:lpstr>'2132 Trks'!Print_Area</vt:lpstr>
      <vt:lpstr>'Depr-Summary'!Print_Area</vt:lpstr>
      <vt:lpstr>'2132 Trks'!Print_Area_MI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Heather Garland</cp:lastModifiedBy>
  <cp:lastPrinted>2018-11-15T02:25:52Z</cp:lastPrinted>
  <dcterms:created xsi:type="dcterms:W3CDTF">2013-02-06T23:26:31Z</dcterms:created>
  <dcterms:modified xsi:type="dcterms:W3CDTF">2018-11-15T03:47:30Z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0x0101006E56B4D1795A2E4DB2F0B01679ED314A006CC61C822813124988EB19D194302FD9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