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drawings/drawing4.xml" ContentType="application/vnd.openxmlformats-officedocument.drawing+xml"/>
  <Override PartName="/xl/drawings/drawing9.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5.xml" ContentType="application/vnd.openxmlformats-officedocument.drawing+xml"/>
  <Override PartName="/xl/styles.xml" ContentType="application/vnd.openxmlformats-officedocument.spreadsheetml.styles+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3.xml" ContentType="application/vnd.openxmlformats-officedocument.spreadsheetml.worksheet+xml"/>
  <Override PartName="/xl/drawings/drawing2.xml" ContentType="application/vnd.openxmlformats-officedocument.drawing+xml"/>
  <Override PartName="/xl/worksheets/sheet44.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worksheets/sheet45.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worksheets/sheet16.xml" ContentType="application/vnd.openxmlformats-officedocument.spreadsheetml.worksheet+xml"/>
  <Override PartName="/xl/worksheets/sheet18.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3.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mc:AlternateContent xmlns:mc="http://schemas.openxmlformats.org/markup-compatibility/2006">
    <mc:Choice Requires="x15">
      <x15ac:absPath xmlns:x15ac="http://schemas.microsoft.com/office/spreadsheetml/2010/11/ac" url="O:\T_TO_Z\WASTE COMPANY GROUP\WAC0252 - Waste Control, Inc-1633\Rate Cases\2018\2018 Rate Case\Submission 091718\"/>
    </mc:Choice>
  </mc:AlternateContent>
  <xr:revisionPtr revIDLastSave="0" documentId="13_ncr:1_{90912918-CF9C-45E4-AFA3-6EA907FAF95A}" xr6:coauthVersionLast="36" xr6:coauthVersionMax="36" xr10:uidLastSave="{00000000-0000-0000-0000-000000000000}"/>
  <bookViews>
    <workbookView xWindow="0" yWindow="60" windowWidth="24000" windowHeight="9075" tabRatio="862" xr2:uid="{00000000-000D-0000-FFFF-FFFF00000000}"/>
  </bookViews>
  <sheets>
    <sheet name="Title Page" sheetId="2" r:id="rId1"/>
    <sheet name="Check Sheet p2" sheetId="73" r:id="rId2"/>
    <sheet name="Index by number p3" sheetId="76" r:id="rId3"/>
    <sheet name="Index by topic, page 1 p4 (2)" sheetId="77" r:id="rId4"/>
    <sheet name="Index by topic, page2 p5 " sheetId="78" r:id="rId5"/>
    <sheet name="Item 5 p6" sheetId="14" r:id="rId6"/>
    <sheet name="Item2 10,15,16 p7" sheetId="15" r:id="rId7"/>
    <sheet name="Item 17  p8" sheetId="16" r:id="rId8"/>
    <sheet name="Item 18 p9" sheetId="19" r:id="rId9"/>
    <sheet name="Item 20, page 1 p10" sheetId="18" r:id="rId10"/>
    <sheet name="Item 20, page 2  p11" sheetId="17" r:id="rId11"/>
    <sheet name="Item 20, page 3  p12" sheetId="20" r:id="rId12"/>
    <sheet name="Item 20, page 4 p13" sheetId="21" r:id="rId13"/>
    <sheet name="Item 30 p14" sheetId="74" r:id="rId14"/>
    <sheet name="Item 30 p15" sheetId="75" r:id="rId15"/>
    <sheet name="Item 40, 45, 50 p16" sheetId="23" r:id="rId16"/>
    <sheet name="Item 51,52 p17" sheetId="31" r:id="rId17"/>
    <sheet name="Item 55,60 p18" sheetId="30" r:id="rId18"/>
    <sheet name="Item 70 p19" sheetId="29" r:id="rId19"/>
    <sheet name="Item 75 p20" sheetId="28" r:id="rId20"/>
    <sheet name="Item 80 p21" sheetId="36" r:id="rId21"/>
    <sheet name="Item 90 p22" sheetId="35" r:id="rId22"/>
    <sheet name="Item 100, page 23" sheetId="34" r:id="rId23"/>
    <sheet name="Item 100, page 24" sheetId="41" r:id="rId24"/>
    <sheet name="Item 100, page 25" sheetId="67" r:id="rId25"/>
    <sheet name="Item 100, page 26" sheetId="68" r:id="rId26"/>
    <sheet name="Item 105 p1 p27" sheetId="65" r:id="rId27"/>
    <sheet name="Item 105 p2 p28" sheetId="66" r:id="rId28"/>
    <sheet name="Item 105 p3 p29" sheetId="79" r:id="rId29"/>
    <sheet name="Item 105 p4 p30" sheetId="80" r:id="rId30"/>
    <sheet name="Item 120,130,150 p31" sheetId="38" r:id="rId31"/>
    <sheet name="Item 160 p32" sheetId="37" r:id="rId32"/>
    <sheet name="Item 200 p33" sheetId="33" r:id="rId33"/>
    <sheet name="Item 205 p34" sheetId="32" r:id="rId34"/>
    <sheet name="Item 207 p35" sheetId="45" r:id="rId35"/>
    <sheet name="Item 210, 220 p36" sheetId="46" r:id="rId36"/>
    <sheet name="Item 230 p37" sheetId="82" r:id="rId37"/>
    <sheet name="Item 240 p38" sheetId="47" r:id="rId38"/>
    <sheet name="Item 240 p39" sheetId="71" r:id="rId39"/>
    <sheet name="Item 245 p40" sheetId="49" r:id="rId40"/>
    <sheet name="Item 250 p41" sheetId="50" r:id="rId41"/>
    <sheet name="Item 255 p42" sheetId="51" r:id="rId42"/>
    <sheet name="Item 260 p43" sheetId="52" r:id="rId43"/>
    <sheet name="Item 260 p44" sheetId="58" r:id="rId44"/>
    <sheet name="Item 265 p45" sheetId="53" r:id="rId45"/>
    <sheet name="Item 270 p46" sheetId="54" r:id="rId46"/>
    <sheet name="Item 275 p47" sheetId="55" r:id="rId47"/>
    <sheet name="Item 280 p48" sheetId="64" r:id="rId48"/>
    <sheet name="Item 300 p49" sheetId="10" r:id="rId49"/>
    <sheet name="Appendix Ap1" sheetId="69" r:id="rId50"/>
    <sheet name="ApendixAp2" sheetId="70" r:id="rId51"/>
    <sheet name="Appendix B" sheetId="81" r:id="rId52"/>
  </sheets>
  <definedNames>
    <definedName name="_xlnm.Print_Area" localSheetId="51">'Appendix B'!$A$1:$J$65</definedName>
    <definedName name="_xlnm.Print_Area" localSheetId="2">'Index by number p3'!$A$1:$K$54</definedName>
    <definedName name="_xlnm.Print_Area" localSheetId="3">'Index by topic, page 1 p4 (2)'!$A$1:$J$54</definedName>
    <definedName name="_xlnm.Print_Area" localSheetId="4">'Index by topic, page2 p5 '!$A$1:$J$54</definedName>
    <definedName name="_xlnm.Print_Area" localSheetId="23">'Item 100, page 24'!$A$1:$J$54</definedName>
    <definedName name="_xlnm.Print_Area" localSheetId="7">'Item 17  p8'!$A$1:$J$54</definedName>
    <definedName name="_xlnm.Print_Area" localSheetId="9">'Item 20, page 1 p10'!$A$1:$J$54</definedName>
    <definedName name="_xlnm.Print_Area" localSheetId="12">'Item 20, page 4 p13'!$A$1:$J$54</definedName>
    <definedName name="_xlnm.Print_Area" localSheetId="33">'Item 205 p34'!$A$1:$J$54</definedName>
    <definedName name="_xlnm.Print_Area" localSheetId="37">'Item 240 p38'!$A$1:$Q$55</definedName>
    <definedName name="_xlnm.Print_Area" localSheetId="39">'Item 245 p40'!$A$1:$Q$57</definedName>
    <definedName name="_xlnm.Print_Area" localSheetId="40">'Item 250 p41'!$A$1:$K$56</definedName>
    <definedName name="_xlnm.Print_Area" localSheetId="41">'Item 255 p42'!$A$1:$K$54</definedName>
    <definedName name="_xlnm.Print_Area" localSheetId="42">'Item 260 p43'!$A$1:$J$55</definedName>
    <definedName name="_xlnm.Print_Area" localSheetId="44">'Item 265 p45'!$A$1:$L$54</definedName>
    <definedName name="_xlnm.Print_Area" localSheetId="13">'Item 30 p14'!$A$1:$J$35</definedName>
    <definedName name="_xlnm.Print_Area" localSheetId="14">'Item 30 p15'!$A$1:$J$38</definedName>
    <definedName name="_xlnm.Print_Area" localSheetId="48">'Item 300 p49'!$A$1:$J$54</definedName>
    <definedName name="_xlnm.Print_Area" localSheetId="15">'Item 40, 45, 50 p16'!$A$1:$J$55</definedName>
    <definedName name="_xlnm.Print_Area" localSheetId="5">'Item 5 p6'!$A$1:$J$54</definedName>
    <definedName name="_xlnm.Print_Area" localSheetId="6">'Item2 10,15,16 p7'!$A$1:$J$46</definedName>
  </definedNames>
  <calcPr calcId="162913"/>
</workbook>
</file>

<file path=xl/calcChain.xml><?xml version="1.0" encoding="utf-8"?>
<calcChain xmlns="http://schemas.openxmlformats.org/spreadsheetml/2006/main">
  <c r="H19" i="82" l="1"/>
  <c r="H13" i="52" l="1"/>
  <c r="F13" i="52"/>
  <c r="F15" i="58"/>
  <c r="B2" i="82" l="1"/>
  <c r="B2" i="47"/>
  <c r="F18" i="54" l="1"/>
  <c r="E18" i="54"/>
  <c r="F44" i="58"/>
  <c r="G44" i="53" s="1"/>
  <c r="G46" i="54" s="1"/>
  <c r="G44" i="55" s="1"/>
  <c r="F45" i="58"/>
  <c r="G45" i="53" s="1"/>
  <c r="G47" i="54" s="1"/>
  <c r="G45" i="55" s="1"/>
  <c r="F46" i="58"/>
  <c r="G46" i="53" s="1"/>
  <c r="G48" i="54" s="1"/>
  <c r="G46" i="55" s="1"/>
  <c r="F43" i="58"/>
  <c r="G43" i="53" s="1"/>
  <c r="E43" i="58"/>
  <c r="F18" i="58"/>
  <c r="H18" i="58"/>
  <c r="E47" i="52"/>
  <c r="E46" i="58" s="1"/>
  <c r="D44" i="51"/>
  <c r="E45" i="52" s="1"/>
  <c r="E44" i="58" s="1"/>
  <c r="D45" i="51"/>
  <c r="E46" i="52" s="1"/>
  <c r="E45" i="58" s="1"/>
  <c r="D46" i="51"/>
  <c r="D43" i="51"/>
  <c r="J18" i="71"/>
  <c r="G18" i="71"/>
  <c r="G33" i="37" l="1"/>
  <c r="G37" i="37" s="1"/>
  <c r="G38" i="37" s="1"/>
  <c r="E37" i="37"/>
  <c r="E38" i="37" s="1"/>
  <c r="G39" i="38"/>
  <c r="J16" i="71" l="1"/>
  <c r="P16" i="47"/>
  <c r="N16" i="47"/>
  <c r="L16" i="47"/>
  <c r="J16" i="47"/>
  <c r="H16" i="47"/>
  <c r="F16" i="47"/>
  <c r="D16" i="47"/>
  <c r="P15" i="47"/>
  <c r="N15" i="47"/>
  <c r="L15" i="47"/>
  <c r="L19" i="47" s="1"/>
  <c r="J15" i="47"/>
  <c r="J19" i="47" s="1"/>
  <c r="H15" i="47"/>
  <c r="H19" i="47" s="1"/>
  <c r="F15" i="47"/>
  <c r="F19" i="47" s="1"/>
  <c r="D15" i="47"/>
  <c r="D19" i="47" s="1"/>
  <c r="C21" i="65" l="1"/>
  <c r="G50" i="10"/>
  <c r="G50" i="64"/>
  <c r="G50" i="55"/>
  <c r="G50" i="53"/>
  <c r="G50" i="58"/>
  <c r="G46" i="82"/>
  <c r="G50" i="46"/>
  <c r="J51" i="47" s="1"/>
  <c r="G50" i="45"/>
  <c r="G50" i="32"/>
  <c r="G50" i="33"/>
  <c r="G50" i="37"/>
  <c r="G50" i="38"/>
  <c r="G50" i="68"/>
  <c r="K51" i="65" s="1"/>
  <c r="H50" i="66" s="1"/>
  <c r="G50" i="67"/>
  <c r="G50" i="41"/>
  <c r="G50" i="35"/>
  <c r="H50" i="34" s="1"/>
  <c r="G36" i="36"/>
  <c r="G50" i="28"/>
  <c r="G50" i="29"/>
  <c r="G50" i="30"/>
  <c r="G50" i="31"/>
  <c r="G51" i="23"/>
  <c r="G34" i="75"/>
  <c r="G31" i="74"/>
  <c r="G50" i="21"/>
  <c r="G50" i="20"/>
  <c r="G50" i="17"/>
  <c r="G50" i="18"/>
  <c r="G50" i="19"/>
  <c r="B50" i="10"/>
  <c r="B50" i="64"/>
  <c r="B50" i="55"/>
  <c r="B52" i="54"/>
  <c r="B50" i="53"/>
  <c r="B50" i="58"/>
  <c r="B51" i="52"/>
  <c r="B50" i="51"/>
  <c r="B52" i="50"/>
  <c r="B53" i="49"/>
  <c r="B50" i="71"/>
  <c r="B51" i="47"/>
  <c r="B46" i="82"/>
  <c r="B50" i="46"/>
  <c r="B50" i="45"/>
  <c r="B50" i="32"/>
  <c r="B50" i="33"/>
  <c r="B50" i="37"/>
  <c r="B50" i="38"/>
  <c r="B50" i="80"/>
  <c r="B50" i="79"/>
  <c r="B50" i="66"/>
  <c r="B51" i="65"/>
  <c r="B50" i="68"/>
  <c r="B50" i="67"/>
  <c r="B50" i="41"/>
  <c r="B50" i="34"/>
  <c r="B50" i="35"/>
  <c r="B36" i="36"/>
  <c r="B50" i="28"/>
  <c r="B50" i="29"/>
  <c r="B50" i="30"/>
  <c r="B50" i="31"/>
  <c r="B51" i="23"/>
  <c r="B34" i="75"/>
  <c r="B31" i="74"/>
  <c r="B50" i="21"/>
  <c r="B50" i="20"/>
  <c r="B50" i="17"/>
  <c r="B50" i="18"/>
  <c r="B50" i="19" l="1"/>
  <c r="G50" i="16"/>
  <c r="B50" i="16"/>
  <c r="G42" i="15"/>
  <c r="B42" i="15"/>
  <c r="G50" i="14"/>
  <c r="B50" i="14"/>
  <c r="G50" i="78"/>
  <c r="B50" i="78"/>
  <c r="G50" i="77"/>
  <c r="B50" i="77"/>
  <c r="G50" i="76"/>
  <c r="B50" i="76"/>
  <c r="B50" i="73"/>
  <c r="G50" i="73"/>
  <c r="P2" i="47" l="1"/>
  <c r="H24" i="82"/>
  <c r="H23" i="82"/>
  <c r="E16" i="53" l="1"/>
  <c r="F16" i="53" s="1"/>
  <c r="C39" i="38"/>
  <c r="L2" i="71"/>
  <c r="P2" i="49" s="1"/>
  <c r="K2" i="50" s="1"/>
  <c r="K2" i="51" s="1"/>
  <c r="J2" i="52" s="1"/>
  <c r="J2" i="58" s="1"/>
  <c r="J2" i="53" s="1"/>
  <c r="J2" i="54" s="1"/>
  <c r="J2" i="55" s="1"/>
  <c r="J2" i="64" s="1"/>
  <c r="J2" i="10" s="1"/>
  <c r="J2" i="41"/>
  <c r="J2" i="67" s="1"/>
  <c r="J2" i="68" s="1"/>
  <c r="M2" i="65" s="1"/>
  <c r="K2" i="66" s="1"/>
  <c r="J2" i="79" s="1"/>
  <c r="J2" i="80" s="1"/>
  <c r="J2" i="38" s="1"/>
  <c r="J2" i="37" s="1"/>
  <c r="J2" i="33" s="1"/>
  <c r="J2" i="32" s="1"/>
  <c r="J2" i="45" s="1"/>
  <c r="J2" i="46" s="1"/>
  <c r="F24" i="58"/>
  <c r="H24" i="58" s="1"/>
  <c r="H23" i="52"/>
  <c r="H23" i="58"/>
  <c r="H25" i="58"/>
  <c r="H17" i="51"/>
  <c r="D17" i="50"/>
  <c r="B2" i="77"/>
  <c r="B2" i="78" s="1"/>
  <c r="A50" i="77"/>
  <c r="B2" i="80"/>
  <c r="B2" i="79"/>
  <c r="B2" i="76"/>
  <c r="H19" i="53"/>
  <c r="G19" i="53"/>
  <c r="F19" i="53"/>
  <c r="F23" i="58"/>
  <c r="F22" i="58"/>
  <c r="F13" i="58"/>
  <c r="H13" i="58" s="1"/>
  <c r="F23" i="52"/>
  <c r="H16" i="52"/>
  <c r="F16" i="52"/>
  <c r="D16" i="52"/>
  <c r="B2" i="52"/>
  <c r="B2" i="58" s="1"/>
  <c r="B2" i="53" s="1"/>
  <c r="B2" i="54" s="1"/>
  <c r="B2" i="55" s="1"/>
  <c r="B2" i="64" s="1"/>
  <c r="B2" i="10" s="1"/>
  <c r="B2" i="69" s="1"/>
  <c r="B2" i="70" s="1"/>
  <c r="B2" i="51"/>
  <c r="F17" i="51"/>
  <c r="D17" i="51"/>
  <c r="B2" i="50"/>
  <c r="B2" i="71"/>
  <c r="B2" i="66" s="1"/>
  <c r="B2" i="49" s="1"/>
  <c r="G21" i="65"/>
  <c r="B2" i="65"/>
  <c r="E17" i="65"/>
  <c r="G17" i="65" s="1"/>
  <c r="I17" i="65" s="1"/>
  <c r="K17" i="65" s="1"/>
  <c r="L25" i="47"/>
  <c r="P22" i="47"/>
  <c r="N22" i="47"/>
  <c r="L22" i="47"/>
  <c r="J22" i="47"/>
  <c r="H22" i="47"/>
  <c r="F22" i="47"/>
  <c r="H18" i="47"/>
  <c r="J18" i="47" s="1"/>
  <c r="L18" i="47" s="1"/>
  <c r="N18" i="47" s="1"/>
  <c r="P18" i="47" s="1"/>
  <c r="F18" i="47"/>
  <c r="F15" i="46"/>
  <c r="B2" i="45"/>
  <c r="B2" i="46" s="1"/>
  <c r="B2" i="32"/>
  <c r="B2" i="33"/>
  <c r="B2" i="38"/>
  <c r="B2" i="68"/>
  <c r="B2" i="67"/>
  <c r="B2" i="41"/>
  <c r="B2" i="34"/>
  <c r="B2" i="36"/>
  <c r="B2" i="35" s="1"/>
  <c r="B2" i="28"/>
  <c r="B2" i="23"/>
  <c r="B2" i="31" s="1"/>
  <c r="B2" i="30" s="1"/>
  <c r="B2" i="29" s="1"/>
  <c r="B2" i="74"/>
  <c r="B2" i="75" s="1"/>
  <c r="B2" i="20"/>
  <c r="B2" i="21" s="1"/>
  <c r="B2" i="17"/>
  <c r="B2" i="18"/>
  <c r="B2" i="16"/>
  <c r="B2" i="19" s="1"/>
  <c r="B2" i="15"/>
  <c r="B2" i="14"/>
  <c r="B2" i="37"/>
  <c r="F22" i="52"/>
  <c r="H22" i="52" s="1"/>
  <c r="F25" i="58"/>
  <c r="F21" i="58"/>
  <c r="H21" i="58" s="1"/>
  <c r="H15" i="58"/>
  <c r="H16" i="58" s="1"/>
  <c r="G16" i="71"/>
  <c r="D16" i="71"/>
  <c r="N19" i="47"/>
  <c r="E21" i="65"/>
  <c r="D17" i="49"/>
  <c r="D16" i="49"/>
  <c r="K21" i="65"/>
  <c r="I21" i="65"/>
  <c r="H50" i="80"/>
  <c r="E33" i="73"/>
  <c r="E34" i="73"/>
  <c r="E35" i="73"/>
  <c r="E36" i="73" s="1"/>
  <c r="E37" i="73" s="1"/>
  <c r="F14" i="58"/>
  <c r="H14" i="58" s="1"/>
  <c r="P25" i="47"/>
  <c r="E45" i="53"/>
  <c r="E47" i="54" s="1"/>
  <c r="E45" i="55" s="1"/>
  <c r="E46" i="53"/>
  <c r="E48" i="54" s="1"/>
  <c r="E46" i="55" s="1"/>
  <c r="E44" i="53"/>
  <c r="E46" i="54" s="1"/>
  <c r="E44" i="55" s="1"/>
  <c r="E43" i="53"/>
  <c r="H22" i="58"/>
  <c r="H17" i="52"/>
  <c r="F17" i="52"/>
  <c r="F16" i="49"/>
  <c r="H16" i="49"/>
  <c r="J16" i="49"/>
  <c r="L16" i="49"/>
  <c r="N16" i="49"/>
  <c r="F24" i="47"/>
  <c r="H24" i="47" s="1"/>
  <c r="J24" i="47" s="1"/>
  <c r="L24" i="47" s="1"/>
  <c r="N24" i="47" s="1"/>
  <c r="P24" i="47" s="1"/>
  <c r="P19" i="47"/>
  <c r="D16" i="58"/>
  <c r="F17" i="49"/>
  <c r="H17" i="49"/>
  <c r="J17" i="49"/>
  <c r="L17" i="49"/>
  <c r="N17" i="49"/>
  <c r="D15" i="51"/>
  <c r="D16" i="51" s="1"/>
  <c r="H50" i="79"/>
  <c r="E17" i="55"/>
  <c r="E15" i="54"/>
  <c r="F15" i="54" s="1"/>
  <c r="H17" i="50"/>
  <c r="F25" i="47"/>
  <c r="E17" i="54"/>
  <c r="H20" i="58"/>
  <c r="H25" i="52"/>
  <c r="F14" i="52"/>
  <c r="H14" i="52" s="1"/>
  <c r="J17" i="51"/>
  <c r="F15" i="51"/>
  <c r="F16" i="51" s="1"/>
  <c r="F17" i="50"/>
  <c r="F17" i="58"/>
  <c r="H17" i="58" s="1"/>
  <c r="F17" i="55"/>
  <c r="D17" i="55"/>
  <c r="H24" i="52"/>
  <c r="F20" i="52"/>
  <c r="H20" i="52" s="1"/>
  <c r="J15" i="51"/>
  <c r="J16" i="51" s="1"/>
  <c r="H37" i="46"/>
  <c r="F15" i="55"/>
  <c r="F17" i="54"/>
  <c r="D17" i="54"/>
  <c r="P16" i="49"/>
  <c r="H50" i="71"/>
  <c r="J53" i="49" s="1"/>
  <c r="H52" i="50" s="1"/>
  <c r="H50" i="51" s="1"/>
  <c r="G51" i="52" s="1"/>
  <c r="G52" i="54"/>
  <c r="F20" i="58"/>
  <c r="H15" i="51"/>
  <c r="H16" i="51" s="1"/>
  <c r="D15" i="55"/>
  <c r="F16" i="58" l="1"/>
  <c r="G16" i="53"/>
  <c r="D16" i="55"/>
  <c r="E16" i="55" s="1"/>
  <c r="F16" i="55" s="1"/>
  <c r="E39" i="38"/>
  <c r="H25" i="47"/>
  <c r="J17" i="50"/>
  <c r="H38" i="46"/>
  <c r="E15" i="55"/>
  <c r="P17" i="49"/>
  <c r="H39" i="46"/>
  <c r="H16" i="53" l="1"/>
</calcChain>
</file>

<file path=xl/sharedStrings.xml><?xml version="1.0" encoding="utf-8"?>
<sst xmlns="http://schemas.openxmlformats.org/spreadsheetml/2006/main" count="2100" uniqueCount="806">
  <si>
    <t xml:space="preserve"> Appendix A - Permit No. G-101</t>
  </si>
  <si>
    <t>Appendix B - Map</t>
  </si>
  <si>
    <t>Appendix B</t>
  </si>
  <si>
    <t>Supplement:</t>
  </si>
  <si>
    <t>Temporary service:</t>
  </si>
  <si>
    <t>Unlatching:</t>
  </si>
  <si>
    <t>Unlocking:</t>
  </si>
  <si>
    <t>Company-specific definitions:</t>
  </si>
  <si>
    <t>Waste Control, Inc.</t>
  </si>
  <si>
    <t>G-101</t>
  </si>
  <si>
    <t>Waste Control</t>
  </si>
  <si>
    <t>Per Unit, Per Month</t>
  </si>
  <si>
    <t xml:space="preserve">Service Area:       </t>
  </si>
  <si>
    <t>Monthly fee, Note 4</t>
  </si>
  <si>
    <t>Respot is moving the container from current position to new position at customer's request.</t>
  </si>
  <si>
    <t>Monthly Fee, Note 4</t>
  </si>
  <si>
    <t>Monthly rate, Note 2</t>
  </si>
  <si>
    <t>Animals………………………………..............................................................................................................................................................................................</t>
  </si>
  <si>
    <t>Overtime………………………………………………………………………………………………...............................................................................................................</t>
  </si>
  <si>
    <t>Charge per hour:</t>
  </si>
  <si>
    <t>Minimum charge:</t>
  </si>
  <si>
    <t>Type of receptacle</t>
  </si>
  <si>
    <t>Rate for Return Trip</t>
  </si>
  <si>
    <t xml:space="preserve"> </t>
  </si>
  <si>
    <t>Can, unit, mini-can, or micro-mini-can</t>
  </si>
  <si>
    <t>Drum</t>
  </si>
  <si>
    <t>Bale</t>
  </si>
  <si>
    <t>Litter Receptacle</t>
  </si>
  <si>
    <t>Drop Box</t>
  </si>
  <si>
    <t>Container</t>
  </si>
  <si>
    <t>Other</t>
  </si>
  <si>
    <t>………….</t>
  </si>
  <si>
    <t>Rate</t>
  </si>
  <si>
    <t>Residential</t>
  </si>
  <si>
    <t>Commercial</t>
  </si>
  <si>
    <t>For each 1/10 mile over 1/10 mile</t>
  </si>
  <si>
    <t>Service</t>
  </si>
  <si>
    <t>1 can</t>
  </si>
  <si>
    <t>WG</t>
  </si>
  <si>
    <t>2 cans</t>
  </si>
  <si>
    <t>3 cans</t>
  </si>
  <si>
    <t>4 cans</t>
  </si>
  <si>
    <t>90-100 gal</t>
  </si>
  <si>
    <t>5 cans</t>
  </si>
  <si>
    <t>6 cans</t>
  </si>
  <si>
    <t>Note 1:  Description/rules related to recycling program are shown on page ___n/a_______.</t>
  </si>
  <si>
    <t>Note 2:  Description/rules related to yardwaste program are shown on page _____n/a_____.</t>
  </si>
  <si>
    <t>Recycling service rates on this page expire on:_______n/a____________</t>
  </si>
  <si>
    <t>Joseph D. Willis</t>
  </si>
  <si>
    <t>Rates in this item apply:</t>
  </si>
  <si>
    <t>Number of</t>
  </si>
  <si>
    <t>Units or Type</t>
  </si>
  <si>
    <t>of Containers</t>
  </si>
  <si>
    <t>Frequency</t>
  </si>
  <si>
    <t>Garbage</t>
  </si>
  <si>
    <t>Recycle</t>
  </si>
  <si>
    <t>Yardwaste</t>
  </si>
  <si>
    <t>A flat fee is imposed when it is necessary to line a drop box to prevent leakage of materials during transport.</t>
  </si>
  <si>
    <t>(R) denotes decreases, if at Item number, is entire Item</t>
  </si>
  <si>
    <t>Item 55</t>
  </si>
  <si>
    <t>…………………………………………………………………………………………...........................................................................................................................................</t>
  </si>
  <si>
    <t>That portion of unincorporated Cowlitz County historically serviced under the original G-101 Permit.</t>
  </si>
  <si>
    <t>That portion of unincorporated Clark and Cowlitz Counties previously serviced under the, now cancelled,  G-49 Permit.</t>
  </si>
  <si>
    <t xml:space="preserve">  jwillis@wcrecycling.com</t>
  </si>
  <si>
    <t>10 Yd</t>
  </si>
  <si>
    <t>Note 4:</t>
  </si>
  <si>
    <t>Note 5:</t>
  </si>
  <si>
    <t>Note 6:</t>
  </si>
  <si>
    <t>Rate per receptacle</t>
  </si>
  <si>
    <t>32-gallon can or unit</t>
  </si>
  <si>
    <t>Mini-can</t>
  </si>
  <si>
    <t>Micro-minican</t>
  </si>
  <si>
    <t>Bag</t>
  </si>
  <si>
    <t>Note 7:</t>
  </si>
  <si>
    <t xml:space="preserve"> Per Month</t>
  </si>
  <si>
    <t>Company Name/Permit Number:  Waste Control, Inc.  G-101</t>
  </si>
  <si>
    <t>Page No.</t>
  </si>
  <si>
    <t>Item 75</t>
  </si>
  <si>
    <t>Mt Saint Helens:</t>
  </si>
  <si>
    <t>This area includes garbage and refuse collection services in that portion of Cowlitz County described as follows:</t>
  </si>
  <si>
    <t>Sections 4 through 9,</t>
  </si>
  <si>
    <t>Sections 16 through 21, and</t>
  </si>
  <si>
    <t>Sections 28 through 33 of</t>
  </si>
  <si>
    <t>Service in these sections is authorized to the west side of Spirit Lake, only.</t>
  </si>
  <si>
    <t>Long-haul:</t>
  </si>
  <si>
    <t>Registered Trade Name:                    Waste Control</t>
  </si>
  <si>
    <t>All of Township 10 North, Range 2, East,  W. M. .</t>
  </si>
  <si>
    <t>All of Township 10 North, Range 3, East,  W. M. .</t>
  </si>
  <si>
    <t>All of Township  9 North, Range 2, East,  W. M. .</t>
  </si>
  <si>
    <t>All of Township  9 North, Range 3, East,  W. M. .</t>
  </si>
  <si>
    <t>All of Township  9 North, Range 4, East,  W. M. .</t>
  </si>
  <si>
    <t>It also includes garbage and collection services in that portion of Skamania County described as follows:</t>
  </si>
  <si>
    <t>Township  9 North, Range 5, East  W. M. .</t>
  </si>
  <si>
    <t>Accounts are considered delinquent if not paid before the next regular billing date.  Late fees are assessed in accordance with Item 18.</t>
  </si>
  <si>
    <t>Redelivery of Drop Boxes are subject to the normal delivery fees in Items 260.</t>
  </si>
  <si>
    <t xml:space="preserve">Monthly Rent </t>
  </si>
  <si>
    <t>Note 3:  In addition to the recycling rates shown above, a recycling debit/credit of $__n/a__ applies.</t>
  </si>
  <si>
    <t>Revised Title Page</t>
  </si>
  <si>
    <t xml:space="preserve"> Number of Receptacles</t>
  </si>
  <si>
    <t>Frequency of Service</t>
  </si>
  <si>
    <t>Initial Delivery Charge</t>
  </si>
  <si>
    <t>Recycling credit/debit (if applicable) included in this rate is: $___________.Not offered</t>
  </si>
  <si>
    <t>32-Gallon Cans</t>
  </si>
  <si>
    <t>Five (5) or Fewer Cans Grouped Together</t>
  </si>
  <si>
    <t>Special rules related for recycling program:</t>
  </si>
  <si>
    <t>Special rules related for yardwaste program:</t>
  </si>
  <si>
    <t>All monthly rent included in monthly fees below</t>
  </si>
  <si>
    <t xml:space="preserve"> per occurrence</t>
  </si>
  <si>
    <t>Minimum monthly fee</t>
  </si>
  <si>
    <t>Commercial container service is not offered in the Mt. Saint Helens area.  See Items 260 and 275 for Drop Box services offered in this area.</t>
  </si>
  <si>
    <t>Initial Delivery and respot</t>
  </si>
  <si>
    <t xml:space="preserve">Initial Delivery and respot </t>
  </si>
  <si>
    <t>All service areas except Mt. Saint Helens</t>
  </si>
  <si>
    <t>Monthly Rent (open top)</t>
  </si>
  <si>
    <t>Rent Per Month (open)</t>
  </si>
  <si>
    <t>Cowlitz /Castle Rock</t>
  </si>
  <si>
    <t>Woodland</t>
  </si>
  <si>
    <t xml:space="preserve">Number of can grouped </t>
  </si>
  <si>
    <t>Over 5</t>
  </si>
  <si>
    <t>Fewer</t>
  </si>
  <si>
    <t>Monthly rate</t>
  </si>
  <si>
    <t>Commercial Can Service</t>
  </si>
  <si>
    <t>Container Service</t>
  </si>
  <si>
    <t>60-65 gal</t>
  </si>
  <si>
    <t xml:space="preserve">Over 25 feet, the charge will be the charge for 25 feet, plus </t>
  </si>
  <si>
    <t>1 Yd</t>
  </si>
  <si>
    <t>6 Yd</t>
  </si>
  <si>
    <t>1 1/2 Yd</t>
  </si>
  <si>
    <t>20 Yd</t>
  </si>
  <si>
    <t>2 Yd</t>
  </si>
  <si>
    <t>30 Yd</t>
  </si>
  <si>
    <t>3 Yd</t>
  </si>
  <si>
    <t>40 Yd</t>
  </si>
  <si>
    <t>4 Yd</t>
  </si>
  <si>
    <t>5 Yd</t>
  </si>
  <si>
    <t>Washing per Yd</t>
  </si>
  <si>
    <t>Steam cleaning per Yd</t>
  </si>
  <si>
    <t>Sanitizing per Yd</t>
  </si>
  <si>
    <t>Up to 8 Yds</t>
  </si>
  <si>
    <t>Over 8 Yds</t>
  </si>
  <si>
    <t>Unlocking or unlatching</t>
  </si>
  <si>
    <t>Gate opening</t>
  </si>
  <si>
    <t>Delay charges</t>
  </si>
  <si>
    <t xml:space="preserve"> per minute</t>
  </si>
  <si>
    <t>Docket No. TG-____________________  Date: ___________________  By: ___________________</t>
  </si>
  <si>
    <t>Service Area:</t>
  </si>
  <si>
    <t>Initial Delivery</t>
  </si>
  <si>
    <t>Charge</t>
  </si>
  <si>
    <t>Note 1:</t>
  </si>
  <si>
    <t>Note 2:</t>
  </si>
  <si>
    <t>Note 3:</t>
  </si>
  <si>
    <t>Type of Service</t>
  </si>
  <si>
    <t>Regular Route Service</t>
  </si>
  <si>
    <t>Customer-owned Receptacle</t>
  </si>
  <si>
    <t>Size or Type:</t>
  </si>
  <si>
    <t>Company-owned Receptacle:</t>
  </si>
  <si>
    <t>Special Trips:  Time rates in Item 160 apply.</t>
  </si>
  <si>
    <t>Regular Route:  The following rates apply:</t>
  </si>
  <si>
    <t>Bulky Materials</t>
  </si>
  <si>
    <t>Loose material</t>
  </si>
  <si>
    <t>(customer load)</t>
  </si>
  <si>
    <t>(company load)</t>
  </si>
  <si>
    <t>1 to 4 cubic yards</t>
  </si>
  <si>
    <t>Rate per yard</t>
  </si>
  <si>
    <t>Additional cubic</t>
  </si>
  <si>
    <t>yards</t>
  </si>
  <si>
    <t>Minimum Charge</t>
  </si>
  <si>
    <t>Carry Charge</t>
  </si>
  <si>
    <t>Per each 5 ft. over</t>
  </si>
  <si>
    <t>8 feet</t>
  </si>
  <si>
    <t>Rates per hour:</t>
  </si>
  <si>
    <t>Rate Per Hour</t>
  </si>
  <si>
    <t>Each Extra</t>
  </si>
  <si>
    <t>Minimum</t>
  </si>
  <si>
    <t>Truck and Driver</t>
  </si>
  <si>
    <t>Person</t>
  </si>
  <si>
    <t>Type of Equipment ordered</t>
  </si>
  <si>
    <t>Single rear drive axle:</t>
  </si>
  <si>
    <t>Non-packer truck………………………..</t>
  </si>
  <si>
    <t>Packer truck……………………………..</t>
  </si>
  <si>
    <t>Drop-box truck…………………………..</t>
  </si>
  <si>
    <t>Tandem rear drive axle:</t>
  </si>
  <si>
    <t>Docket No. TG-_____________________  Date: ___________________  By: ___________________</t>
  </si>
  <si>
    <t>(1) Appears to be overloaded.</t>
  </si>
  <si>
    <t>(2) Would cause applicable vehicle load limitations to be exceeded;</t>
  </si>
  <si>
    <t>For the purposes of this tariff, the following maximum weights apply:</t>
  </si>
  <si>
    <t>Type/Size of</t>
  </si>
  <si>
    <t>Container, Drop Box,</t>
  </si>
  <si>
    <t>Toter, or Cart</t>
  </si>
  <si>
    <t>Maximum Weight</t>
  </si>
  <si>
    <t>Allowance per</t>
  </si>
  <si>
    <t>Upon customer request, the company will provide washing and sanitizing service at the following rates:</t>
  </si>
  <si>
    <t>Size or Type of</t>
  </si>
  <si>
    <t>Container or Drop Box</t>
  </si>
  <si>
    <t>Customers must pay the costs of installation.</t>
  </si>
  <si>
    <t>Size or Type of Container</t>
  </si>
  <si>
    <t>Monthly Rent (if applicable)</t>
  </si>
  <si>
    <t>Temporary Service</t>
  </si>
  <si>
    <t>Rent Per Calendar Day</t>
  </si>
  <si>
    <t>Rent Per Month</t>
  </si>
  <si>
    <t>Permanent Service</t>
  </si>
  <si>
    <t>Note1:</t>
  </si>
  <si>
    <t>Woodland Area:</t>
  </si>
  <si>
    <t>Cowitz County:</t>
  </si>
  <si>
    <t>Castle Rock:</t>
  </si>
  <si>
    <t>The City of Castle Rock.</t>
  </si>
  <si>
    <t>Accessorial charges assessed (lids, unlocking, unlatching, etc.)</t>
  </si>
  <si>
    <t>32 gal can</t>
  </si>
  <si>
    <t>Rates in this item are subject to disposal fees named in Item 230.</t>
  </si>
  <si>
    <t xml:space="preserve">Note 2:  </t>
  </si>
  <si>
    <t>Permanent Service:</t>
  </si>
  <si>
    <t>Rent Per Calendar Day (open)</t>
  </si>
  <si>
    <t>Lining box</t>
  </si>
  <si>
    <t>Additional charges contained in Items 80 and 90 will apply with regard to commerical can serivce.</t>
  </si>
  <si>
    <t>Respot container</t>
  </si>
  <si>
    <t>Accessorial charges assessed (lids, tarping, unlocking, unlatching, etc.):</t>
  </si>
  <si>
    <t>Non-Compacted Material (Customer-owned container)</t>
  </si>
  <si>
    <t xml:space="preserve">Note 3:  </t>
  </si>
  <si>
    <t xml:space="preserve">  Ken Young</t>
  </si>
  <si>
    <t xml:space="preserve">  Customer Service Mgr</t>
  </si>
  <si>
    <t xml:space="preserve">  (360) 425-4302</t>
  </si>
  <si>
    <t xml:space="preserve">  (360) 425-4541</t>
  </si>
  <si>
    <t xml:space="preserve">  Kelso, WA 98626</t>
  </si>
  <si>
    <t xml:space="preserve">  PO Box 148</t>
  </si>
  <si>
    <t xml:space="preserve">  Joseph D. Willis</t>
  </si>
  <si>
    <t>Carts / Toters Services</t>
  </si>
  <si>
    <t>Minican</t>
  </si>
  <si>
    <t>For the Woodland area:</t>
  </si>
  <si>
    <t>All areas except Mt. Saint Helens</t>
  </si>
  <si>
    <t>See Item 220 for compactor rent.</t>
  </si>
  <si>
    <t>Initial Delivery &amp; Respot</t>
  </si>
  <si>
    <t>Respot charge</t>
  </si>
  <si>
    <t>Per Ton</t>
  </si>
  <si>
    <t>Long-haul rates generally apply to industrial waste taken to Roosevelt Landfill and are provided by the ton.  All pass through expenses including dump fees and hired truck differentials are added to the haul fees, as applicable.</t>
  </si>
  <si>
    <t>Drop box long-hauls and long-hauls to other landfills are billed based upon the hourly rates in Item 160.</t>
  </si>
  <si>
    <t xml:space="preserve">Sw or SW    </t>
  </si>
  <si>
    <t>(N) denotes new rates, services, or rules</t>
  </si>
  <si>
    <t>*** denotes that material previously shown has been deleted</t>
  </si>
  <si>
    <t>SOLID WASTE, AND IF NOTED, RECYCLING AND YARDWASTE</t>
  </si>
  <si>
    <t>Item 275</t>
  </si>
  <si>
    <t>Rates named in this tariff cover the collection, transportation, and disposal of solid waste.  When specifically referred to, rates also cover the collection and transportation of recyclable materials and/or yardwaste.</t>
  </si>
  <si>
    <t>Frequency of Service Codes: WG=Weekly Garbage; EOWG-Every Other Week Garbage; MG=Monthly Garbage; WR=Weekly Recycling</t>
  </si>
  <si>
    <t>(4) Would negatively impact or otherwise damage road surface integrity.</t>
  </si>
  <si>
    <t>(3) Would cause the company to violate load limitations or result in unsafe vehicle operation; and/or</t>
  </si>
  <si>
    <t>E-mail address, if any:</t>
  </si>
  <si>
    <t>(For Official Use Only)</t>
  </si>
  <si>
    <t>Cancels</t>
  </si>
  <si>
    <t>of</t>
  </si>
  <si>
    <t>(Registered trade name of Solid Waste Collection Company)</t>
  </si>
  <si>
    <t>NAMING RATES FOR THE COLLECTION, TRANSPORTATION, AND DISPOSAL OF</t>
  </si>
  <si>
    <t>IN THE FOLLOWING DESCRIBED TERRITORY:</t>
  </si>
  <si>
    <t>(Note: If this tariff applies in only a portion of a company's</t>
  </si>
  <si>
    <t>certificate authority, a map accurately depicting the area</t>
  </si>
  <si>
    <t>in which the tariff applies must be attached to this tariff.)</t>
  </si>
  <si>
    <t>Name of person issuing tariff:</t>
  </si>
  <si>
    <t>(Name/Certificate Number of Solid Waste Collection Company)</t>
  </si>
  <si>
    <t>10 Yard</t>
  </si>
  <si>
    <t>20 Yard</t>
  </si>
  <si>
    <t>30 Yard</t>
  </si>
  <si>
    <t>40 Yard</t>
  </si>
  <si>
    <t>15 Yard</t>
  </si>
  <si>
    <t>Initial Delivery, respot</t>
  </si>
  <si>
    <t>Mt. Saint Helens area</t>
  </si>
  <si>
    <t>Mailing address of issuer:</t>
  </si>
  <si>
    <t>City, State/Zip Code</t>
  </si>
  <si>
    <t>FAX number, if any</t>
  </si>
  <si>
    <t>regarding consumer questions and/or</t>
  </si>
  <si>
    <t>complaints should be referred to the</t>
  </si>
  <si>
    <t>following company representative:</t>
  </si>
  <si>
    <t>Name:</t>
  </si>
  <si>
    <t>Title:</t>
  </si>
  <si>
    <t>Phone:</t>
  </si>
  <si>
    <t>E-mail:</t>
  </si>
  <si>
    <t>Fax:</t>
  </si>
  <si>
    <t>Issue date:</t>
  </si>
  <si>
    <t>Issued by:</t>
  </si>
  <si>
    <t xml:space="preserve">Official UTC requests for information </t>
  </si>
  <si>
    <t>Tariff No.</t>
  </si>
  <si>
    <t xml:space="preserve">Revised Page No. </t>
  </si>
  <si>
    <t>Docket No. TG-_________________________  Date: _______________________  By: ___________________</t>
  </si>
  <si>
    <t>Issue Date:</t>
  </si>
  <si>
    <t>CHECK SHEET</t>
  </si>
  <si>
    <t>Number</t>
  </si>
  <si>
    <t>Current</t>
  </si>
  <si>
    <t>Revision</t>
  </si>
  <si>
    <t>All pages contained in this tariff are listed below in consecutive order.  The pages in the</t>
  </si>
  <si>
    <t>tariff and/or any supplements to the tariff listed on this page have issue dates that are</t>
  </si>
  <si>
    <t>the same as, or are before, the issue date of this page.  "O" in the revision column</t>
  </si>
  <si>
    <t>indicates an original page.</t>
  </si>
  <si>
    <t>Page</t>
  </si>
  <si>
    <t>Supplements in Effect</t>
  </si>
  <si>
    <t>Index of Items in This Tariff - see next item for list by topic</t>
  </si>
  <si>
    <t>Item 5</t>
  </si>
  <si>
    <t>Item 10</t>
  </si>
  <si>
    <t>Item 15</t>
  </si>
  <si>
    <t>Item 16</t>
  </si>
  <si>
    <t>Item 17</t>
  </si>
  <si>
    <t>Item 18</t>
  </si>
  <si>
    <t>Item 20</t>
  </si>
  <si>
    <t>Item 30</t>
  </si>
  <si>
    <t>Item 40</t>
  </si>
  <si>
    <t>Definitions</t>
  </si>
  <si>
    <t>Item 45</t>
  </si>
  <si>
    <t>Item 50</t>
  </si>
  <si>
    <t>Item 51</t>
  </si>
  <si>
    <t>Item 52</t>
  </si>
  <si>
    <t>Item 60</t>
  </si>
  <si>
    <t>Item 70</t>
  </si>
  <si>
    <t>Item 90</t>
  </si>
  <si>
    <t>Item 80</t>
  </si>
  <si>
    <t>Item 100</t>
  </si>
  <si>
    <t>Item 150</t>
  </si>
  <si>
    <t>Item 160</t>
  </si>
  <si>
    <t>Item 205</t>
  </si>
  <si>
    <t>Item 210</t>
  </si>
  <si>
    <t>Item 220</t>
  </si>
  <si>
    <t>Item 230</t>
  </si>
  <si>
    <t>Item 240</t>
  </si>
  <si>
    <t>Item 250</t>
  </si>
  <si>
    <t>Item 255</t>
  </si>
  <si>
    <t>Item 260</t>
  </si>
  <si>
    <t>Item 265</t>
  </si>
  <si>
    <t>Item 270</t>
  </si>
  <si>
    <t>Item 300</t>
  </si>
  <si>
    <t>Commercial toter service is not offered in the Mt. Saint Helens area.  See Items 260 and 275 for Drop Box services offered in this area.</t>
  </si>
  <si>
    <t>Size of Toter</t>
  </si>
  <si>
    <t>30 - 35 Gallon</t>
  </si>
  <si>
    <t>60 - 65 Gallon</t>
  </si>
  <si>
    <t>90 - 100 Gallon</t>
  </si>
  <si>
    <t>Minimum monthly rate</t>
  </si>
  <si>
    <t>90-100-gallon toter</t>
  </si>
  <si>
    <t>Other:</t>
  </si>
  <si>
    <t>Refunds………………………………………………………………………………………………………...............................................................................................</t>
  </si>
  <si>
    <t>Taxes……………………………………………………………………………………………………………….......................................................................................</t>
  </si>
  <si>
    <t>Appendix A</t>
  </si>
  <si>
    <t>Page 1</t>
  </si>
  <si>
    <t>Page 2</t>
  </si>
  <si>
    <t>Item 207</t>
  </si>
  <si>
    <t>Item 245</t>
  </si>
  <si>
    <t>Item No</t>
  </si>
  <si>
    <t>Continued on next page</t>
  </si>
  <si>
    <t xml:space="preserve">Continued on next page   </t>
  </si>
  <si>
    <t>Entity imposing tax:</t>
  </si>
  <si>
    <t>Ordinance number:</t>
  </si>
  <si>
    <t>Amount of tax:</t>
  </si>
  <si>
    <t>Application (Commodities and territory)</t>
  </si>
  <si>
    <t>Title 81.77 of the Revised Code of Washington (RCW) and Chapter 480-70 of the Washington Administrative Code (WAC) govern operations of solid waste collection companies and the tariffs companies must file with the Washington Utilities and Transportation Commission (WUTC).</t>
  </si>
  <si>
    <t>Unless exceptions are shown, all materials must be placed on the same level as the streets or alleys.</t>
  </si>
  <si>
    <t>A list of the holidays the company observes is shown in Item 60.</t>
  </si>
  <si>
    <t>For application of rates in this tariff, the company defines alternate day to mean the following:</t>
  </si>
  <si>
    <t>State of Washington</t>
  </si>
  <si>
    <t>4 Cubic Yards</t>
  </si>
  <si>
    <t>5 Cubic Yards</t>
  </si>
  <si>
    <t>2 Cubic Yards</t>
  </si>
  <si>
    <t>All service areas except Mt Saint Helens</t>
  </si>
  <si>
    <t>Service provided to multi-family units, with one billing to and paid by the landlord.</t>
  </si>
  <si>
    <t>Delinquent Accounts.</t>
  </si>
  <si>
    <t>Drop Box:</t>
  </si>
  <si>
    <t>Commercial:</t>
  </si>
  <si>
    <t>Residential:</t>
  </si>
  <si>
    <t>Labor Day</t>
  </si>
  <si>
    <t>Memorial Day</t>
  </si>
  <si>
    <t>Thanksgiving</t>
  </si>
  <si>
    <t>Independence Day (July 4)</t>
  </si>
  <si>
    <t>Christmas Day (December 25)</t>
  </si>
  <si>
    <t>Toter, 30-35 gallons</t>
  </si>
  <si>
    <t>Toter, 60-65 gallons</t>
  </si>
  <si>
    <t>30-35 gal</t>
  </si>
  <si>
    <t>60 - 65 gallon toter</t>
  </si>
  <si>
    <t>90- 100 gallon toter</t>
  </si>
  <si>
    <t>30 - 35 gallon toter</t>
  </si>
  <si>
    <t>For the Cowlitz County and Castle Rock areas:</t>
  </si>
  <si>
    <t>Service is not offered at this time.</t>
  </si>
  <si>
    <t>Less than 20 carts</t>
  </si>
  <si>
    <t>20 or more carts</t>
  </si>
  <si>
    <t>Any number</t>
  </si>
  <si>
    <t>Weekly</t>
  </si>
  <si>
    <t>60-65 gallon toter</t>
  </si>
  <si>
    <t>30-35 gallon toter</t>
  </si>
  <si>
    <t>Min/Mo</t>
  </si>
  <si>
    <t>1/2 hour</t>
  </si>
  <si>
    <t>15 Yd</t>
  </si>
  <si>
    <t>25 Yd</t>
  </si>
  <si>
    <t>3 Cubic Yards</t>
  </si>
  <si>
    <t xml:space="preserve">Service Area:  </t>
  </si>
  <si>
    <t>Billing Period</t>
  </si>
  <si>
    <t>Maximum advance billing period allowed</t>
  </si>
  <si>
    <t>Delinquency date</t>
  </si>
  <si>
    <t>(monthly)</t>
  </si>
  <si>
    <t>No advance billing allowed</t>
  </si>
  <si>
    <t>May not be less than</t>
  </si>
  <si>
    <t xml:space="preserve">21 days after the </t>
  </si>
  <si>
    <t>date the bill is mailed</t>
  </si>
  <si>
    <t>May not be until the</t>
  </si>
  <si>
    <t>last day of the</t>
  </si>
  <si>
    <t>second month</t>
  </si>
  <si>
    <t>service</t>
  </si>
  <si>
    <t>third month</t>
  </si>
  <si>
    <t>Bale:</t>
  </si>
  <si>
    <t>Material compressed by machine and securely tarped or banded.</t>
  </si>
  <si>
    <t>Bulky materials:</t>
  </si>
  <si>
    <t>Charge:</t>
  </si>
  <si>
    <t>Commercial billing:</t>
  </si>
  <si>
    <t>reconnect charge:</t>
  </si>
  <si>
    <t>Gate charge:</t>
  </si>
  <si>
    <t>Loose material:</t>
  </si>
  <si>
    <t>Material not set out in bags or containers, including materials that must be shoveled.</t>
  </si>
  <si>
    <t>Multi-family residence:</t>
  </si>
  <si>
    <t>Packer:</t>
  </si>
  <si>
    <t>A device or vehicle specially designed to pack loose materials.</t>
  </si>
  <si>
    <t>Pass through fee:</t>
  </si>
  <si>
    <t>Any structure housing two or more dwelling units.</t>
  </si>
  <si>
    <t>Permanent service:</t>
  </si>
  <si>
    <t>Container and drop-box service provided at the customer's request for more than 90 days.</t>
  </si>
  <si>
    <t>Rate:</t>
  </si>
  <si>
    <t>Solid waste</t>
  </si>
  <si>
    <t>Includes the following items, with the following meanings:</t>
  </si>
  <si>
    <t>Item 280</t>
  </si>
  <si>
    <t>per unit</t>
  </si>
  <si>
    <t>Rent Per Calendar Day (lid)</t>
  </si>
  <si>
    <t>Rent Per Month (with lid)</t>
  </si>
  <si>
    <t>Monthly Rent (with lid)</t>
  </si>
  <si>
    <t xml:space="preserve">Lining box:      </t>
  </si>
  <si>
    <t>If a customer pays with a check, and the customer's bank refuses to honor that check, the customer will be assessed a return check charge in the amount of $25.00.</t>
  </si>
  <si>
    <t>Toter, 90-100 gallons</t>
  </si>
  <si>
    <t>rent amount used to determine monthly rate-need for rates to be correct</t>
  </si>
  <si>
    <t>32-gal can or unit</t>
  </si>
  <si>
    <t>Note 8:</t>
  </si>
  <si>
    <t>Clean toter, pick-up and deliver</t>
  </si>
  <si>
    <t>Commercial &amp; MF</t>
  </si>
  <si>
    <t>Monthly Compactor Rent</t>
  </si>
  <si>
    <r>
      <t>Telephone Number</t>
    </r>
    <r>
      <rPr>
        <sz val="6"/>
        <rFont val="Times New Roman"/>
        <family val="1"/>
      </rPr>
      <t>(including area code)</t>
    </r>
  </si>
  <si>
    <t xml:space="preserve"> Joseph D. Willis</t>
  </si>
  <si>
    <t>Advance Billing…………………………..............................................................................................................................................................</t>
  </si>
  <si>
    <t>Billing Periods Authorized………..........................................................................................................................................................................................................................</t>
  </si>
  <si>
    <t>Carryout Service………………….....................................................................................................................................................................................................................................</t>
  </si>
  <si>
    <t>Commercial Can Service…………......................................................................................................................................................................................................................................................................</t>
  </si>
  <si>
    <t>Compactor Rental............................................................................................................................................................................................................................................</t>
  </si>
  <si>
    <t>Container Service, Compacted, Company-owned…………………………………………………………...............................................................</t>
  </si>
  <si>
    <t>Container Service, Compacted, Customer-owned……….....................................................................................................................................................................</t>
  </si>
  <si>
    <t>Container Service, Non-compacted, Company-owned………………............................................................................................................................................</t>
  </si>
  <si>
    <t>Container Service, Non-compacted, Customer-owned…...........................................................................................................................................................................................</t>
  </si>
  <si>
    <t>Containers and/or Drop Boxes, availability...........................................................................................................................................................................................</t>
  </si>
  <si>
    <t>Containers and/or Drop Boxes, General rules................................................................................................................................................................................................</t>
  </si>
  <si>
    <t>Containers and/or Drop Boxes, Washing and Sanitizing...................................................................................................................................................................................................</t>
  </si>
  <si>
    <t>Credit Due the Customer…………................................................................................................................................................................................................</t>
  </si>
  <si>
    <t>Damage to Customer Property…..........................................................................................................................................................................................................</t>
  </si>
  <si>
    <t>Delinquency Dates……............................................................................................................................................................................................................................</t>
  </si>
  <si>
    <t>Disposal Fees………......................................................................................................................................................................................................................</t>
  </si>
  <si>
    <t>Drive-in Service……….........................................................................................................................................................................................................</t>
  </si>
  <si>
    <t>Drop-box Service, Compacted, Customer-owned………........................................................................................................................................................</t>
  </si>
  <si>
    <t>Drop-box Service, Non-compacted, Company-owned…….....................................................................................................................................................................................................</t>
  </si>
  <si>
    <t>Drop-box Service, Non-compacted, Customer-owned…….............................................................................................................................................................................................................</t>
  </si>
  <si>
    <t>Flat Monthly Charges.................................................................................................................................................................................................................</t>
  </si>
  <si>
    <t>Holidays Observed……...........................................................................................................................................................................................................................</t>
  </si>
  <si>
    <t>Late Charges………………......................................................................................................................................................................................................</t>
  </si>
  <si>
    <t>Limitations of Service............................................................................................................................................................................................................</t>
  </si>
  <si>
    <t>Material Requiring Special Disposal……………………………………………………………………...…...............................................................................................</t>
  </si>
  <si>
    <t>Material Requiring Special Precautions……………………………………………………………………...…...............................................................................................</t>
  </si>
  <si>
    <t>Material Requiring Special Testing/Analysis……………………………………………………………………...…...............................................................................................</t>
  </si>
  <si>
    <t>Material Requiring Special Equipment……………………………………………………………………...…...............................................................................................</t>
  </si>
  <si>
    <t>Returned Checks…….................................................................................................................................................................................................</t>
  </si>
  <si>
    <t>Overhead Obstructions………………………………………….....................................................................................................................................</t>
  </si>
  <si>
    <t>Over-sized Units…………………………………………………………………................................................................................................................</t>
  </si>
  <si>
    <t>Over-weight Units…………………………………………………………………………………………..................................................................................................</t>
  </si>
  <si>
    <t>Redelivery Fees………………………………………………………………………………………………........................................................................................................................</t>
  </si>
  <si>
    <t>Refund of Overcharges……………………………………………………………………………………........................................................................................................…</t>
  </si>
  <si>
    <t>Refund of Prepayments……………………………………………………………………………………….................................................................................................…..</t>
  </si>
  <si>
    <t>Residential Service……………………………………………………………………………………………................................................................................................</t>
  </si>
  <si>
    <t>Return Trips………………………………………………………………………………………………………....................................................................................................................</t>
  </si>
  <si>
    <t>Roll-out Charges…………………………………………………………………………………………………….............................................................................................</t>
  </si>
  <si>
    <t>Stairs or Steps……………………………………………………………………………………………………........................................................................................</t>
  </si>
  <si>
    <t>Sunken or Elevated Cans/Units…………………………………………………………………………………......................................................................................................</t>
  </si>
  <si>
    <t>Symbols Used in Tariff……………………………………………………………………………………………........................................................................................................</t>
  </si>
  <si>
    <t>Time Rates……………………………………………………………………………………………………………........................................................................................................</t>
  </si>
  <si>
    <t>Index by Topic</t>
  </si>
  <si>
    <t>This carrier provides regularly scheduled service on all holidays listed in Item 60 except Christmas (December 25) and New Year’s Day (January 1).  The alternate day for Christmas and New Years shall mean the next day following the holiday.</t>
  </si>
  <si>
    <t>Item 10 - Application of Rates - General</t>
  </si>
  <si>
    <t>When a company changes the pick-up date for its certificate area, or a portion of its certificate area, the company must notify all customers in the affected area of that change.</t>
  </si>
  <si>
    <t>Item 17 - Refunds</t>
  </si>
  <si>
    <r>
      <t>Billing period.</t>
    </r>
    <r>
      <rPr>
        <sz val="10"/>
        <rFont val="Times New Roman"/>
        <family val="1"/>
      </rPr>
      <t xml:space="preserve">  A company may bill its customers for one, two, or three months of service.</t>
    </r>
  </si>
  <si>
    <r>
      <t>Advance billing and payment delinquency dates.</t>
    </r>
    <r>
      <rPr>
        <sz val="10"/>
        <rFont val="Times New Roman"/>
        <family val="1"/>
      </rPr>
      <t xml:space="preserve">  The following chart defines the maximum period allowed for advance billing and the date when a bill may be considered delinquent:</t>
    </r>
  </si>
  <si>
    <t>One month’s service</t>
  </si>
  <si>
    <t>Item 18 - Billing, Advance Billing, Payment Delinquency Dates and Late Fees</t>
  </si>
  <si>
    <t>Two months’ service</t>
  </si>
  <si>
    <t>Three months’</t>
  </si>
  <si>
    <t>The billing period chosen by the company operating under this tariff for its residential solid waste is:</t>
  </si>
  <si>
    <t>Woodland:  For the Woodland area, carried over from the G-49 Permit, billing is for two month’s service with one month’s billing in advance.  Accounts are considered delinquent at the time of the next regular billing, which is one month past the second month end.</t>
  </si>
  <si>
    <t>Cowlitz County and Castle Rock:  For these areas, carried over from the G-101 Permit, billing shall be two months with both months billed in advance.  This is a carryover method.  Accounts are delinquent at the time of the next regular billing, which is at the end of the second month.</t>
  </si>
  <si>
    <t>Late Fees:  Late fees are assessed on delinquent accounts.  The percentage amount or minimum charge for late payments is one percent (1.0%) of the unpaid balance or one dollar ($1.00), whichever is greater.</t>
  </si>
  <si>
    <t>One month’s advance billing allowed</t>
  </si>
  <si>
    <t>Two month’s advance billing allowed</t>
  </si>
  <si>
    <t>Item 20 - Definitions</t>
  </si>
  <si>
    <r>
      <rPr>
        <b/>
        <i/>
        <sz val="9"/>
        <rFont val="Times New Roman"/>
        <family val="1"/>
      </rPr>
      <t xml:space="preserve">NOTE: </t>
    </r>
    <r>
      <rPr>
        <i/>
        <sz val="9"/>
        <rFont val="Times New Roman"/>
        <family val="1"/>
      </rPr>
      <t xml:space="preserve"> The definitions shown on the first three pages of this item are standard, in most cases prescribed by rule.  Companies may not amend these definitions, except to fill in blanks for maximum weights of various receptacles. Companies wishing to add definitions specific to their company's operations must include those definitions on a separate page, entitled "Company-specific definitions."  A blank sheet is provided for that purpose.</t>
    </r>
  </si>
  <si>
    <t>Empty carriers, cartons, boxes, crates, etc., or materials offered for disposal, all of which may be readily handled without shoveling.</t>
  </si>
  <si>
    <t>A set flat fee for performing a service.  Or, the result of multiplying a rate for a unit times the number of units transported.</t>
  </si>
  <si>
    <t>Service billed to a commercial customer or billed to, and paid for, by a property manager or owner rather than a residential tenant.</t>
  </si>
  <si>
    <t>Compactor disconnect</t>
  </si>
  <si>
    <t>A fee collected by a solid waste collection company on behalf of a third party when the fee is billed directly to the customer without mark-up or mark-down.</t>
  </si>
  <si>
    <t>A price per unit or per service.  A rate is multiplied times the number of units transported or the number of times a service is performed to determine a charge.</t>
  </si>
  <si>
    <t>Solid waste receptacle:</t>
  </si>
  <si>
    <r>
      <t>Automated cart</t>
    </r>
    <r>
      <rPr>
        <sz val="10"/>
        <rFont val="Times New Roman"/>
        <family val="1"/>
      </rPr>
      <t xml:space="preserve"> means a cart designed to be picked up and emptied by mechanical Means.  The specific type and size are to be devined in the rate items.</t>
    </r>
  </si>
  <si>
    <t>Item 20 - Definitions, Continued</t>
  </si>
  <si>
    <t>Solid waste receptacle</t>
  </si>
  <si>
    <r>
      <t>Can</t>
    </r>
    <r>
      <rPr>
        <sz val="10"/>
        <rFont val="Times New Roman"/>
        <family val="1"/>
      </rPr>
      <t xml:space="preserve"> means a receptacle made of durable, corrosion-resistant, nonabsorbent material that is watertight, and has a close-fitting cover and two handles.  A can holds more than twenty gallons, but not more than thirty-two gallons.  A can may not weigh more than 65 pounds when filled.</t>
    </r>
  </si>
  <si>
    <r>
      <t>Cart</t>
    </r>
    <r>
      <rPr>
        <sz val="10"/>
        <rFont val="Times New Roman"/>
        <family val="1"/>
      </rPr>
      <t xml:space="preserve"> means a wheeled plastic container.  A cart may also be referred to as a toter.  If supplied by a customer, a cart must be compatible with the Company’s equipment.  The size and type of cart that is compatible will be established in each company’s tariff.</t>
    </r>
  </si>
  <si>
    <r>
      <t>Container</t>
    </r>
    <r>
      <rPr>
        <sz val="10"/>
        <rFont val="Times New Roman"/>
        <family val="1"/>
      </rPr>
      <t xml:space="preserve"> means a detachable receptacle (normally designed to hold at least a cubic yard of solid waste) from which materials are collected by mechanically lifting the receptacle and emptying the contents into the Company’s vehicle.</t>
    </r>
  </si>
  <si>
    <r>
      <t>Drop Box</t>
    </r>
    <r>
      <rPr>
        <sz val="10"/>
        <rFont val="Times New Roman"/>
        <family val="1"/>
      </rPr>
      <t xml:space="preserve"> means a detachable receptacle used to provide solid waste collection service by the receptacle being placed on the Company’s vehicle by mechanical means and transported to a disposal site.</t>
    </r>
  </si>
  <si>
    <t xml:space="preserve"> continued:</t>
  </si>
  <si>
    <r>
      <t>Litter receptacle</t>
    </r>
    <r>
      <rPr>
        <sz val="10"/>
        <rFont val="Times New Roman"/>
        <family val="1"/>
      </rPr>
      <t xml:space="preserve"> means a container not over sixty-gallon capacity, generally placed in shopping centers and along streets or highways for litter.  A litter receptacle may not weigh more than 45 pounds when filled.</t>
    </r>
  </si>
  <si>
    <r>
      <t xml:space="preserve">Mini-can </t>
    </r>
    <r>
      <rPr>
        <sz val="10"/>
        <rFont val="Times New Roman"/>
        <family val="1"/>
      </rPr>
      <t>means a can made of durable, corrosion-resistant, nonabsorbent material that is watertight and has a close-fitting cover.  A mini-can may not hold more than twenty gallons.  A mini-can may not weigh more than 35 pounds when filled.</t>
    </r>
  </si>
  <si>
    <r>
      <t>Recycling bin or container</t>
    </r>
    <r>
      <rPr>
        <sz val="10"/>
        <rFont val="Times New Roman"/>
        <family val="1"/>
      </rPr>
      <t xml:space="preserve"> means a bin or container designed or designated for the collection of recyclables.  The size and type of recycling bin or container will be established in each Company’s tariff.</t>
    </r>
  </si>
  <si>
    <r>
      <t>Toter</t>
    </r>
    <r>
      <rPr>
        <sz val="10"/>
        <rFont val="Times New Roman"/>
        <family val="1"/>
      </rPr>
      <t xml:space="preserve"> means a wheeled plastic container.  A toter may also be referred to as a cart. The Company utilizes carts in three general size ranges: 30-35 gallon, 60-65 gallon and 90-100 gallons.   Carts may not weigh more than 200 pounds when filled.</t>
    </r>
  </si>
  <si>
    <t>Where agreed upon between the Company and the customer, and where allowable under local ordinance, a box, carton, cardboard barrel, or other suitable container may be substituted for a solid waste can, for a single pick-up that includes removal of the container, if it meets the size and weight limits established in the Company’s tariff.</t>
  </si>
  <si>
    <r>
      <t>Yardwaste bin or container</t>
    </r>
    <r>
      <rPr>
        <sz val="10"/>
        <rFont val="Times New Roman"/>
        <family val="1"/>
      </rPr>
      <t xml:space="preserve"> means a bin or container specifically designed or designated for the collection of yardwaste.  Each Company’s tariff will refer to a specific type of yardwaste bin or container to be used in a service area.  The type, size, weight, etc., of this type of bin or container will often be set by local government plans or ordinances.</t>
    </r>
  </si>
  <si>
    <t>A page added to the beginning of a tariff, normally to cover emergency, temporary, or special situations.  An example is a page issued to show a special surcharge imposed by a city.</t>
  </si>
  <si>
    <t>Temporary service means providing container or drop-box service at the customer’s request, for a period of ninety days or less.</t>
  </si>
  <si>
    <t>The area referred to in this tariff as Mt. Saint Helens is the “Mt. Saint Helens National Volcanic Monument Authority.”</t>
  </si>
  <si>
    <t>Item 30 - Limitations of Service</t>
  </si>
  <si>
    <t>Item 40 - Material Requiring Special Equipment, Precautions, or Disposal</t>
  </si>
  <si>
    <t>Item 45 - Material Requiring Special Testing and/or Analysis</t>
  </si>
  <si>
    <t>Item 50 - Returned Check Charges and Delinquent Accounts</t>
  </si>
  <si>
    <t>Item 51 - Restart Fees</t>
  </si>
  <si>
    <t>Companies assessing restart fees must describe when the fees apply, and must state the amount of the fees in this item.</t>
  </si>
  <si>
    <t>Item 52 - Redelivery Fees</t>
  </si>
  <si>
    <t>Companies assessing redelivery fees must describe when the fees apply, and must state the amount of the fees in this item.</t>
  </si>
  <si>
    <t>Item 55 - Over-sized or Over-weight Cans or Units</t>
  </si>
  <si>
    <r>
      <rPr>
        <b/>
        <i/>
        <sz val="10"/>
        <rFont val="Times New Roman"/>
        <family val="1"/>
      </rPr>
      <t>NOTE:</t>
    </r>
    <r>
      <rPr>
        <i/>
        <sz val="10"/>
        <rFont val="Times New Roman"/>
        <family val="1"/>
      </rPr>
      <t xml:space="preserve"> For charges applying on overweight toters, carts, containers, or drop boxes see item 207.</t>
    </r>
  </si>
  <si>
    <t>If the receptacle exceeds the size and/or limits stated in Item 20, is overfilled, or the top is unable to be closed, but the company transports the materials, the following additional charges will apply.</t>
  </si>
  <si>
    <t>Item 60 - Overtime Periods</t>
  </si>
  <si>
    <t>Companies will assess additional charges when providing services, at customer request, during overtime periods.  Overtime periods include Saturdays, Sundays, and the following holidays:</t>
  </si>
  <si>
    <t xml:space="preserve">New Year’s Day (January 1) </t>
  </si>
  <si>
    <t>Washington’s Birthday</t>
  </si>
  <si>
    <t>Veteran’s Day</t>
  </si>
  <si>
    <t>Time is to be recorded to the nearest increment of 15 minutes from the time the company’s vehicle leaves the terminal until the time it returns to the terminal.</t>
  </si>
  <si>
    <t>No additional charge will be assessed to customers for overtime or holiday work performed solely for the company’s convenience.</t>
  </si>
  <si>
    <t>Item 70 - Return Trips</t>
  </si>
  <si>
    <t>Item 75 - Flat Monthly Charges</t>
  </si>
  <si>
    <t>Companies will assess the following additional charges when customers request that company personnel provide carry-out service of cans/units not placed at the curb, the alley, or other point where the company’s vehicle can be driven to within five feet of the cans/units using improved access roads commonly available for public use.  Driveways are not considered improved access roads commonly available for public use.  Such service is considered deluxe.</t>
  </si>
  <si>
    <t>Drive-in on driveways of over 125 feet, but less than 250 feet</t>
  </si>
  <si>
    <t>Drive-ins on driveways of over 250 feet, but less than 1/10 mile</t>
  </si>
  <si>
    <r>
      <rPr>
        <b/>
        <i/>
        <sz val="10"/>
        <rFont val="Times New Roman"/>
        <family val="1"/>
      </rPr>
      <t>NOTE:</t>
    </r>
    <r>
      <rPr>
        <sz val="10"/>
        <rFont val="Times New Roman"/>
        <family val="1"/>
      </rPr>
      <t xml:space="preserve">  For the purpose of assessing drive-in fees, a driveway is defined as providing access to a single residence.  If a driveway provides access to multiple residences or accounts, no drive-in fees will be assessed.</t>
    </r>
  </si>
  <si>
    <t>Item 80 - Carry-out Service, Drive-Ins</t>
  </si>
  <si>
    <t>Item 90 - Can Carriage -- Special Services</t>
  </si>
  <si>
    <t>Overhead obstructions - for each overhead obstruction less than 8 feet from the ground</t>
  </si>
  <si>
    <t>Sunken or elevated cans/units - for cans, units, mini-cans, or micro-mini-cans fully or partially underground or over 4 feet above ground, but not involving stairs or steps</t>
  </si>
  <si>
    <t>Stairs or steps - for each step up or down</t>
  </si>
  <si>
    <t xml:space="preserve">1) </t>
  </si>
  <si>
    <t>To solid waste collection, curbside recycling (where noted) and yardwaste services (where noted) for residential property.  This includes single family dwellings, duplexes, apartments, mobile homes, condominiums, etc., where service is billed directly to the occupant of each residential unit, and/or</t>
  </si>
  <si>
    <t>2)</t>
  </si>
  <si>
    <t>When required by a local government service level ordinance, solid waste collection, curbside recycling, and yardwaste service must be provided for single-family dwellings and single family mobile homes where service is billed to the owner or property manager.  ( Multi-family dwelling rates, where billed to the owner or property manager, are listed in Item 105.)</t>
  </si>
  <si>
    <t>EOWR=Every Other Week Recycling; MR=Monthly Recycling</t>
  </si>
  <si>
    <t>(1)</t>
  </si>
  <si>
    <t>(2)</t>
  </si>
  <si>
    <r>
      <t>Yardwaste</t>
    </r>
    <r>
      <rPr>
        <sz val="10"/>
        <rFont val="Times New Roman"/>
        <family val="1"/>
      </rPr>
      <t xml:space="preserve"> provisions shown on this page apply only in the following service area:</t>
    </r>
  </si>
  <si>
    <r>
      <t>Curbside recycling</t>
    </r>
    <r>
      <rPr>
        <sz val="10"/>
        <rFont val="Times New Roman"/>
        <family val="1"/>
      </rPr>
      <t xml:space="preserve"> provisions shown on this page apply only in the following service area:</t>
    </r>
  </si>
  <si>
    <t>Item 100 - Residential Service - Monthly Rates (Continued)</t>
  </si>
  <si>
    <t>Following is a description of the recycling program (type of containers, frequency, etc.).  Program provided in accordance with Ordinance No. ___________ of _____________________ (name of County or City).</t>
  </si>
  <si>
    <t>Following is a description of the Yardwaste program (type of containers, frequency, etc.).  Program provided in accordance with Ordinance No. ___________ of _____________________ (name of County or City).</t>
  </si>
  <si>
    <t>Item 120 - Drums</t>
  </si>
  <si>
    <t>Item 130 - Litter Receptacles and Litter Toters - Commercial</t>
  </si>
  <si>
    <t>Rate Per Drum, Per Pick-up</t>
  </si>
  <si>
    <t>Rate Per Receptacle, Per Pick-up</t>
  </si>
  <si>
    <t>Item 150 - Loose and Bulky Material</t>
  </si>
  <si>
    <t>Per Pick-up</t>
  </si>
  <si>
    <t>Item 160 - Time Rates</t>
  </si>
  <si>
    <t>Item 200 - Containers and/or Drop Boxes - General Rules</t>
  </si>
  <si>
    <t>Item 205 - Roll-Out Charges - Containers, Automated Carts, and Toters</t>
  </si>
  <si>
    <r>
      <t xml:space="preserve">Charges for containers.  </t>
    </r>
    <r>
      <rPr>
        <sz val="10"/>
        <rFont val="Times New Roman"/>
        <family val="1"/>
      </rPr>
      <t>The company will assess roll-out charges where, due to circumstances outside the control of the driver, the driver is required to move a container more than five feet, but less than 25 feet, in order to reach the truck.  The charge for this roll-out service is:</t>
    </r>
  </si>
  <si>
    <r>
      <t xml:space="preserve">Charges for automated carts or toters.  </t>
    </r>
    <r>
      <rPr>
        <sz val="10"/>
        <rFont val="Times New Roman"/>
        <family val="1"/>
      </rPr>
      <t>The company will assess roll-out charges where, due to circumstances outside the control of the driver, the driver is required to move an automated cart or toter in order to reach the truck.  The charge for this roll-out service is:</t>
    </r>
  </si>
  <si>
    <t>Item 207 - Excess Weight - Rejection of Load, Charges to Transport</t>
  </si>
  <si>
    <r>
      <t>Receptacle</t>
    </r>
    <r>
      <rPr>
        <b/>
        <sz val="8"/>
        <rFont val="Times New Roman"/>
        <family val="1"/>
      </rPr>
      <t xml:space="preserve"> (in pounds)</t>
    </r>
  </si>
  <si>
    <r>
      <t>Overfilled or overweight, charges if transported.</t>
    </r>
    <r>
      <rPr>
        <sz val="10"/>
        <rFont val="Times New Roman"/>
        <family val="1"/>
      </rPr>
      <t xml:space="preserve">  If the container, drop box, toter, or cart exceeds the limits stated above, is filled beyond the marked fill line, or the top is unable to be closed, but the company transports the materials, the following additional charges will apply:</t>
    </r>
  </si>
  <si>
    <t>Item 210 - Washing and Sanitizing Containers and/or Drop Boxes</t>
  </si>
  <si>
    <t>Customers must pay the following additional charges for compactors furnished by the company. Charges named are for compactors only and do not include drop box or container charges.  See Items 250 and 270 for container charges.</t>
  </si>
  <si>
    <t>Item 220 - Compactor Rental</t>
  </si>
  <si>
    <t>The charge included in this rate for recycling is $________. Description/rules related to recycling program are shown on page____.  Not offered.</t>
  </si>
  <si>
    <t>The charge included in this rate for yardwaste is $________.  Description/rules related to yardwaste program are shown on page____.  Not offered.</t>
  </si>
  <si>
    <t>Customers will be charged for service requested even if fewer units are picked up on a particular trip.  No credit will be given for partially filled cans.  No credits will be given if customer fails to set receptacles out for collection.</t>
  </si>
  <si>
    <t>Item 240 - Container Service - Dumped in Company’s Vehicle</t>
  </si>
  <si>
    <t>Non-compacted Material (Company-owned Container)</t>
  </si>
  <si>
    <t>Rates stated per container, per pick-up</t>
  </si>
  <si>
    <t>Item 240 -  Commercial Toter Service - Dumped in Company’s Vehicle</t>
  </si>
  <si>
    <t>Clean toter, pick-up and delivery</t>
  </si>
  <si>
    <t>Per pick-up</t>
  </si>
  <si>
    <t>Respot is moving the container from current position to new position at customer’s request.</t>
  </si>
  <si>
    <t>Item 245 - Container Service - Dumped in Company’s Vehicle</t>
  </si>
  <si>
    <t>Non-compacted Material (Customer-owned Container)</t>
  </si>
  <si>
    <t>Item 250 - Container Service - Dumped in Company’s Vehicle</t>
  </si>
  <si>
    <t>Compacted Material (Company-owned Container)</t>
  </si>
  <si>
    <t>Compacted Material (Customer-owned Container)</t>
  </si>
  <si>
    <t>Permanent Service:  Service is defined as no less than scheduled, every  week pick-up, unless local government requires more frequent service or unless putrescibles are involved.  Customer will be charged for service requested, even if fewer containers are serviced on a particular trip.  No credit will be given for partially-filled containers.</t>
  </si>
  <si>
    <t>Item 255 - Container Service - Dumped in Company’s Vehicle</t>
  </si>
  <si>
    <t>Item 260 - Drop Box Service - To Disposal Site and Return</t>
  </si>
  <si>
    <t>Rates stated per drop box, per pick-up</t>
  </si>
  <si>
    <t>Non-Compacted Material (Company-owned Container)</t>
  </si>
  <si>
    <t>The charge for an occasional extra multi-family can, unit, toter, mini-can, or micro-mini-can on a regular pick-up is:</t>
  </si>
  <si>
    <t>(3)</t>
  </si>
  <si>
    <t>Respot is moving the drop box from current position to new position at customer’s request.</t>
  </si>
  <si>
    <t>Item 265 - Drop Box Service - To Disposal Site and Return</t>
  </si>
  <si>
    <t>If a drop box is retained by a customer for a full month and no pick-ups are ordered, the monthly rent shall be charged, but no charges will be assessed for pickups.  Monthly rental charges will be prorated when a drop box is retained for only a portion of a month.</t>
  </si>
  <si>
    <t>Item 270 - Drop BoxService - To Disposal Site and Return</t>
  </si>
  <si>
    <t>Compacted Material (Company-owned Drop Box)</t>
  </si>
  <si>
    <t>Item 275 - Drop Box Service - To Disposal Site and Return</t>
  </si>
  <si>
    <t>Respot Charge</t>
  </si>
  <si>
    <t>Pick-up Rate</t>
  </si>
  <si>
    <t>Each Scheduled Pick-up</t>
  </si>
  <si>
    <t>Special Pick-ups</t>
  </si>
  <si>
    <t>Item 280 - Long-Haul Rates for Industrial Waste</t>
  </si>
  <si>
    <t>Regularly scheduled - dump truck and trailer</t>
  </si>
  <si>
    <t>Emergency or on call - dump truck and trailer</t>
  </si>
  <si>
    <t xml:space="preserve">Cu. or cu.     </t>
  </si>
  <si>
    <t>Are abbreviations for cubic</t>
  </si>
  <si>
    <t xml:space="preserve">Yd. or yd.      </t>
  </si>
  <si>
    <t>Are abbreviations for yard</t>
  </si>
  <si>
    <t>Item 300 - List of Abbreviations and Symbols Used in This Tariff for Revisions</t>
  </si>
  <si>
    <t>Item 100 - Residential Service - Monthly Rates (Continued on next page)</t>
  </si>
  <si>
    <t>Item 5 -Application of Rates - Taxes</t>
  </si>
  <si>
    <r>
      <t>Drum</t>
    </r>
    <r>
      <rPr>
        <sz val="10"/>
        <rFont val="Times New Roman"/>
        <family val="1"/>
      </rPr>
      <t xml:space="preserve"> means a metal or plastic container of approximately fifty-five gallon capacity, generally used for oils or solvents.  A drum may not weigh more than __ pounds when filled.  Not offered.</t>
    </r>
  </si>
  <si>
    <r>
      <rPr>
        <b/>
        <sz val="10"/>
        <rFont val="Times New Roman"/>
        <family val="1"/>
      </rPr>
      <t>Unit</t>
    </r>
    <r>
      <rPr>
        <sz val="10"/>
        <rFont val="Times New Roman"/>
        <family val="1"/>
      </rPr>
      <t xml:space="preserve"> means a receptacle made of durable, corrosion-resistant, nonabsorbent material, that is watertight, and has a close-fitting cover and two handles.  A unit holds more than twenty gallons, but not more than thirty-two gallons or four cubic feet.  A unit may not weigh more than 65 pounds when filled.</t>
    </r>
  </si>
  <si>
    <t>Rent Per Month (solid lid)</t>
  </si>
  <si>
    <t>Permanent Service:  Service is defined as no less than scheduled, every week pick-up, unless local government requires more frequent service or unless putrescibles are involved.  Customer will be charged for service requested, even if fewer containers are serviced on a particular trip.  No credit will be given for partially-filled containers.</t>
  </si>
  <si>
    <t>Permanent Service is defined as no less than scheduled, once a month pick-up, unless local government ordinances require more frequent service or unles putrescibles are involved.</t>
  </si>
  <si>
    <t>Monthly service rate shown is for one pick-up per week.</t>
  </si>
  <si>
    <t>Permanent Service:  If rent is shown, the rate for the first pick-up and each additional pick-up must be the same.  If rent is not shown, it is to be included in the rate for the first pick-up.</t>
  </si>
  <si>
    <t>The charge for an occasional extra commercial can, unit, toter, mini-can, or  on a regular pick-up is:</t>
  </si>
  <si>
    <t>Clean toter pick-up and del</t>
  </si>
  <si>
    <t>Charge for Drive-ins (per pick-up) Deluxe</t>
  </si>
  <si>
    <t xml:space="preserve"> Per pick-up</t>
  </si>
  <si>
    <t>NOTE: Return trips requiring the special dispatch of a truck are considered special pick-ups and are charged for under the provisions of Item 160 (Time Rates).</t>
  </si>
  <si>
    <t>Another term for a gate charge.  A flat fee imposed by a solid waste collection company when the company’s personnel must unlatch a gate or door to perform pick-up service.</t>
  </si>
  <si>
    <t>A flat fee imposed by a solid waste collection company when the company’s personnel must unlock padlocks or other locking devices to perform pick-up services.</t>
  </si>
  <si>
    <t>Item 16 - Change in pick-up Schedule</t>
  </si>
  <si>
    <t>Notice must be made at least seven days before implementation of a new pick-up schedule and may be made via mail, personal contact, or by a notice affixed to the Customer’s solid waste receptacle.</t>
  </si>
  <si>
    <t>First Pick-up</t>
  </si>
  <si>
    <t>Each Additional Pick-up</t>
  </si>
  <si>
    <t>If a drop box is retained by a customer for a full month and no pick-ups are ordered, the monthly rent shall be charged, but no charges will be assessed for Pick-ups.  Monthly rental charges will be prorated when a drop box is retained for only a portion of a month.</t>
  </si>
  <si>
    <t>(C) denotes changes in wording, resulting in neither increases or decreases</t>
  </si>
  <si>
    <t>In addition to the above rates, all pass through expenses, if applicable, will be billed, including but not limited to dump fees and hired truck differentials.</t>
  </si>
  <si>
    <t>A flat fee established by the solid waste collection company for the service of disconnecting a compactor from a drop box or container before taking it to be dumped, and then reconnecting the compactor when the drop box or container is returned to the customer’s site.</t>
  </si>
  <si>
    <t>The company may charge additional amounts for disposal fees only when specifically stated in the tariff and separately shown on customer bills.</t>
  </si>
  <si>
    <t>Missed Pick-ups, Weather or Road Conditions........................................................................................................................................................................................</t>
  </si>
  <si>
    <t>Refusal to Make Pick-up……………………………………………………………………………………..........................................................................................................</t>
  </si>
  <si>
    <t>Item 15 - Holiday Pick-up - Regularly Scheduled Service</t>
  </si>
  <si>
    <t>When a pick-up is missed due to the Company’s observance of a holiday, the Company will provide service, at no additional cost to the customer, on an alternate day.</t>
  </si>
  <si>
    <t>A flat fee charged for opening, unlocking, or closing gates in order to pick-up solid waste.</t>
  </si>
  <si>
    <t>The company reserves the right to reject pick-up of any residential receptacle (can, unit, bag, mini-can or micro-mini-can) which, upon reasonable inspection exceeds the size and weight limits shown in Item 20.</t>
  </si>
  <si>
    <t>When a company is required to make a return trip, that does not require the special dispatch of a truck, to pick-up material that was unavailable for collection for reasons under the control of the customer, the following additional charges, per pickup, will apply:</t>
  </si>
  <si>
    <t>Per Unit, Per Pick-up</t>
  </si>
  <si>
    <t>The charge for an occasional extra residential bag, can, unit, toter, mini-can, or micro-mini-can on a regular pick-up is:</t>
  </si>
  <si>
    <t>per pick-up</t>
  </si>
  <si>
    <t>Special Pick-up</t>
  </si>
  <si>
    <t>Special pick-ups per pick-up</t>
  </si>
  <si>
    <t>The company reserves the right to reject pick-up of any container, stationary packer, or drop box which, upon reasonable inspection:</t>
  </si>
  <si>
    <t>Pick-up and delivery</t>
  </si>
  <si>
    <t>Monthly Pick-up Charge</t>
  </si>
  <si>
    <t>The charge for an occasional extra multifamily can, unit, toter, mini-can, or micro-mini-can on a regular pick-up is:</t>
  </si>
  <si>
    <t>Rate per toter, per pick-up</t>
  </si>
  <si>
    <t>Special Pick-up, per can</t>
  </si>
  <si>
    <t>Service is defined as no less than scheduled, once a month pick-up, unless local government requires more frequent service, or unless putrescibles are involved.</t>
  </si>
  <si>
    <t>If rent is shown, the rate for the first pickup and each additional pick-up must be the same.  If rent is not shown, it is to be included in the rate for the first pick-up.</t>
  </si>
  <si>
    <t>If rent is shown, the rate for the first pickup and each additional pick-up must be the same.  If rent is not shown, it is to be included in the rate for the first pickup.</t>
  </si>
  <si>
    <t xml:space="preserve"> If rent is shown, the rate for the first pick-up and each additional Pick-up must be the same.  If rent is not shown, it is to be included in the rate for the first Pick-up.</t>
  </si>
  <si>
    <t>Customers will be charged for service requested even if fewer units are picked up on a particular trip.  No credit will be given for partially filled cans.  No credit will be given if customer fails to set receptacles out for collection.</t>
  </si>
  <si>
    <t>Extra Pick-up Charge</t>
  </si>
  <si>
    <t>A pick-up requested by the customer at a time other than the regularly scheduled pick-up time, that does not require the special dispatch of a truck.  If a special dispatch is required, the company will assess time rates established in the Company’s tariff in Item 160.</t>
  </si>
  <si>
    <t>Taxes…………………………………………………………………………………………………………</t>
  </si>
  <si>
    <t>Application of Rates -- General……………………………………………………………………………………………………………………….</t>
  </si>
  <si>
    <t>Holiday Pick-up………………………………………………………………………………………………………</t>
  </si>
  <si>
    <t>Change in Pick-up Schedule…………………………………………………………………………………………………………….</t>
  </si>
  <si>
    <t>Refunds………………………………………………………………………………………………………………………………….</t>
  </si>
  <si>
    <t>Billing, Advance Billing, Payment Delinquency Dates, Late Charges………………………………………………………………………………..</t>
  </si>
  <si>
    <t>Definitions…………………………………………………………………………………………………………..</t>
  </si>
  <si>
    <t>Limitation of Service…………………………………………………………………………………………………</t>
  </si>
  <si>
    <t>Material Requiring Special Equipment, Precautions, or Disposal………………………………………………………………………………………………..</t>
  </si>
  <si>
    <t>Material Requiring Special Testing and/or Analysis………………………………………………………………………………………….</t>
  </si>
  <si>
    <t>Restart Fees…………………………………………………………………………………………………………………………………..</t>
  </si>
  <si>
    <t>Redelivery Fees………………………………………………………………………………………………………………………………….</t>
  </si>
  <si>
    <t>Over-Size or Over-Weight Cans or Units………………………………………………………………………………………………………..</t>
  </si>
  <si>
    <t>Overtime……………………………………………………………………………………………………………………………………….</t>
  </si>
  <si>
    <t>Return Trips……………………………………………………………………………………………………………</t>
  </si>
  <si>
    <t>Flat Monthly Charges…………………………………………………………………………………………………………..</t>
  </si>
  <si>
    <t>Carryout Service, Drive-Ins……………………………………………………………………………………………..</t>
  </si>
  <si>
    <t>Can Carriage, Overhead Obstructions, Sunken or Elevated cans/units…………………………………………………………………………………………………………………………</t>
  </si>
  <si>
    <t>Can/Unit Service, Residential………………………………………………………………………………………………………………………………….</t>
  </si>
  <si>
    <t>Loose and/or Bulky Material………………………………………………………………………………………………………………</t>
  </si>
  <si>
    <t>Time Rates……………………………………………………………………………………………………………</t>
  </si>
  <si>
    <t>Application of Container and/or Drop Box Rates - General…………………………………………………………………………………………………………………………………….</t>
  </si>
  <si>
    <t>Roll-Out Charges - Containers, Automated Carts, and Toters……………………………………………………………………..</t>
  </si>
  <si>
    <t>Excess Weight - Rejection of Load, Charges to Transport……………………………………………………………………….</t>
  </si>
  <si>
    <t>Washing and Sanitizing Containers and Drop Boxes…………………………………………………………………………….</t>
  </si>
  <si>
    <t>Compactor Rental………………………………………………………………………………………………………………</t>
  </si>
  <si>
    <t>Disposal Fees…………………………………………………………………………………………………………</t>
  </si>
  <si>
    <t>Container Service - Non-compacted - Company-owned Container………………………………………………………………………………………….</t>
  </si>
  <si>
    <t>Commerical Toter Service - Non-compacted - Company-owned Toter……………………………………………………………………………………..</t>
  </si>
  <si>
    <t>Container Service - Non-compacted - Customer-owned Container, Commercial Cans……………………………………………………………………..</t>
  </si>
  <si>
    <t>Container Service - Compacted - Customer-owned Container…………………………………………………………………</t>
  </si>
  <si>
    <t>Container Service - Compacted - Company-owned Container…………………………………………………………….</t>
  </si>
  <si>
    <t>Drop Box Service - Non-Compacted - Company-owned Drop Box…………………………………………………………….</t>
  </si>
  <si>
    <t>Drop Box Service - Non-Compacted - Customer-owned Drop Box……………………………………………………………………………</t>
  </si>
  <si>
    <t>Drop Box Service - Compacted - Company-owned Drop Box……………………………………………………………………………..</t>
  </si>
  <si>
    <t>Drop Box Service - Compacted - Customer-owned Drop Box…………………………………………………………………………….</t>
  </si>
  <si>
    <t>List of Abbreviations and Symbols Used in this Tariff for Revisions…………………………………………………………………………………………..</t>
  </si>
  <si>
    <t>Drop-box Service, Compacted, Company-owned……….....................................................................................................................................................................................</t>
  </si>
  <si>
    <t>Page No</t>
  </si>
  <si>
    <t>(A)</t>
  </si>
  <si>
    <t>(A) denotes increases, if at Item number, is entire Item</t>
  </si>
  <si>
    <t>14a</t>
  </si>
  <si>
    <r>
      <t>1. Schedules.</t>
    </r>
    <r>
      <rPr>
        <sz val="12"/>
        <rFont val="Times New Roman"/>
        <family val="1"/>
      </rPr>
      <t xml:space="preserve">  A company's schedule will meet reasonable requirements and will comply with local service level ordinances.</t>
    </r>
  </si>
  <si>
    <r>
      <t>2. Due care</t>
    </r>
    <r>
      <rPr>
        <sz val="12"/>
        <rFont val="Times New Roman"/>
        <family val="1"/>
      </rPr>
      <t>.  Other than to offer reasonable care, the company assumes no responsibility for articles left on or near solid waste receptacles.</t>
    </r>
  </si>
  <si>
    <r>
      <t>3. Liability for damage</t>
    </r>
    <r>
      <rPr>
        <sz val="12"/>
        <rFont val="Times New Roman"/>
        <family val="1"/>
      </rPr>
      <t>.  When a customer requests that a company provide service and damage occurs to the customer's driveway due to reasons not in the control of the company, the company will assume no responsibility for the damage.</t>
    </r>
  </si>
  <si>
    <r>
      <t>4. Refusal of service.</t>
    </r>
    <r>
      <rPr>
        <sz val="12"/>
        <rFont val="Times New Roman"/>
        <family val="1"/>
      </rPr>
      <t xml:space="preserve">  (Except as set forth in Section 5, Missed service due to unsafe weather conditions road conditions, natural disaster or when government authority restricts access to local roads.)</t>
    </r>
  </si>
  <si>
    <t>A solid waste collection company may refuse to:</t>
  </si>
  <si>
    <r>
      <t>·</t>
    </r>
    <r>
      <rPr>
        <sz val="7"/>
        <rFont val="Times New Roman"/>
        <family val="1"/>
      </rPr>
      <t xml:space="preserve">       </t>
    </r>
    <r>
      <rPr>
        <sz val="12"/>
        <rFont val="Times New Roman"/>
        <family val="1"/>
      </rPr>
      <t xml:space="preserve">Collect solid waste </t>
    </r>
    <r>
      <rPr>
        <sz val="12"/>
        <color indexed="8"/>
        <rFont val="Times New Roman"/>
        <family val="1"/>
      </rPr>
      <t xml:space="preserve">from points where </t>
    </r>
    <r>
      <rPr>
        <sz val="12"/>
        <rFont val="Times New Roman"/>
        <family val="1"/>
      </rPr>
      <t>it is hazardous, unsafe, or dangerous to persons, property, or equipment to operate vehicles due to the conditions of streets, alleys, or roads.</t>
    </r>
  </si>
  <si>
    <r>
      <t>·</t>
    </r>
    <r>
      <rPr>
        <sz val="7"/>
        <rFont val="Times New Roman"/>
        <family val="1"/>
      </rPr>
      <t xml:space="preserve">       </t>
    </r>
    <r>
      <rPr>
        <sz val="12"/>
        <rFont val="Times New Roman"/>
        <family val="1"/>
      </rPr>
      <t>Drive into private property when, in the company's judgment, driveways or roads are improperly constructed or maintained, do not have adequate turn-arounds, or have other unsafe conditions</t>
    </r>
    <r>
      <rPr>
        <sz val="12"/>
        <color indexed="8"/>
        <rFont val="Times New Roman"/>
        <family val="1"/>
      </rPr>
      <t xml:space="preserve">; </t>
    </r>
    <r>
      <rPr>
        <sz val="12"/>
        <rFont val="Times New Roman"/>
        <family val="1"/>
      </rPr>
      <t>or</t>
    </r>
  </si>
  <si>
    <r>
      <t>·</t>
    </r>
    <r>
      <rPr>
        <sz val="7"/>
        <rFont val="Times New Roman"/>
        <family val="1"/>
      </rPr>
      <t xml:space="preserve">       </t>
    </r>
    <r>
      <rPr>
        <sz val="12"/>
        <rFont val="Times New Roman"/>
        <family val="1"/>
      </rPr>
      <t xml:space="preserve">Enter private property to pick up </t>
    </r>
    <r>
      <rPr>
        <sz val="12"/>
        <color indexed="8"/>
        <rFont val="Times New Roman"/>
        <family val="1"/>
      </rPr>
      <t>solid waste while an animal consider</t>
    </r>
    <r>
      <rPr>
        <sz val="12"/>
        <rFont val="Times New Roman"/>
        <family val="1"/>
      </rPr>
      <t>ed</t>
    </r>
    <r>
      <rPr>
        <sz val="12"/>
        <color indexed="8"/>
        <rFont val="Times New Roman"/>
        <family val="1"/>
      </rPr>
      <t xml:space="preserve"> or fear</t>
    </r>
    <r>
      <rPr>
        <sz val="12"/>
        <rFont val="Times New Roman"/>
        <family val="1"/>
      </rPr>
      <t>ed</t>
    </r>
    <r>
      <rPr>
        <sz val="12"/>
        <color indexed="8"/>
        <rFont val="Times New Roman"/>
        <family val="1"/>
      </rPr>
      <t xml:space="preserve"> </t>
    </r>
    <r>
      <rPr>
        <sz val="12"/>
        <rFont val="Times New Roman"/>
        <family val="1"/>
      </rPr>
      <t>to be dangerous</t>
    </r>
    <r>
      <rPr>
        <sz val="12"/>
        <color indexed="8"/>
        <rFont val="Times New Roman"/>
        <family val="1"/>
      </rPr>
      <t xml:space="preserve"> is </t>
    </r>
    <r>
      <rPr>
        <sz val="12"/>
        <rFont val="Times New Roman"/>
        <family val="1"/>
      </rPr>
      <t>not confined</t>
    </r>
    <r>
      <rPr>
        <sz val="12"/>
        <color indexed="8"/>
        <rFont val="Times New Roman"/>
        <family val="1"/>
      </rPr>
      <t xml:space="preserve">.  The customer will be required to confine the animal on </t>
    </r>
    <r>
      <rPr>
        <sz val="12"/>
        <rFont val="Times New Roman"/>
        <family val="1"/>
      </rPr>
      <t>service days</t>
    </r>
    <r>
      <rPr>
        <sz val="12"/>
        <color indexed="8"/>
        <rFont val="Times New Roman"/>
        <family val="1"/>
      </rPr>
      <t>.</t>
    </r>
  </si>
  <si>
    <t>Item 30 - Limitations of Service (continued)</t>
  </si>
  <si>
    <r>
      <t xml:space="preserve">5. Missed service due to unsafe weather conditions, </t>
    </r>
    <r>
      <rPr>
        <b/>
        <sz val="12"/>
        <color indexed="8"/>
        <rFont val="Times New Roman"/>
        <family val="1"/>
      </rPr>
      <t xml:space="preserve">road conditions, </t>
    </r>
    <r>
      <rPr>
        <b/>
        <sz val="12"/>
        <rFont val="Times New Roman"/>
        <family val="1"/>
      </rPr>
      <t>natural disaster or when government authority restricts access to local roads.</t>
    </r>
    <r>
      <rPr>
        <sz val="12"/>
        <color indexed="8"/>
        <rFont val="Times New Roman"/>
        <family val="1"/>
      </rPr>
      <t xml:space="preserve">  </t>
    </r>
    <r>
      <rPr>
        <sz val="12"/>
        <rFont val="Times New Roman"/>
        <family val="1"/>
      </rPr>
      <t xml:space="preserve">A company is not required to collect solid waste when the company determines that it is unsafe to operate due to weather conditions, road conditions, natural disaster, or when government authority restricts access to local roads. The company will collect on the next scheduled </t>
    </r>
    <r>
      <rPr>
        <sz val="12"/>
        <color indexed="8"/>
        <rFont val="Times New Roman"/>
        <family val="1"/>
      </rPr>
      <t>service</t>
    </r>
    <r>
      <rPr>
        <sz val="12"/>
        <color indexed="10"/>
        <rFont val="Times New Roman"/>
        <family val="1"/>
      </rPr>
      <t xml:space="preserve"> </t>
    </r>
    <r>
      <rPr>
        <sz val="12"/>
        <rFont val="Times New Roman"/>
        <family val="1"/>
      </rPr>
      <t>date on which the company deems it is safe to operate, and will take other reasonable actions to resume or provide alternative service as soon as reasonably practicable.</t>
    </r>
  </si>
  <si>
    <t>a.</t>
  </si>
  <si>
    <r>
      <t xml:space="preserve">The company is not obligated to extend credit to customers for missed </t>
    </r>
    <r>
      <rPr>
        <sz val="12"/>
        <rFont val="Times New Roman"/>
        <family val="1"/>
      </rPr>
      <t>service if the company collects the customers’ accumulated solid waste on the next scheduled service date on which the company deems it to be safe to operate.  The company will not charge for extra waste set out (except provided in Item 207, if applicable) in addition to customers’ normal receptacle(s), if the amount of extra waste does not exceed the amount that reasonably would be expected to accumulate due to missed service.</t>
    </r>
  </si>
  <si>
    <t>b.</t>
  </si>
  <si>
    <t>If the company does not collect a customer’s accumulated solid waste on the next scheduled service date on which the company determines it is safe to operate, the company is required to give a credit, proportionate to the customer’s monthly service charge, for all missed service(s).</t>
  </si>
  <si>
    <t>Special pick-up:</t>
  </si>
  <si>
    <t>Multi-family billing:</t>
  </si>
  <si>
    <t>Returned Check Charge:</t>
  </si>
  <si>
    <r>
      <t>NOTE:</t>
    </r>
    <r>
      <rPr>
        <sz val="10"/>
        <rFont val="Times New Roman"/>
        <family val="1"/>
      </rPr>
      <t xml:space="preserve">  In addition to the above pick-up and delivery charges, the mileage rate provided in Item 260 will apply to the Mt. Saint Helens area.</t>
    </r>
  </si>
  <si>
    <t>***</t>
  </si>
  <si>
    <t>*** Services Not Offered</t>
  </si>
  <si>
    <t xml:space="preserve">Revised </t>
  </si>
  <si>
    <t>Item 105</t>
  </si>
  <si>
    <t>Abbreviations Used in Tariff………………............................................................................................................................................................................................</t>
  </si>
  <si>
    <t>Index by Topic, continued</t>
  </si>
  <si>
    <t>Item 105 - Multi-family Service - Monthly Rates, continued</t>
  </si>
  <si>
    <t>(These rates were moved from Item 240 in Tariff No. 14)</t>
  </si>
  <si>
    <t>Rates for Mt. Saint Helens shall be those listed in Item 260, Page 47, except there shall be no rent charges.</t>
  </si>
  <si>
    <t>Item 200</t>
  </si>
  <si>
    <t>Item 230 - Disposal Fees</t>
  </si>
  <si>
    <t>Charges in this item apply when other items in the tariff specifically refer to this item.</t>
  </si>
  <si>
    <t>Disposal site (name or location)</t>
  </si>
  <si>
    <t>Type of Material</t>
  </si>
  <si>
    <t>Fee for Disposal</t>
  </si>
  <si>
    <t>Compacted Sw</t>
  </si>
  <si>
    <t>per</t>
  </si>
  <si>
    <t>ton</t>
  </si>
  <si>
    <t>Non-Compacted Sw</t>
  </si>
  <si>
    <t>Wheel and tire</t>
  </si>
  <si>
    <t>wheel</t>
  </si>
  <si>
    <t>1-10 Passenger tires</t>
  </si>
  <si>
    <t>tire</t>
  </si>
  <si>
    <t>Over 10 tires</t>
  </si>
  <si>
    <t>per ton if over 10</t>
  </si>
  <si>
    <t>1-10 Truck tires</t>
  </si>
  <si>
    <t>Over 10 truck tires</t>
  </si>
  <si>
    <t>Truck tire and rim</t>
  </si>
  <si>
    <t>Appliances</t>
  </si>
  <si>
    <t>State whether fees are per yard, per ton, etc.  Include charges assessed for special commodities (tires, appliances, asbestos, etc.) or special conditions at each specific disposal site.  Attach additional sheets as necessary.</t>
  </si>
  <si>
    <t/>
  </si>
  <si>
    <t>Permanent Service is defined as no less than scheduled, once a month pick-up, unless local government ordinances require more frequent service or unless putrescibles are involved.</t>
  </si>
  <si>
    <t>Effective Date: November 1, 2015</t>
  </si>
  <si>
    <t xml:space="preserve">Excess Weight, Rejection of Load, Charges toTransport............................................................................................................................................... </t>
  </si>
  <si>
    <t>Customers may request no more than one pick-up per month, for 32-gallon unit weighing no more than 65 pounds, on an "on call" basis, at the rates listed below.   Service will be rendered on the normal scheduled pick-up day for the area in which the customer resides provided the customer notifies the company of the desired pick-up one day prior to the normal scheduled pickup day.  Note:  If customer requires service to be provided on other than normal scheduled pick-up day, rates for special pick-ups will apply.</t>
  </si>
  <si>
    <t>1yd</t>
  </si>
  <si>
    <t>1 1/2 yd</t>
  </si>
  <si>
    <t>2yd</t>
  </si>
  <si>
    <t>3 yd</t>
  </si>
  <si>
    <t>4yd</t>
  </si>
  <si>
    <t>5 yd</t>
  </si>
  <si>
    <t>6 yd</t>
  </si>
  <si>
    <t>Tariff No.  18</t>
  </si>
  <si>
    <t>Returned Check Charges and Delinquent Accounts ……………………………………………………………………………………………………………..</t>
  </si>
  <si>
    <t>Multi-family Service - Monthly Rates …………………………………………………………………..…………</t>
  </si>
  <si>
    <t>Item 105 - Multi-family Cart Services - Dumped in Company's Vehicle</t>
  </si>
  <si>
    <t xml:space="preserve">Item 105 Multifamily Service - Dumped in Company's Vehicle </t>
  </si>
  <si>
    <r>
      <t xml:space="preserve">Rates below apply in the following service area:  </t>
    </r>
    <r>
      <rPr>
        <b/>
        <sz val="10"/>
        <rFont val="Times New Roman"/>
        <family val="1"/>
      </rPr>
      <t>All service areas except Mt. Saint Helens</t>
    </r>
  </si>
  <si>
    <t>The following are for long-hauls of industrial waste:</t>
  </si>
  <si>
    <r>
      <t xml:space="preserve">Customers may request no more than one pick-up per month, on an “on call” basis, at $13.82 (A) per can/30-35 gal toter.  Service will be rendered on the normal scheduled pickup day for the area in which the customer resides.  </t>
    </r>
    <r>
      <rPr>
        <b/>
        <i/>
        <sz val="10"/>
        <rFont val="Times New Roman"/>
        <family val="1"/>
      </rPr>
      <t xml:space="preserve">Note: </t>
    </r>
    <r>
      <rPr>
        <sz val="10"/>
        <rFont val="Times New Roman"/>
        <family val="1"/>
      </rPr>
      <t xml:space="preserve"> If customer requires service to be provided on other than normal scheduled pick-up day, rates for special pick-ups will apply.</t>
    </r>
  </si>
  <si>
    <r>
      <t xml:space="preserve">Customers may request no more than one pick-up per month, on an “on call” basis, at  per can/30-35 gal toter.  Service will be rendered on the normal scheduled pick-up day for the area in which the customer resides.  </t>
    </r>
    <r>
      <rPr>
        <b/>
        <i/>
        <sz val="10"/>
        <rFont val="Times New Roman"/>
        <family val="1"/>
      </rPr>
      <t xml:space="preserve">Note: </t>
    </r>
    <r>
      <rPr>
        <sz val="10"/>
        <rFont val="Times New Roman"/>
        <family val="1"/>
      </rPr>
      <t xml:space="preserve"> If customer requires service to be provided on other than normal scheduled pick-up day, rates for special pick-ups will apply.</t>
    </r>
  </si>
  <si>
    <t>Services not offered</t>
  </si>
  <si>
    <t xml:space="preserve"> Waste Control Recycling Transfer Station</t>
  </si>
  <si>
    <t xml:space="preserve">Long-Haul </t>
  </si>
  <si>
    <t>Tariff No.  19</t>
  </si>
  <si>
    <t>(A) both</t>
  </si>
  <si>
    <t>(A) all</t>
  </si>
  <si>
    <t xml:space="preserve">  (A)  per container, per pick-up</t>
  </si>
  <si>
    <t>(A) per increment of 5 feet.</t>
  </si>
  <si>
    <t>(A)  per cart or toter, per pick-up.</t>
  </si>
  <si>
    <t>(A)Per Yd</t>
  </si>
  <si>
    <t>(A)Per Unit</t>
  </si>
  <si>
    <t>Service restarted within less than 30 days of cancellation is subject to a $13.35 (A) fee for restart.</t>
  </si>
  <si>
    <t>Service restarted within less than 30 days of cancellation is subject to a $19.41 (A) fee for restart.</t>
  </si>
  <si>
    <t>Service restarted within less than 30 days of cancellation is subject to a $26.08 (A) fee for restart.</t>
  </si>
  <si>
    <t>Redelivery of carts for residential services is $26.08 (A) per receptacle.</t>
  </si>
  <si>
    <t>Redelivery of carts for commercial and multifamily services is $37.61 (A) per receptacle.  Redelivery of containers are made at the normal respot and delivery fee in Item 240.</t>
  </si>
  <si>
    <t>(A)Min</t>
  </si>
  <si>
    <t xml:space="preserve">per each plus $51.02 per ton </t>
  </si>
  <si>
    <t>Rates named in this item apply for all hauls not exceeding 5 miles from the point of pick-up to the disposal site.  Excess miles will be charged for at $5.15(A) per mile or fraction of a mile.  Mileage charge is in addition to all regular charges.</t>
  </si>
  <si>
    <t>(A)  per occurrence</t>
  </si>
  <si>
    <t>(A) per occurrence</t>
  </si>
  <si>
    <t>(A) per minute</t>
  </si>
  <si>
    <t>Rates named in this item apply for all hauls not exceeding 5 miles of the SR504 Highway.  Excess miles will be charged for at $5.15(A) per mile or fraction of a mile.  Mileage charge is in addition to all regular charges.</t>
  </si>
  <si>
    <t>(A) all columns</t>
  </si>
  <si>
    <t>Rates named in this item apply for all hauls not exceeding 5 miles from the point of pick-up to the disposal site.  Excess miles will be charged for at $5.15 (A) per mile or fraction of a mile.  Mileage charge is in addition to all regular charges.</t>
  </si>
  <si>
    <t>Rates named in this item apply for all hauls not exceeding 5 miles from the point of pick-up to the disposal site.  Excess miles will be charged for at $5.15(A) per mile or fraction of a mile.  Mileage harge is in addition to all regular charges.</t>
  </si>
  <si>
    <t>07/24/18</t>
  </si>
  <si>
    <t>Effective Date: October 1, 2018</t>
  </si>
  <si>
    <r>
      <t>For customers on automated service routes:  The company will assess roll-out charges where, due to circumstances outside the control of the driver, the driver is required to move an automated cart or toter in order to reach the truck.  The charge for this roll-out service is:</t>
    </r>
    <r>
      <rPr>
        <u/>
        <sz val="10"/>
        <rFont val="Times New Roman"/>
        <family val="1"/>
      </rPr>
      <t xml:space="preserve"> $1.77</t>
    </r>
    <r>
      <rPr>
        <sz val="10"/>
        <rFont val="Times New Roman"/>
        <family val="1"/>
      </rPr>
      <t xml:space="preserve"> per cart or toter, per pick-up.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</si>
</sst>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409]mmmm\ d\,\ yyyy;@"/>
  </numFmts>
  <fonts count="29" x14ac:knownFonts="1">
    <font>
      <sz val="10"/>
      <name val="Arial"/>
    </font>
    <font>
      <sz val="10"/>
      <name val="Arial"/>
      <family val="2"/>
    </font>
    <font>
      <sz val="10"/>
      <name val="Times New Roman"/>
      <family val="1"/>
    </font>
    <font>
      <sz val="9"/>
      <name val="Times New Roman"/>
      <family val="1"/>
    </font>
    <font>
      <b/>
      <sz val="10"/>
      <name val="Times New Roman"/>
      <family val="1"/>
    </font>
    <font>
      <i/>
      <sz val="8"/>
      <name val="Times New Roman"/>
      <family val="1"/>
    </font>
    <font>
      <i/>
      <sz val="9"/>
      <name val="Times New Roman"/>
      <family val="1"/>
    </font>
    <font>
      <sz val="6"/>
      <name val="Times New Roman"/>
      <family val="1"/>
    </font>
    <font>
      <b/>
      <sz val="9"/>
      <name val="Times New Roman"/>
      <family val="1"/>
    </font>
    <font>
      <i/>
      <sz val="10"/>
      <name val="Times New Roman"/>
      <family val="1"/>
    </font>
    <font>
      <u/>
      <sz val="10"/>
      <name val="Times New Roman"/>
      <family val="1"/>
    </font>
    <font>
      <b/>
      <u/>
      <sz val="10"/>
      <name val="Times New Roman"/>
      <family val="1"/>
    </font>
    <font>
      <b/>
      <i/>
      <sz val="9"/>
      <name val="Times New Roman"/>
      <family val="1"/>
    </font>
    <font>
      <b/>
      <i/>
      <sz val="10"/>
      <name val="Times New Roman"/>
      <family val="1"/>
    </font>
    <font>
      <sz val="8"/>
      <name val="Times New Roman"/>
      <family val="1"/>
    </font>
    <font>
      <b/>
      <sz val="8"/>
      <name val="Times New Roman"/>
      <family val="1"/>
    </font>
    <font>
      <b/>
      <u/>
      <sz val="9"/>
      <name val="Times New Roman"/>
      <family val="1"/>
    </font>
    <font>
      <b/>
      <sz val="10"/>
      <name val="Arial"/>
      <family val="2"/>
    </font>
    <font>
      <b/>
      <sz val="12"/>
      <name val="Times New Roman"/>
      <family val="1"/>
    </font>
    <font>
      <sz val="12"/>
      <name val="Times New Roman"/>
      <family val="1"/>
    </font>
    <font>
      <sz val="12"/>
      <name val="Symbol"/>
      <family val="1"/>
      <charset val="2"/>
    </font>
    <font>
      <sz val="7"/>
      <name val="Times New Roman"/>
      <family val="1"/>
    </font>
    <font>
      <sz val="12"/>
      <color indexed="8"/>
      <name val="Times New Roman"/>
      <family val="1"/>
    </font>
    <font>
      <b/>
      <sz val="12"/>
      <color indexed="8"/>
      <name val="Times New Roman"/>
      <family val="1"/>
    </font>
    <font>
      <sz val="12"/>
      <color indexed="10"/>
      <name val="Times New Roman"/>
      <family val="1"/>
    </font>
    <font>
      <sz val="12"/>
      <color rgb="FF000000"/>
      <name val="Times New Roman"/>
      <family val="1"/>
    </font>
    <font>
      <sz val="10"/>
      <color rgb="FFFF0000"/>
      <name val="Times New Roman"/>
      <family val="1"/>
    </font>
    <font>
      <b/>
      <u/>
      <sz val="10"/>
      <color theme="1"/>
      <name val="Times New Roman"/>
      <family val="1"/>
    </font>
    <font>
      <sz val="10"/>
      <color theme="1"/>
      <name val="Times New Roman"/>
      <family val="1"/>
    </font>
  </fonts>
  <fills count="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6" tint="0.59999389629810485"/>
        <bgColor indexed="64"/>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style="thin">
        <color indexed="64"/>
      </left>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thin">
        <color indexed="8"/>
      </right>
      <top/>
      <bottom style="thin">
        <color indexed="8"/>
      </bottom>
      <diagonal/>
    </border>
    <border>
      <left/>
      <right style="thin">
        <color indexed="8"/>
      </right>
      <top style="thin">
        <color indexed="64"/>
      </top>
      <bottom style="thin">
        <color indexed="64"/>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right style="thin">
        <color indexed="64"/>
      </right>
      <top style="thin">
        <color indexed="8"/>
      </top>
      <bottom/>
      <diagonal/>
    </border>
  </borders>
  <cellStyleXfs count="2">
    <xf numFmtId="0" fontId="0" fillId="0" borderId="0"/>
    <xf numFmtId="0" fontId="1" fillId="0" borderId="0"/>
  </cellStyleXfs>
  <cellXfs count="842">
    <xf numFmtId="0" fontId="0" fillId="0" borderId="0" xfId="0"/>
    <xf numFmtId="0" fontId="2" fillId="0" borderId="1" xfId="0" applyFont="1" applyBorder="1"/>
    <xf numFmtId="0" fontId="2" fillId="0" borderId="2" xfId="0" applyFont="1" applyBorder="1"/>
    <xf numFmtId="0" fontId="2" fillId="0" borderId="3" xfId="0" applyFont="1" applyBorder="1"/>
    <xf numFmtId="0" fontId="2" fillId="0" borderId="0" xfId="0" applyFont="1"/>
    <xf numFmtId="0" fontId="2" fillId="0" borderId="4" xfId="0" applyFont="1" applyBorder="1"/>
    <xf numFmtId="0" fontId="2" fillId="0" borderId="0" xfId="0" applyFont="1" applyBorder="1"/>
    <xf numFmtId="0" fontId="2" fillId="0" borderId="5" xfId="0" applyFont="1" applyBorder="1" applyAlignment="1">
      <alignment horizontal="center"/>
    </xf>
    <xf numFmtId="0" fontId="2" fillId="0" borderId="0" xfId="0" applyFont="1" applyBorder="1" applyAlignment="1">
      <alignment horizontal="right"/>
    </xf>
    <xf numFmtId="0" fontId="2" fillId="0" borderId="6" xfId="0" applyFont="1" applyBorder="1"/>
    <xf numFmtId="0" fontId="2" fillId="0" borderId="0" xfId="0" applyFont="1" applyBorder="1" applyAlignment="1">
      <alignment horizontal="center"/>
    </xf>
    <xf numFmtId="0" fontId="2" fillId="0" borderId="6" xfId="0" applyFont="1" applyBorder="1" applyAlignment="1">
      <alignment horizontal="center"/>
    </xf>
    <xf numFmtId="0" fontId="2" fillId="0" borderId="5" xfId="0" applyFont="1" applyBorder="1"/>
    <xf numFmtId="0" fontId="3" fillId="0" borderId="4" xfId="0" applyFont="1" applyBorder="1"/>
    <xf numFmtId="0" fontId="3" fillId="0" borderId="0" xfId="0" applyFont="1" applyBorder="1"/>
    <xf numFmtId="0" fontId="3" fillId="0" borderId="0" xfId="0" applyFont="1" applyBorder="1" applyAlignment="1">
      <alignment horizontal="right"/>
    </xf>
    <xf numFmtId="0" fontId="3" fillId="0" borderId="5" xfId="0" applyFont="1" applyBorder="1"/>
    <xf numFmtId="0" fontId="2" fillId="0" borderId="7" xfId="0" applyFont="1" applyBorder="1"/>
    <xf numFmtId="0" fontId="3" fillId="0" borderId="4" xfId="0" applyFont="1" applyBorder="1" applyAlignment="1">
      <alignment horizontal="right"/>
    </xf>
    <xf numFmtId="0" fontId="3" fillId="0" borderId="5" xfId="0" applyFont="1" applyBorder="1" applyAlignment="1">
      <alignment horizontal="left"/>
    </xf>
    <xf numFmtId="0" fontId="3" fillId="0" borderId="7" xfId="0" applyFont="1" applyBorder="1"/>
    <xf numFmtId="0" fontId="3" fillId="0" borderId="4" xfId="0" quotePrefix="1" applyFont="1" applyBorder="1" applyAlignment="1">
      <alignment horizontal="left"/>
    </xf>
    <xf numFmtId="0" fontId="3" fillId="0" borderId="0" xfId="0" quotePrefix="1" applyFont="1" applyBorder="1" applyAlignment="1">
      <alignment horizontal="right"/>
    </xf>
    <xf numFmtId="0" fontId="3" fillId="0" borderId="4" xfId="0" applyFont="1" applyFill="1" applyBorder="1" applyAlignment="1">
      <alignment horizontal="right"/>
    </xf>
    <xf numFmtId="0" fontId="3" fillId="0" borderId="8" xfId="0" applyFont="1" applyBorder="1" applyAlignment="1">
      <alignment horizontal="left"/>
    </xf>
    <xf numFmtId="0" fontId="3" fillId="0" borderId="8" xfId="0" applyFont="1" applyBorder="1"/>
    <xf numFmtId="0" fontId="3" fillId="0" borderId="9" xfId="0" applyFont="1" applyBorder="1"/>
    <xf numFmtId="0" fontId="2" fillId="0" borderId="0" xfId="0" applyFont="1" applyAlignment="1">
      <alignment horizontal="left"/>
    </xf>
    <xf numFmtId="0" fontId="3" fillId="0" borderId="8" xfId="0" applyFont="1" applyBorder="1" applyAlignment="1">
      <alignment horizontal="right"/>
    </xf>
    <xf numFmtId="0" fontId="8" fillId="0" borderId="4" xfId="0" applyFont="1" applyBorder="1"/>
    <xf numFmtId="0" fontId="3" fillId="0" borderId="10" xfId="0" applyFont="1" applyBorder="1" applyAlignment="1">
      <alignment horizontal="right"/>
    </xf>
    <xf numFmtId="0" fontId="3" fillId="0" borderId="5" xfId="0" applyFont="1" applyBorder="1" applyAlignment="1">
      <alignment horizontal="right"/>
    </xf>
    <xf numFmtId="0" fontId="2" fillId="0" borderId="10" xfId="0" applyFont="1" applyBorder="1"/>
    <xf numFmtId="164" fontId="2" fillId="0" borderId="0" xfId="0" applyNumberFormat="1" applyFont="1" applyBorder="1" applyAlignment="1">
      <alignment horizontal="left"/>
    </xf>
    <xf numFmtId="0" fontId="2" fillId="0" borderId="7" xfId="0" applyFont="1" applyBorder="1" applyAlignment="1">
      <alignment horizontal="center"/>
    </xf>
    <xf numFmtId="0" fontId="2" fillId="0" borderId="0" xfId="0" applyFont="1" applyFill="1" applyBorder="1"/>
    <xf numFmtId="0" fontId="2" fillId="0" borderId="11" xfId="0" applyFont="1" applyBorder="1"/>
    <xf numFmtId="0" fontId="2" fillId="0" borderId="11" xfId="0" applyFont="1" applyBorder="1" applyAlignment="1">
      <alignment horizontal="right"/>
    </xf>
    <xf numFmtId="0" fontId="10" fillId="0" borderId="0" xfId="0" applyFont="1" applyBorder="1" applyAlignment="1">
      <alignment horizontal="center"/>
    </xf>
    <xf numFmtId="0" fontId="4" fillId="0" borderId="4" xfId="0" applyFont="1" applyBorder="1"/>
    <xf numFmtId="0" fontId="2" fillId="0" borderId="0" xfId="0" applyFont="1" applyBorder="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4" xfId="0" quotePrefix="1" applyFont="1" applyBorder="1" applyAlignment="1">
      <alignment horizontal="left"/>
    </xf>
    <xf numFmtId="0" fontId="2" fillId="0" borderId="0" xfId="0" quotePrefix="1" applyFont="1" applyFill="1" applyBorder="1" applyAlignment="1">
      <alignment horizontal="left"/>
    </xf>
    <xf numFmtId="0" fontId="2" fillId="0" borderId="0" xfId="0" quotePrefix="1" applyFont="1" applyBorder="1" applyAlignment="1">
      <alignment horizontal="left"/>
    </xf>
    <xf numFmtId="0" fontId="2" fillId="0" borderId="0" xfId="0" applyFont="1" applyBorder="1" applyAlignment="1"/>
    <xf numFmtId="0" fontId="2" fillId="0" borderId="3" xfId="0" applyFont="1" applyBorder="1" applyAlignment="1">
      <alignment horizontal="center"/>
    </xf>
    <xf numFmtId="0" fontId="10" fillId="0" borderId="6" xfId="0" applyFont="1" applyBorder="1" applyAlignment="1">
      <alignment horizontal="center"/>
    </xf>
    <xf numFmtId="0" fontId="2" fillId="0" borderId="4" xfId="0" applyFont="1" applyFill="1" applyBorder="1" applyAlignment="1">
      <alignment horizontal="left"/>
    </xf>
    <xf numFmtId="0" fontId="2" fillId="0" borderId="6" xfId="0" applyFont="1" applyFill="1" applyBorder="1" applyAlignment="1">
      <alignment horizontal="center"/>
    </xf>
    <xf numFmtId="0" fontId="2" fillId="0" borderId="4" xfId="0" applyFont="1" applyBorder="1" applyAlignment="1"/>
    <xf numFmtId="0" fontId="2" fillId="0" borderId="0" xfId="0" applyFont="1" applyFill="1" applyBorder="1" applyAlignment="1">
      <alignment horizontal="fill"/>
    </xf>
    <xf numFmtId="0" fontId="2" fillId="0" borderId="0" xfId="0" applyFont="1" applyBorder="1" applyAlignment="1">
      <alignment horizontal="fill"/>
    </xf>
    <xf numFmtId="0" fontId="2" fillId="0" borderId="4" xfId="0" applyFont="1" applyBorder="1" applyAlignment="1">
      <alignment horizontal="left"/>
    </xf>
    <xf numFmtId="0" fontId="2" fillId="0" borderId="0" xfId="0" applyFont="1" applyAlignment="1">
      <alignment horizontal="right"/>
    </xf>
    <xf numFmtId="0" fontId="2" fillId="0" borderId="7" xfId="0" applyFont="1" applyBorder="1" applyAlignment="1">
      <alignment horizontal="right"/>
    </xf>
    <xf numFmtId="0" fontId="2" fillId="0" borderId="0" xfId="0" applyFont="1" applyAlignment="1">
      <alignment horizontal="center"/>
    </xf>
    <xf numFmtId="164" fontId="2" fillId="0" borderId="5" xfId="0" applyNumberFormat="1" applyFont="1" applyBorder="1" applyAlignment="1">
      <alignment horizontal="left"/>
    </xf>
    <xf numFmtId="0" fontId="4" fillId="0" borderId="6" xfId="0" applyFont="1" applyBorder="1" applyAlignment="1">
      <alignment horizontal="center"/>
    </xf>
    <xf numFmtId="0" fontId="10" fillId="0" borderId="4" xfId="0" applyFont="1" applyBorder="1" applyAlignment="1">
      <alignment horizontal="center"/>
    </xf>
    <xf numFmtId="0" fontId="2" fillId="0" borderId="11" xfId="0" applyFont="1" applyBorder="1" applyAlignment="1">
      <alignment horizontal="center"/>
    </xf>
    <xf numFmtId="0" fontId="2" fillId="0" borderId="9" xfId="0" applyFont="1" applyBorder="1"/>
    <xf numFmtId="0" fontId="2" fillId="0" borderId="8" xfId="0" applyFont="1" applyBorder="1"/>
    <xf numFmtId="0" fontId="4" fillId="0" borderId="4" xfId="0" applyFont="1" applyFill="1" applyBorder="1"/>
    <xf numFmtId="0" fontId="2" fillId="0" borderId="6" xfId="0" applyFont="1" applyBorder="1" applyAlignment="1">
      <alignment wrapText="1"/>
    </xf>
    <xf numFmtId="0" fontId="2" fillId="0" borderId="0" xfId="0" applyFont="1" applyBorder="1" applyAlignment="1">
      <alignment wrapText="1"/>
    </xf>
    <xf numFmtId="0" fontId="4" fillId="0" borderId="5" xfId="0" applyFont="1" applyBorder="1"/>
    <xf numFmtId="0" fontId="2" fillId="0" borderId="1" xfId="0" applyFont="1" applyFill="1" applyBorder="1" applyAlignment="1">
      <alignment horizontal="left"/>
    </xf>
    <xf numFmtId="0" fontId="2" fillId="0" borderId="2" xfId="0" applyFont="1" applyBorder="1" applyAlignment="1">
      <alignment horizontal="center"/>
    </xf>
    <xf numFmtId="0" fontId="2" fillId="0" borderId="1" xfId="0" applyFont="1" applyBorder="1" applyAlignment="1">
      <alignment horizontal="left"/>
    </xf>
    <xf numFmtId="0" fontId="3" fillId="0" borderId="0" xfId="0" applyFont="1" applyFill="1" applyBorder="1" applyAlignment="1">
      <alignment horizontal="left"/>
    </xf>
    <xf numFmtId="0" fontId="3" fillId="0" borderId="6" xfId="0" applyFont="1" applyFill="1" applyBorder="1" applyAlignment="1">
      <alignment horizontal="center"/>
    </xf>
    <xf numFmtId="0" fontId="2" fillId="0" borderId="10" xfId="0" quotePrefix="1" applyFont="1" applyBorder="1" applyAlignment="1">
      <alignment horizontal="left"/>
    </xf>
    <xf numFmtId="44" fontId="4" fillId="0" borderId="4" xfId="0" applyNumberFormat="1" applyFont="1" applyBorder="1" applyAlignment="1">
      <alignment horizontal="center"/>
    </xf>
    <xf numFmtId="0" fontId="2" fillId="0" borderId="4" xfId="0" applyFont="1" applyBorder="1" applyAlignment="1">
      <alignment horizontal="left" indent="1"/>
    </xf>
    <xf numFmtId="0" fontId="4" fillId="0" borderId="0" xfId="0" applyFont="1" applyBorder="1"/>
    <xf numFmtId="0" fontId="2" fillId="0" borderId="6" xfId="0" applyFont="1" applyFill="1" applyBorder="1"/>
    <xf numFmtId="0" fontId="4" fillId="0" borderId="0" xfId="0" applyFont="1" applyFill="1" applyBorder="1"/>
    <xf numFmtId="0" fontId="2" fillId="0" borderId="13" xfId="0" applyFont="1" applyBorder="1" applyAlignment="1">
      <alignment horizontal="right"/>
    </xf>
    <xf numFmtId="164" fontId="2" fillId="0" borderId="0" xfId="0" applyNumberFormat="1" applyFont="1" applyBorder="1" applyAlignment="1">
      <alignment horizontal="justify" vertical="center"/>
    </xf>
    <xf numFmtId="0" fontId="2" fillId="0" borderId="0" xfId="0" applyFont="1" applyBorder="1" applyAlignment="1">
      <alignment horizontal="justify" vertical="top" wrapText="1"/>
    </xf>
    <xf numFmtId="0" fontId="0" fillId="0" borderId="0" xfId="0" applyAlignment="1">
      <alignment horizontal="justify" wrapText="1"/>
    </xf>
    <xf numFmtId="0" fontId="0" fillId="0" borderId="6" xfId="0" applyBorder="1" applyAlignment="1">
      <alignment horizontal="justify" vertical="top" wrapText="1"/>
    </xf>
    <xf numFmtId="0" fontId="0" fillId="0" borderId="0" xfId="0" applyAlignment="1">
      <alignment horizontal="justify" vertical="top" wrapText="1"/>
    </xf>
    <xf numFmtId="0" fontId="2" fillId="0" borderId="0" xfId="0" applyFont="1" applyBorder="1" applyAlignment="1">
      <alignment horizontal="left" indent="1"/>
    </xf>
    <xf numFmtId="164" fontId="2" fillId="0" borderId="0" xfId="0" applyNumberFormat="1" applyFont="1" applyBorder="1" applyAlignment="1"/>
    <xf numFmtId="0" fontId="2" fillId="0" borderId="4" xfId="0" applyFont="1" applyFill="1" applyBorder="1"/>
    <xf numFmtId="0" fontId="2" fillId="0" borderId="0" xfId="0" applyFont="1" applyFill="1" applyBorder="1" applyAlignment="1">
      <alignment wrapText="1"/>
    </xf>
    <xf numFmtId="0" fontId="2" fillId="0" borderId="6" xfId="0" applyFont="1" applyFill="1" applyBorder="1" applyAlignment="1">
      <alignment wrapText="1"/>
    </xf>
    <xf numFmtId="0" fontId="4" fillId="0" borderId="0" xfId="0" applyFont="1" applyBorder="1" applyAlignment="1">
      <alignment horizontal="right"/>
    </xf>
    <xf numFmtId="164" fontId="2" fillId="0" borderId="0" xfId="0" applyNumberFormat="1" applyFont="1" applyBorder="1" applyAlignment="1">
      <alignment horizontal="justify" vertical="top"/>
    </xf>
    <xf numFmtId="0" fontId="2" fillId="0" borderId="0" xfId="0" applyFont="1" applyFill="1"/>
    <xf numFmtId="0" fontId="10" fillId="0" borderId="0" xfId="0" applyFont="1" applyFill="1" applyBorder="1" applyAlignment="1">
      <alignment horizontal="center"/>
    </xf>
    <xf numFmtId="164" fontId="2" fillId="0" borderId="0" xfId="0" applyNumberFormat="1" applyFont="1" applyBorder="1" applyAlignment="1">
      <alignment horizontal="justify"/>
    </xf>
    <xf numFmtId="0" fontId="9" fillId="0" borderId="10" xfId="0" applyFont="1" applyBorder="1" applyAlignment="1">
      <alignment horizontal="left"/>
    </xf>
    <xf numFmtId="0" fontId="10" fillId="0" borderId="5" xfId="0" applyFont="1" applyBorder="1" applyAlignment="1">
      <alignment horizontal="center"/>
    </xf>
    <xf numFmtId="0" fontId="10" fillId="0" borderId="7" xfId="0" applyFont="1" applyBorder="1" applyAlignment="1">
      <alignment horizontal="center"/>
    </xf>
    <xf numFmtId="0" fontId="4" fillId="0" borderId="4" xfId="0" applyFont="1" applyBorder="1" applyAlignment="1">
      <alignment horizontal="left"/>
    </xf>
    <xf numFmtId="44" fontId="2" fillId="0" borderId="0" xfId="0" applyNumberFormat="1" applyFont="1" applyFill="1" applyBorder="1"/>
    <xf numFmtId="44" fontId="2" fillId="0" borderId="0" xfId="0" applyNumberFormat="1" applyFont="1" applyFill="1" applyBorder="1" applyAlignment="1">
      <alignment horizontal="left"/>
    </xf>
    <xf numFmtId="0" fontId="2" fillId="0" borderId="0" xfId="0" quotePrefix="1" applyFont="1" applyBorder="1" applyAlignment="1">
      <alignment horizontal="right"/>
    </xf>
    <xf numFmtId="0" fontId="2" fillId="0" borderId="1" xfId="0" applyFont="1" applyFill="1" applyBorder="1"/>
    <xf numFmtId="0" fontId="2" fillId="0" borderId="8" xfId="0" applyFont="1" applyBorder="1" applyAlignment="1">
      <alignment horizontal="center"/>
    </xf>
    <xf numFmtId="0" fontId="2" fillId="0" borderId="3" xfId="0" applyFont="1" applyFill="1" applyBorder="1" applyAlignment="1">
      <alignment horizontal="center"/>
    </xf>
    <xf numFmtId="0" fontId="2" fillId="0" borderId="1" xfId="0" applyFont="1" applyFill="1" applyBorder="1" applyAlignment="1">
      <alignment horizontal="center"/>
    </xf>
    <xf numFmtId="0" fontId="2" fillId="0" borderId="3" xfId="0" applyFont="1" applyFill="1" applyBorder="1"/>
    <xf numFmtId="44" fontId="2" fillId="0" borderId="6" xfId="0" applyNumberFormat="1" applyFont="1" applyFill="1" applyBorder="1"/>
    <xf numFmtId="0" fontId="2" fillId="0" borderId="10" xfId="0" applyFont="1" applyFill="1" applyBorder="1"/>
    <xf numFmtId="0" fontId="2" fillId="0" borderId="7" xfId="0" applyFont="1" applyFill="1" applyBorder="1"/>
    <xf numFmtId="0" fontId="10" fillId="0" borderId="10" xfId="0" applyFont="1" applyFill="1" applyBorder="1" applyAlignment="1">
      <alignment horizontal="center"/>
    </xf>
    <xf numFmtId="0" fontId="10" fillId="0" borderId="6" xfId="0" applyFont="1" applyFill="1" applyBorder="1" applyAlignment="1">
      <alignment horizontal="center"/>
    </xf>
    <xf numFmtId="0" fontId="2" fillId="0" borderId="12" xfId="0" applyFont="1" applyFill="1" applyBorder="1" applyAlignment="1">
      <alignment horizontal="center"/>
    </xf>
    <xf numFmtId="44" fontId="2" fillId="0" borderId="4" xfId="0" applyNumberFormat="1" applyFont="1" applyFill="1" applyBorder="1"/>
    <xf numFmtId="44" fontId="2" fillId="0" borderId="3" xfId="0" applyNumberFormat="1" applyFont="1" applyFill="1" applyBorder="1"/>
    <xf numFmtId="44" fontId="2" fillId="0" borderId="1" xfId="0" applyNumberFormat="1" applyFont="1" applyFill="1" applyBorder="1"/>
    <xf numFmtId="44" fontId="2" fillId="0" borderId="7" xfId="0" applyNumberFormat="1" applyFont="1" applyFill="1" applyBorder="1" applyAlignment="1">
      <alignment horizontal="center"/>
    </xf>
    <xf numFmtId="44" fontId="2" fillId="0" borderId="10" xfId="0" applyNumberFormat="1" applyFont="1" applyFill="1" applyBorder="1" applyAlignment="1">
      <alignment horizontal="center"/>
    </xf>
    <xf numFmtId="0" fontId="2" fillId="0" borderId="12" xfId="0" applyFont="1" applyFill="1" applyBorder="1"/>
    <xf numFmtId="44" fontId="2" fillId="0" borderId="9" xfId="0" applyNumberFormat="1" applyFont="1" applyFill="1" applyBorder="1"/>
    <xf numFmtId="44" fontId="2" fillId="0" borderId="12" xfId="0" applyNumberFormat="1" applyFont="1" applyFill="1" applyBorder="1"/>
    <xf numFmtId="0" fontId="2" fillId="0" borderId="5" xfId="0" applyFont="1" applyFill="1" applyBorder="1" applyAlignment="1">
      <alignment horizontal="center"/>
    </xf>
    <xf numFmtId="0" fontId="4" fillId="0" borderId="8" xfId="0" applyFont="1" applyBorder="1" applyAlignment="1">
      <alignment horizontal="center"/>
    </xf>
    <xf numFmtId="0" fontId="2" fillId="0" borderId="12" xfId="0" applyFont="1" applyBorder="1" applyAlignment="1">
      <alignment horizontal="left"/>
    </xf>
    <xf numFmtId="44" fontId="2" fillId="0" borderId="12" xfId="0" applyNumberFormat="1" applyFont="1" applyFill="1" applyBorder="1" applyAlignment="1">
      <alignment horizontal="center"/>
    </xf>
    <xf numFmtId="44" fontId="2" fillId="0" borderId="9" xfId="0" applyNumberFormat="1" applyFont="1" applyFill="1" applyBorder="1" applyAlignment="1">
      <alignment horizontal="center"/>
    </xf>
    <xf numFmtId="44" fontId="2" fillId="0" borderId="1" xfId="0" applyNumberFormat="1" applyFont="1" applyFill="1" applyBorder="1" applyAlignment="1">
      <alignment horizontal="center"/>
    </xf>
    <xf numFmtId="44" fontId="2" fillId="0" borderId="3" xfId="0" applyNumberFormat="1" applyFont="1" applyFill="1" applyBorder="1" applyAlignment="1">
      <alignment horizontal="center"/>
    </xf>
    <xf numFmtId="44" fontId="2" fillId="0" borderId="4" xfId="0" applyNumberFormat="1" applyFont="1" applyFill="1" applyBorder="1" applyAlignment="1">
      <alignment horizontal="center"/>
    </xf>
    <xf numFmtId="44" fontId="2" fillId="0" borderId="6" xfId="0" applyNumberFormat="1" applyFont="1" applyFill="1" applyBorder="1" applyAlignment="1">
      <alignment horizontal="center"/>
    </xf>
    <xf numFmtId="0" fontId="2" fillId="0" borderId="4" xfId="0" applyFont="1" applyBorder="1" applyAlignment="1">
      <alignment horizontal="left" indent="2"/>
    </xf>
    <xf numFmtId="0" fontId="2" fillId="0" borderId="4" xfId="0" quotePrefix="1" applyFont="1" applyBorder="1" applyAlignment="1">
      <alignment horizontal="left" indent="2"/>
    </xf>
    <xf numFmtId="0" fontId="14" fillId="0" borderId="0" xfId="0" applyFont="1" applyBorder="1" applyAlignment="1">
      <alignment horizontal="center"/>
    </xf>
    <xf numFmtId="0" fontId="2" fillId="0" borderId="12" xfId="0" applyFont="1" applyFill="1" applyBorder="1" applyAlignment="1">
      <alignment horizontal="left"/>
    </xf>
    <xf numFmtId="43" fontId="2" fillId="0" borderId="11" xfId="0" applyNumberFormat="1" applyFont="1" applyBorder="1"/>
    <xf numFmtId="39" fontId="2" fillId="0" borderId="11" xfId="0" applyNumberFormat="1" applyFont="1" applyBorder="1"/>
    <xf numFmtId="0" fontId="10" fillId="0" borderId="11" xfId="0" applyFont="1" applyBorder="1" applyAlignment="1">
      <alignment horizontal="center"/>
    </xf>
    <xf numFmtId="0" fontId="14" fillId="0" borderId="4" xfId="0" applyFont="1" applyBorder="1"/>
    <xf numFmtId="0" fontId="14" fillId="0" borderId="0" xfId="0" applyFont="1" applyBorder="1"/>
    <xf numFmtId="0" fontId="4" fillId="0" borderId="6" xfId="0" applyFont="1" applyBorder="1" applyAlignment="1">
      <alignment horizontal="right"/>
    </xf>
    <xf numFmtId="0" fontId="2" fillId="0" borderId="4" xfId="0" quotePrefix="1" applyFont="1" applyBorder="1" applyAlignment="1">
      <alignment horizontal="left" wrapText="1" indent="2"/>
    </xf>
    <xf numFmtId="0" fontId="10" fillId="0" borderId="11" xfId="0" applyFont="1" applyBorder="1" applyAlignment="1">
      <alignment horizontal="right"/>
    </xf>
    <xf numFmtId="0" fontId="15"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0" fillId="0" borderId="3" xfId="0" applyFont="1" applyBorder="1" applyAlignment="1">
      <alignment horizontal="center"/>
    </xf>
    <xf numFmtId="0" fontId="2" fillId="0" borderId="11" xfId="0" applyFont="1" applyFill="1" applyBorder="1"/>
    <xf numFmtId="0" fontId="2" fillId="0" borderId="10" xfId="0" applyFont="1" applyBorder="1" applyAlignment="1">
      <alignment horizontal="center"/>
    </xf>
    <xf numFmtId="44" fontId="2" fillId="0" borderId="9" xfId="0" applyNumberFormat="1" applyFont="1" applyBorder="1"/>
    <xf numFmtId="44" fontId="2" fillId="0" borderId="0" xfId="0" applyNumberFormat="1" applyFont="1" applyBorder="1"/>
    <xf numFmtId="44" fontId="2" fillId="0" borderId="0" xfId="0" applyNumberFormat="1" applyFont="1" applyFill="1" applyBorder="1" applyAlignment="1">
      <alignment horizontal="center"/>
    </xf>
    <xf numFmtId="0" fontId="10" fillId="0" borderId="0" xfId="0" applyFont="1" applyBorder="1"/>
    <xf numFmtId="0" fontId="2" fillId="0" borderId="8" xfId="0" applyFont="1" applyFill="1" applyBorder="1"/>
    <xf numFmtId="0" fontId="4" fillId="0" borderId="12" xfId="0" quotePrefix="1" applyFont="1" applyBorder="1" applyAlignment="1">
      <alignment horizontal="left"/>
    </xf>
    <xf numFmtId="0" fontId="2" fillId="0" borderId="12" xfId="0" quotePrefix="1" applyFont="1" applyBorder="1" applyAlignment="1">
      <alignment horizontal="left" indent="1"/>
    </xf>
    <xf numFmtId="44" fontId="2" fillId="0" borderId="11" xfId="0" applyNumberFormat="1" applyFont="1" applyFill="1" applyBorder="1"/>
    <xf numFmtId="0" fontId="2" fillId="0" borderId="12" xfId="0" applyFont="1" applyBorder="1" applyAlignment="1">
      <alignment horizontal="left" indent="1"/>
    </xf>
    <xf numFmtId="0" fontId="2" fillId="0" borderId="9" xfId="0" applyFont="1" applyBorder="1" applyAlignment="1">
      <alignment horizontal="left" indent="1"/>
    </xf>
    <xf numFmtId="0" fontId="2" fillId="0" borderId="0" xfId="0" applyFont="1" applyFill="1" applyBorder="1" applyAlignment="1">
      <alignment horizontal="left" indent="1"/>
    </xf>
    <xf numFmtId="0" fontId="10" fillId="0" borderId="9" xfId="0" applyFont="1" applyBorder="1" applyAlignment="1">
      <alignment horizontal="center"/>
    </xf>
    <xf numFmtId="0" fontId="4" fillId="0" borderId="12" xfId="0" applyFont="1" applyBorder="1"/>
    <xf numFmtId="0" fontId="2" fillId="2" borderId="0" xfId="0" applyFont="1" applyFill="1" applyBorder="1"/>
    <xf numFmtId="0" fontId="2" fillId="0" borderId="4" xfId="0" quotePrefix="1" applyFont="1" applyFill="1" applyBorder="1" applyAlignment="1">
      <alignment horizontal="left"/>
    </xf>
    <xf numFmtId="0" fontId="2" fillId="2" borderId="6" xfId="0" applyFont="1" applyFill="1" applyBorder="1"/>
    <xf numFmtId="44" fontId="2" fillId="0" borderId="11" xfId="0" applyNumberFormat="1" applyFont="1" applyBorder="1"/>
    <xf numFmtId="0" fontId="2" fillId="0" borderId="5" xfId="0" applyFont="1" applyFill="1" applyBorder="1"/>
    <xf numFmtId="44" fontId="2" fillId="0" borderId="17" xfId="0" applyNumberFormat="1" applyFont="1" applyFill="1" applyBorder="1"/>
    <xf numFmtId="0" fontId="4" fillId="0" borderId="10" xfId="0" applyFont="1" applyBorder="1"/>
    <xf numFmtId="0" fontId="2" fillId="0" borderId="9" xfId="0" applyFont="1" applyFill="1" applyBorder="1"/>
    <xf numFmtId="44" fontId="2" fillId="0" borderId="0" xfId="0" applyNumberFormat="1" applyFont="1" applyFill="1"/>
    <xf numFmtId="0" fontId="2" fillId="0" borderId="12" xfId="0" applyFont="1" applyFill="1" applyBorder="1" applyAlignment="1">
      <alignment horizontal="left" indent="1"/>
    </xf>
    <xf numFmtId="0" fontId="4" fillId="0" borderId="12" xfId="0" applyFont="1" applyFill="1" applyBorder="1"/>
    <xf numFmtId="0" fontId="2" fillId="2" borderId="7" xfId="0" applyFont="1" applyFill="1" applyBorder="1"/>
    <xf numFmtId="0" fontId="2" fillId="0" borderId="4" xfId="0" applyFont="1" applyFill="1" applyBorder="1" applyAlignment="1">
      <alignment horizontal="left" indent="1"/>
    </xf>
    <xf numFmtId="0" fontId="4" fillId="0" borderId="12" xfId="0" quotePrefix="1" applyFont="1" applyFill="1" applyBorder="1" applyAlignment="1">
      <alignment horizontal="left"/>
    </xf>
    <xf numFmtId="0" fontId="4" fillId="0" borderId="0" xfId="0" applyFont="1" applyFill="1" applyBorder="1" applyAlignment="1">
      <alignment horizontal="center"/>
    </xf>
    <xf numFmtId="44" fontId="2" fillId="0" borderId="12" xfId="0" applyNumberFormat="1" applyFont="1" applyBorder="1"/>
    <xf numFmtId="44" fontId="2" fillId="0" borderId="6" xfId="0" applyNumberFormat="1" applyFont="1" applyBorder="1"/>
    <xf numFmtId="0" fontId="4" fillId="0" borderId="8" xfId="0" applyFont="1" applyBorder="1"/>
    <xf numFmtId="0" fontId="4" fillId="0" borderId="4" xfId="0" quotePrefix="1" applyFont="1" applyBorder="1" applyAlignment="1">
      <alignment horizontal="left"/>
    </xf>
    <xf numFmtId="0" fontId="2" fillId="0" borderId="10" xfId="0" applyFont="1" applyBorder="1" applyAlignment="1">
      <alignment horizontal="left" indent="1"/>
    </xf>
    <xf numFmtId="165" fontId="2" fillId="0" borderId="6" xfId="0" applyNumberFormat="1" applyFont="1" applyBorder="1"/>
    <xf numFmtId="0" fontId="10" fillId="0" borderId="9" xfId="0" applyFont="1" applyFill="1" applyBorder="1" applyAlignment="1">
      <alignment horizontal="center"/>
    </xf>
    <xf numFmtId="44" fontId="2" fillId="0" borderId="16" xfId="0" applyNumberFormat="1" applyFont="1" applyFill="1" applyBorder="1"/>
    <xf numFmtId="0" fontId="4" fillId="0" borderId="4" xfId="0" applyFont="1" applyFill="1" applyBorder="1" applyAlignment="1">
      <alignment horizontal="left"/>
    </xf>
    <xf numFmtId="44" fontId="2" fillId="0" borderId="12" xfId="0" applyNumberFormat="1" applyFont="1" applyFill="1" applyBorder="1" applyAlignment="1"/>
    <xf numFmtId="44" fontId="2" fillId="0" borderId="9" xfId="0" applyNumberFormat="1" applyFont="1" applyFill="1" applyBorder="1" applyAlignment="1"/>
    <xf numFmtId="49" fontId="2" fillId="0" borderId="0" xfId="0" applyNumberFormat="1" applyFont="1" applyBorder="1"/>
    <xf numFmtId="49" fontId="2" fillId="0" borderId="0" xfId="0" applyNumberFormat="1" applyFont="1" applyBorder="1" applyAlignment="1">
      <alignment horizontal="left"/>
    </xf>
    <xf numFmtId="49" fontId="2" fillId="0" borderId="0" xfId="0" quotePrefix="1" applyNumberFormat="1" applyFont="1" applyFill="1" applyBorder="1" applyAlignment="1">
      <alignment horizontal="left"/>
    </xf>
    <xf numFmtId="49" fontId="2" fillId="0" borderId="0" xfId="0" applyNumberFormat="1" applyFont="1" applyBorder="1" applyAlignment="1">
      <alignment horizontal="center"/>
    </xf>
    <xf numFmtId="49" fontId="2" fillId="0" borderId="0" xfId="0" applyNumberFormat="1" applyFont="1" applyFill="1" applyBorder="1" applyAlignment="1">
      <alignment horizontal="center"/>
    </xf>
    <xf numFmtId="44" fontId="2" fillId="0" borderId="5" xfId="0" applyNumberFormat="1" applyFont="1" applyFill="1" applyBorder="1" applyAlignment="1">
      <alignment horizontal="center"/>
    </xf>
    <xf numFmtId="0" fontId="10" fillId="0" borderId="2" xfId="0" applyFont="1" applyBorder="1" applyAlignment="1">
      <alignment horizontal="center"/>
    </xf>
    <xf numFmtId="0" fontId="10" fillId="0" borderId="1" xfId="0" applyFont="1" applyFill="1" applyBorder="1" applyAlignment="1">
      <alignment horizontal="center"/>
    </xf>
    <xf numFmtId="0" fontId="10" fillId="0" borderId="3" xfId="0" applyFont="1" applyFill="1" applyBorder="1" applyAlignment="1">
      <alignment horizontal="center"/>
    </xf>
    <xf numFmtId="165" fontId="2" fillId="0" borderId="0" xfId="0" applyNumberFormat="1" applyFont="1" applyFill="1"/>
    <xf numFmtId="0" fontId="2" fillId="0" borderId="10" xfId="0" applyFont="1" applyBorder="1" applyAlignment="1">
      <alignment horizontal="left" indent="2"/>
    </xf>
    <xf numFmtId="0" fontId="2" fillId="0" borderId="8" xfId="0" applyFont="1" applyBorder="1" applyAlignment="1">
      <alignment horizontal="left" indent="1"/>
    </xf>
    <xf numFmtId="0" fontId="2" fillId="0" borderId="4" xfId="0" applyFont="1" applyBorder="1" applyAlignment="1">
      <alignment horizontal="right"/>
    </xf>
    <xf numFmtId="164" fontId="2" fillId="0" borderId="5" xfId="0" applyNumberFormat="1" applyFont="1" applyBorder="1" applyAlignment="1">
      <alignment vertical="top"/>
    </xf>
    <xf numFmtId="0" fontId="2" fillId="0" borderId="4" xfId="0" applyFont="1" applyFill="1" applyBorder="1" applyAlignment="1">
      <alignment horizontal="center"/>
    </xf>
    <xf numFmtId="0" fontId="4" fillId="0" borderId="1" xfId="0" applyFont="1" applyBorder="1"/>
    <xf numFmtId="0" fontId="4" fillId="0" borderId="3" xfId="0" applyFont="1" applyBorder="1"/>
    <xf numFmtId="0" fontId="4" fillId="0" borderId="7" xfId="0" applyFont="1" applyBorder="1"/>
    <xf numFmtId="0" fontId="11" fillId="0" borderId="1" xfId="0" applyFont="1" applyBorder="1" applyAlignment="1">
      <alignment horizontal="left"/>
    </xf>
    <xf numFmtId="0" fontId="11" fillId="0" borderId="1" xfId="0" quotePrefix="1" applyFont="1" applyBorder="1" applyAlignment="1">
      <alignment horizontal="left"/>
    </xf>
    <xf numFmtId="0" fontId="4" fillId="0" borderId="1" xfId="0" applyFont="1" applyFill="1" applyBorder="1"/>
    <xf numFmtId="0" fontId="4" fillId="0" borderId="2" xfId="0" applyFont="1" applyFill="1" applyBorder="1"/>
    <xf numFmtId="0" fontId="4" fillId="0" borderId="3" xfId="0" applyFont="1" applyFill="1" applyBorder="1"/>
    <xf numFmtId="0" fontId="15" fillId="0" borderId="11" xfId="0" applyFont="1" applyFill="1" applyBorder="1" applyAlignment="1">
      <alignment horizontal="center"/>
    </xf>
    <xf numFmtId="0" fontId="4" fillId="0" borderId="11" xfId="0" applyFont="1" applyBorder="1" applyAlignment="1">
      <alignment horizontal="center"/>
    </xf>
    <xf numFmtId="0" fontId="4" fillId="0" borderId="1" xfId="0" applyFont="1" applyFill="1" applyBorder="1" applyAlignment="1">
      <alignment horizontal="left"/>
    </xf>
    <xf numFmtId="0" fontId="4" fillId="0" borderId="2" xfId="0" applyFont="1" applyBorder="1"/>
    <xf numFmtId="0" fontId="4" fillId="0" borderId="1" xfId="0" applyFont="1" applyFill="1" applyBorder="1" applyAlignment="1"/>
    <xf numFmtId="0" fontId="4" fillId="0" borderId="3" xfId="0" applyFont="1" applyFill="1" applyBorder="1" applyAlignment="1"/>
    <xf numFmtId="0" fontId="4" fillId="0" borderId="11" xfId="0" applyFont="1" applyFill="1" applyBorder="1" applyAlignment="1">
      <alignment horizontal="center"/>
    </xf>
    <xf numFmtId="0" fontId="4" fillId="0" borderId="11" xfId="0" applyFont="1" applyFill="1" applyBorder="1"/>
    <xf numFmtId="0" fontId="4" fillId="0" borderId="1" xfId="0" applyFont="1" applyBorder="1" applyAlignment="1">
      <alignment horizontal="left"/>
    </xf>
    <xf numFmtId="0" fontId="4" fillId="0" borderId="1" xfId="0" applyFont="1" applyBorder="1" applyAlignment="1"/>
    <xf numFmtId="0" fontId="4" fillId="0" borderId="3" xfId="0" applyFont="1" applyBorder="1" applyAlignment="1"/>
    <xf numFmtId="49" fontId="2" fillId="0" borderId="0" xfId="0" applyNumberFormat="1" applyFont="1" applyAlignment="1">
      <alignment horizontal="right"/>
    </xf>
    <xf numFmtId="0" fontId="4" fillId="0" borderId="16" xfId="0" applyFont="1" applyFill="1" applyBorder="1" applyAlignment="1">
      <alignment horizontal="center"/>
    </xf>
    <xf numFmtId="0" fontId="2" fillId="0" borderId="32" xfId="0" applyFont="1" applyBorder="1"/>
    <xf numFmtId="0" fontId="2" fillId="0" borderId="33" xfId="0" applyFont="1" applyBorder="1"/>
    <xf numFmtId="0" fontId="2" fillId="0" borderId="34" xfId="0" applyFont="1" applyBorder="1"/>
    <xf numFmtId="5" fontId="2" fillId="0" borderId="1" xfId="0" applyNumberFormat="1" applyFont="1" applyFill="1" applyBorder="1" applyAlignment="1">
      <alignment horizontal="center"/>
    </xf>
    <xf numFmtId="5" fontId="2" fillId="0" borderId="3" xfId="0" applyNumberFormat="1" applyFont="1" applyFill="1" applyBorder="1" applyAlignment="1">
      <alignment horizontal="center"/>
    </xf>
    <xf numFmtId="0" fontId="2" fillId="0" borderId="0" xfId="0" applyFont="1" applyBorder="1" applyAlignment="1">
      <alignment horizontal="left" wrapText="1"/>
    </xf>
    <xf numFmtId="44" fontId="2" fillId="0" borderId="5" xfId="0" applyNumberFormat="1" applyFont="1" applyFill="1" applyBorder="1"/>
    <xf numFmtId="0" fontId="2" fillId="4" borderId="10" xfId="0" applyFont="1" applyFill="1" applyBorder="1"/>
    <xf numFmtId="0" fontId="2" fillId="0" borderId="1" xfId="0" applyFont="1" applyBorder="1" applyAlignment="1">
      <alignment horizontal="left" indent="1"/>
    </xf>
    <xf numFmtId="0" fontId="2" fillId="0" borderId="2" xfId="0" applyFont="1" applyFill="1" applyBorder="1"/>
    <xf numFmtId="0" fontId="2" fillId="0" borderId="6" xfId="0" applyFont="1" applyBorder="1" applyAlignment="1">
      <alignment horizontal="left" wrapText="1"/>
    </xf>
    <xf numFmtId="0" fontId="4" fillId="0" borderId="0" xfId="0" quotePrefix="1" applyFont="1" applyBorder="1" applyAlignment="1">
      <alignment horizontal="right"/>
    </xf>
    <xf numFmtId="0" fontId="4" fillId="0" borderId="0" xfId="0" applyFont="1"/>
    <xf numFmtId="0" fontId="4" fillId="0" borderId="0" xfId="0" applyFont="1" applyFill="1" applyBorder="1" applyAlignment="1">
      <alignment horizontal="right"/>
    </xf>
    <xf numFmtId="44" fontId="4" fillId="0" borderId="0" xfId="0" quotePrefix="1" applyNumberFormat="1" applyFont="1" applyFill="1" applyBorder="1" applyAlignment="1">
      <alignment horizontal="center"/>
    </xf>
    <xf numFmtId="0" fontId="4" fillId="0" borderId="4" xfId="0" applyFont="1" applyFill="1" applyBorder="1" applyAlignment="1">
      <alignment horizontal="center"/>
    </xf>
    <xf numFmtId="0" fontId="4" fillId="0" borderId="0" xfId="0" applyFont="1" applyFill="1" applyBorder="1" applyAlignment="1">
      <alignment horizontal="left"/>
    </xf>
    <xf numFmtId="0" fontId="2" fillId="0" borderId="1" xfId="1" applyFont="1" applyBorder="1"/>
    <xf numFmtId="0" fontId="2" fillId="0" borderId="2" xfId="1" applyFont="1" applyBorder="1"/>
    <xf numFmtId="0" fontId="2" fillId="0" borderId="3" xfId="1" applyFont="1" applyBorder="1"/>
    <xf numFmtId="0" fontId="2" fillId="0" borderId="0" xfId="1" applyFont="1"/>
    <xf numFmtId="0" fontId="2" fillId="0" borderId="4" xfId="1" applyFont="1" applyBorder="1"/>
    <xf numFmtId="0" fontId="2" fillId="0" borderId="5" xfId="1" applyFont="1" applyBorder="1" applyAlignment="1">
      <alignment horizontal="center"/>
    </xf>
    <xf numFmtId="0" fontId="2" fillId="0" borderId="0" xfId="1" applyFont="1" applyBorder="1"/>
    <xf numFmtId="0" fontId="2" fillId="0" borderId="0" xfId="1" applyFont="1" applyBorder="1" applyAlignment="1">
      <alignment horizontal="center"/>
    </xf>
    <xf numFmtId="0" fontId="2" fillId="0" borderId="7" xfId="1" applyFont="1" applyBorder="1" applyAlignment="1">
      <alignment horizontal="center"/>
    </xf>
    <xf numFmtId="0" fontId="2" fillId="0" borderId="6" xfId="1" applyFont="1" applyBorder="1"/>
    <xf numFmtId="0" fontId="2" fillId="0" borderId="10" xfId="1" applyFont="1" applyBorder="1"/>
    <xf numFmtId="0" fontId="2" fillId="0" borderId="5" xfId="1" applyFont="1" applyBorder="1"/>
    <xf numFmtId="0" fontId="2" fillId="0" borderId="7" xfId="1" applyFont="1" applyBorder="1"/>
    <xf numFmtId="0" fontId="2" fillId="0" borderId="0" xfId="1" applyFont="1" applyFill="1" applyBorder="1"/>
    <xf numFmtId="0" fontId="2" fillId="0" borderId="14" xfId="1" applyFont="1" applyFill="1" applyBorder="1" applyAlignment="1">
      <alignment horizontal="center"/>
    </xf>
    <xf numFmtId="0" fontId="2" fillId="0" borderId="14" xfId="1" applyFont="1" applyBorder="1" applyAlignment="1">
      <alignment horizontal="center"/>
    </xf>
    <xf numFmtId="0" fontId="2" fillId="0" borderId="16" xfId="1" applyFont="1" applyFill="1" applyBorder="1" applyAlignment="1">
      <alignment horizontal="center"/>
    </xf>
    <xf numFmtId="0" fontId="2" fillId="0" borderId="16" xfId="1" applyFont="1" applyBorder="1" applyAlignment="1">
      <alignment horizontal="center"/>
    </xf>
    <xf numFmtId="0" fontId="2" fillId="0" borderId="11" xfId="1" applyFont="1" applyBorder="1"/>
    <xf numFmtId="0" fontId="2" fillId="0" borderId="11" xfId="1" applyFont="1" applyBorder="1" applyAlignment="1">
      <alignment horizontal="right"/>
    </xf>
    <xf numFmtId="0" fontId="2" fillId="0" borderId="35" xfId="1" applyFont="1" applyBorder="1"/>
    <xf numFmtId="0" fontId="2" fillId="0" borderId="36" xfId="1" applyFont="1" applyBorder="1"/>
    <xf numFmtId="0" fontId="2" fillId="0" borderId="37" xfId="1" applyFont="1" applyBorder="1"/>
    <xf numFmtId="0" fontId="4" fillId="0" borderId="4" xfId="1" applyFont="1" applyFill="1" applyBorder="1"/>
    <xf numFmtId="0" fontId="10" fillId="0" borderId="6" xfId="1" applyFont="1" applyBorder="1" applyAlignment="1">
      <alignment horizontal="center"/>
    </xf>
    <xf numFmtId="0" fontId="19" fillId="0" borderId="4" xfId="1" applyFont="1" applyBorder="1" applyAlignment="1">
      <alignment vertical="center"/>
    </xf>
    <xf numFmtId="0" fontId="19" fillId="0" borderId="4" xfId="1" applyFont="1" applyBorder="1" applyAlignment="1">
      <alignment horizontal="left" vertical="center" indent="4"/>
    </xf>
    <xf numFmtId="0" fontId="18" fillId="0" borderId="4" xfId="1" applyFont="1" applyBorder="1" applyAlignment="1">
      <alignment vertical="center"/>
    </xf>
    <xf numFmtId="0" fontId="2" fillId="0" borderId="0" xfId="1" applyFont="1" applyFill="1" applyBorder="1" applyAlignment="1">
      <alignment horizontal="center"/>
    </xf>
    <xf numFmtId="164" fontId="2" fillId="0" borderId="0" xfId="1" applyNumberFormat="1" applyFont="1" applyBorder="1" applyAlignment="1"/>
    <xf numFmtId="0" fontId="2" fillId="0" borderId="4" xfId="1" applyFont="1" applyBorder="1" applyAlignment="1">
      <alignment horizontal="center" vertical="top"/>
    </xf>
    <xf numFmtId="0" fontId="0" fillId="0" borderId="5" xfId="0" applyBorder="1" applyAlignment="1">
      <alignment horizontal="justify" vertical="top"/>
    </xf>
    <xf numFmtId="0" fontId="2" fillId="0" borderId="0" xfId="0" applyFont="1" applyAlignment="1">
      <alignment vertical="top"/>
    </xf>
    <xf numFmtId="0" fontId="2" fillId="0" borderId="12" xfId="0" applyFont="1" applyBorder="1" applyAlignment="1"/>
    <xf numFmtId="0" fontId="2" fillId="0" borderId="8" xfId="0" applyFont="1" applyBorder="1" applyAlignment="1"/>
    <xf numFmtId="0" fontId="2" fillId="0" borderId="9" xfId="0" applyFont="1" applyBorder="1" applyAlignment="1"/>
    <xf numFmtId="0" fontId="2" fillId="0" borderId="8" xfId="0" applyFont="1" applyFill="1" applyBorder="1" applyAlignment="1">
      <alignment horizontal="left"/>
    </xf>
    <xf numFmtId="43" fontId="4" fillId="0" borderId="11" xfId="0" applyNumberFormat="1" applyFont="1" applyFill="1" applyBorder="1"/>
    <xf numFmtId="44" fontId="4" fillId="0" borderId="16" xfId="0" applyNumberFormat="1" applyFont="1" applyFill="1" applyBorder="1" applyAlignment="1">
      <alignment horizontal="right" wrapText="1"/>
    </xf>
    <xf numFmtId="44" fontId="4" fillId="0" borderId="17" xfId="0" applyNumberFormat="1" applyFont="1" applyFill="1" applyBorder="1"/>
    <xf numFmtId="44" fontId="4" fillId="0" borderId="7" xfId="0" applyNumberFormat="1" applyFont="1" applyFill="1" applyBorder="1"/>
    <xf numFmtId="0" fontId="4" fillId="0" borderId="2" xfId="0" applyFont="1" applyFill="1" applyBorder="1" applyAlignment="1">
      <alignment horizontal="left"/>
    </xf>
    <xf numFmtId="44" fontId="4" fillId="0" borderId="6" xfId="0" applyNumberFormat="1" applyFont="1" applyBorder="1"/>
    <xf numFmtId="7" fontId="4" fillId="0" borderId="22" xfId="0" applyNumberFormat="1" applyFont="1" applyBorder="1"/>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2" borderId="8" xfId="0" applyFont="1" applyFill="1" applyBorder="1"/>
    <xf numFmtId="44" fontId="4" fillId="0" borderId="8" xfId="0" applyNumberFormat="1" applyFont="1" applyBorder="1"/>
    <xf numFmtId="44" fontId="4" fillId="0" borderId="0" xfId="0" applyNumberFormat="1" applyFont="1" applyBorder="1"/>
    <xf numFmtId="44" fontId="4" fillId="0" borderId="0" xfId="0" applyNumberFormat="1" applyFont="1" applyFill="1" applyBorder="1"/>
    <xf numFmtId="44" fontId="4" fillId="0" borderId="12" xfId="0" applyNumberFormat="1" applyFont="1" applyFill="1" applyBorder="1"/>
    <xf numFmtId="44" fontId="4" fillId="0" borderId="11" xfId="0" applyNumberFormat="1" applyFont="1" applyFill="1" applyBorder="1"/>
    <xf numFmtId="8" fontId="2" fillId="0" borderId="0" xfId="0" applyNumberFormat="1" applyFont="1" applyFill="1" applyBorder="1"/>
    <xf numFmtId="0" fontId="2" fillId="0" borderId="6" xfId="0" applyFont="1" applyBorder="1" applyAlignment="1"/>
    <xf numFmtId="43" fontId="2" fillId="0" borderId="11" xfId="0" applyNumberFormat="1" applyFont="1" applyFill="1" applyBorder="1" applyAlignment="1">
      <alignment horizontal="center"/>
    </xf>
    <xf numFmtId="44" fontId="4" fillId="0" borderId="0" xfId="0" applyNumberFormat="1" applyFont="1" applyFill="1" applyBorder="1" applyAlignment="1">
      <alignment horizontal="right" wrapText="1"/>
    </xf>
    <xf numFmtId="44" fontId="4" fillId="0" borderId="0" xfId="0" applyNumberFormat="1" applyFont="1" applyFill="1" applyBorder="1" applyAlignment="1">
      <alignment horizontal="left" wrapText="1"/>
    </xf>
    <xf numFmtId="7" fontId="4" fillId="0" borderId="23" xfId="0" applyNumberFormat="1" applyFont="1" applyBorder="1"/>
    <xf numFmtId="0" fontId="4" fillId="0" borderId="10" xfId="0" applyFont="1" applyFill="1" applyBorder="1" applyAlignment="1">
      <alignment horizontal="left"/>
    </xf>
    <xf numFmtId="0" fontId="2" fillId="0" borderId="6" xfId="0" applyFont="1" applyFill="1" applyBorder="1" applyAlignment="1">
      <alignment horizontal="left" indent="1"/>
    </xf>
    <xf numFmtId="0" fontId="2" fillId="2" borderId="4" xfId="0" applyFont="1" applyFill="1" applyBorder="1"/>
    <xf numFmtId="0" fontId="4" fillId="0" borderId="0" xfId="0" quotePrefix="1" applyFont="1" applyFill="1" applyBorder="1" applyAlignment="1">
      <alignment horizontal="center"/>
    </xf>
    <xf numFmtId="0" fontId="4" fillId="0" borderId="7" xfId="0" applyFont="1" applyBorder="1" applyAlignment="1">
      <alignment horizontal="right"/>
    </xf>
    <xf numFmtId="0" fontId="0" fillId="0" borderId="0" xfId="0" applyBorder="1" applyAlignment="1">
      <alignment horizontal="justify" vertical="center" wrapText="1"/>
    </xf>
    <xf numFmtId="44" fontId="4" fillId="0" borderId="11" xfId="0" applyNumberFormat="1" applyFont="1" applyFill="1" applyBorder="1" applyAlignment="1">
      <alignment horizontal="right" wrapText="1"/>
    </xf>
    <xf numFmtId="44" fontId="4" fillId="0" borderId="6" xfId="0" applyNumberFormat="1" applyFont="1" applyFill="1" applyBorder="1"/>
    <xf numFmtId="0" fontId="18" fillId="0" borderId="1" xfId="0" applyFont="1" applyFill="1" applyBorder="1"/>
    <xf numFmtId="44" fontId="2" fillId="0" borderId="11" xfId="0" applyNumberFormat="1" applyFont="1" applyFill="1" applyBorder="1" applyAlignment="1">
      <alignment horizontal="center"/>
    </xf>
    <xf numFmtId="0" fontId="2" fillId="0" borderId="5" xfId="0" applyFont="1" applyBorder="1" applyAlignment="1">
      <alignment horizontal="center"/>
    </xf>
    <xf numFmtId="0" fontId="2" fillId="0" borderId="0" xfId="0" applyFont="1" applyBorder="1" applyAlignment="1">
      <alignment horizontal="right"/>
    </xf>
    <xf numFmtId="0" fontId="4" fillId="0" borderId="0"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4" fillId="0" borderId="4" xfId="0" applyFont="1" applyBorder="1" applyAlignment="1">
      <alignment horizontal="center"/>
    </xf>
    <xf numFmtId="0" fontId="5" fillId="0" borderId="4" xfId="0" quotePrefix="1"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164" fontId="2" fillId="0" borderId="0" xfId="0" applyNumberFormat="1" applyFont="1" applyFill="1" applyBorder="1" applyAlignment="1">
      <alignment horizontal="left"/>
    </xf>
    <xf numFmtId="0" fontId="11" fillId="0" borderId="1" xfId="0" applyFont="1" applyBorder="1" applyAlignment="1">
      <alignment horizontal="center"/>
    </xf>
    <xf numFmtId="164" fontId="2" fillId="0" borderId="5" xfId="0" applyNumberFormat="1" applyFont="1" applyBorder="1" applyAlignment="1">
      <alignment horizontal="left"/>
    </xf>
    <xf numFmtId="0" fontId="11" fillId="0" borderId="0" xfId="0" applyFont="1" applyBorder="1" applyAlignment="1">
      <alignment horizontal="center"/>
    </xf>
    <xf numFmtId="0" fontId="11" fillId="0" borderId="0" xfId="0" quotePrefix="1"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0" fontId="2" fillId="0" borderId="11" xfId="0" applyFont="1" applyBorder="1" applyAlignment="1">
      <alignment horizontal="center"/>
    </xf>
    <xf numFmtId="0" fontId="2" fillId="0" borderId="4" xfId="0" applyFont="1" applyBorder="1" applyAlignment="1">
      <alignment horizontal="center"/>
    </xf>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11" fillId="0" borderId="3" xfId="0" applyFont="1" applyBorder="1" applyAlignment="1">
      <alignment horizontal="center"/>
    </xf>
    <xf numFmtId="0" fontId="11" fillId="0" borderId="6" xfId="0" applyFont="1" applyBorder="1" applyAlignment="1">
      <alignment horizontal="center"/>
    </xf>
    <xf numFmtId="0" fontId="2" fillId="0" borderId="0" xfId="0" applyFont="1" applyBorder="1" applyAlignment="1">
      <alignment vertical="top"/>
    </xf>
    <xf numFmtId="0" fontId="2" fillId="0" borderId="0" xfId="0" applyFont="1" applyAlignment="1">
      <alignment vertical="top"/>
    </xf>
    <xf numFmtId="0" fontId="4" fillId="0" borderId="8" xfId="0" applyFont="1" applyBorder="1" applyAlignment="1">
      <alignment horizontal="center"/>
    </xf>
    <xf numFmtId="0" fontId="4" fillId="0" borderId="9" xfId="0" applyFont="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5" xfId="0" applyFont="1" applyFill="1" applyBorder="1" applyAlignment="1">
      <alignment horizontal="center"/>
    </xf>
    <xf numFmtId="0" fontId="2" fillId="0" borderId="4" xfId="0" applyFont="1" applyBorder="1"/>
    <xf numFmtId="0" fontId="2" fillId="0" borderId="0" xfId="0" applyFont="1" applyBorder="1" applyAlignment="1">
      <alignment horizontal="left"/>
    </xf>
    <xf numFmtId="0" fontId="10" fillId="0" borderId="0" xfId="0" applyFont="1" applyBorder="1" applyAlignment="1">
      <alignment horizontal="center"/>
    </xf>
    <xf numFmtId="0" fontId="10" fillId="0" borderId="6" xfId="0" applyFont="1" applyBorder="1" applyAlignment="1">
      <alignment horizontal="center"/>
    </xf>
    <xf numFmtId="0" fontId="4" fillId="0" borderId="4" xfId="0" applyFont="1" applyBorder="1"/>
    <xf numFmtId="0" fontId="4" fillId="0" borderId="0" xfId="0" applyFont="1" applyBorder="1"/>
    <xf numFmtId="44" fontId="2" fillId="0" borderId="14" xfId="0" applyNumberFormat="1" applyFont="1" applyFill="1" applyBorder="1" applyAlignment="1">
      <alignment horizontal="right" wrapText="1"/>
    </xf>
    <xf numFmtId="44" fontId="2" fillId="0" borderId="16" xfId="0" applyNumberFormat="1" applyFont="1" applyFill="1" applyBorder="1" applyAlignment="1">
      <alignment horizontal="right" wrapText="1"/>
    </xf>
    <xf numFmtId="44" fontId="2" fillId="0" borderId="14" xfId="0" applyNumberFormat="1" applyFont="1" applyFill="1" applyBorder="1" applyAlignment="1">
      <alignment horizontal="center" wrapText="1"/>
    </xf>
    <xf numFmtId="44" fontId="2" fillId="0" borderId="16" xfId="0" applyNumberFormat="1" applyFont="1" applyFill="1" applyBorder="1" applyAlignment="1">
      <alignment horizontal="center" wrapText="1"/>
    </xf>
    <xf numFmtId="0" fontId="2" fillId="0" borderId="12" xfId="0" applyFont="1" applyBorder="1" applyAlignment="1">
      <alignment horizontal="left"/>
    </xf>
    <xf numFmtId="0" fontId="2" fillId="2" borderId="9" xfId="0" applyFont="1" applyFill="1" applyBorder="1"/>
    <xf numFmtId="0" fontId="4" fillId="0" borderId="4" xfId="0" applyFont="1" applyFill="1" applyBorder="1" applyAlignment="1">
      <alignment horizontal="center"/>
    </xf>
    <xf numFmtId="0" fontId="4" fillId="0" borderId="0" xfId="0" applyFont="1" applyFill="1" applyBorder="1" applyAlignment="1">
      <alignment horizontal="center"/>
    </xf>
    <xf numFmtId="0" fontId="2" fillId="0" borderId="7" xfId="0" applyFont="1" applyBorder="1" applyAlignment="1">
      <alignment horizontal="center"/>
    </xf>
    <xf numFmtId="0" fontId="2" fillId="0" borderId="12" xfId="0" applyFont="1" applyFill="1" applyBorder="1" applyAlignment="1">
      <alignment horizontal="center"/>
    </xf>
    <xf numFmtId="0" fontId="2" fillId="0" borderId="9" xfId="0" applyFont="1" applyFill="1" applyBorder="1" applyAlignment="1">
      <alignment horizontal="center"/>
    </xf>
    <xf numFmtId="0" fontId="2" fillId="0" borderId="12" xfId="0" applyFont="1" applyBorder="1" applyAlignment="1">
      <alignment horizontal="center"/>
    </xf>
    <xf numFmtId="0" fontId="2" fillId="0" borderId="8" xfId="0" applyFont="1" applyFill="1" applyBorder="1" applyAlignment="1">
      <alignment horizontal="center"/>
    </xf>
    <xf numFmtId="0" fontId="2" fillId="0" borderId="12" xfId="0" applyFont="1" applyFill="1" applyBorder="1" applyAlignment="1">
      <alignment horizontal="left"/>
    </xf>
    <xf numFmtId="0" fontId="2" fillId="0" borderId="8" xfId="0" applyFont="1" applyFill="1" applyBorder="1" applyAlignment="1">
      <alignment horizontal="left"/>
    </xf>
    <xf numFmtId="0" fontId="11" fillId="0" borderId="0" xfId="0" applyFont="1" applyFill="1" applyBorder="1" applyAlignment="1">
      <alignment horizontal="center"/>
    </xf>
    <xf numFmtId="0" fontId="2" fillId="0" borderId="0" xfId="0" applyFont="1" applyFill="1" applyBorder="1" applyAlignment="1"/>
    <xf numFmtId="0" fontId="2" fillId="0" borderId="0" xfId="0" applyFont="1" applyBorder="1" applyAlignment="1"/>
    <xf numFmtId="164" fontId="2" fillId="0" borderId="5" xfId="0" applyNumberFormat="1" applyFont="1" applyFill="1" applyBorder="1" applyAlignment="1">
      <alignment horizontal="left"/>
    </xf>
    <xf numFmtId="0" fontId="2" fillId="0" borderId="0" xfId="0" applyFont="1" applyBorder="1" applyAlignment="1">
      <alignment horizontal="justify" vertical="top"/>
    </xf>
    <xf numFmtId="14" fontId="2" fillId="0" borderId="1" xfId="1" applyNumberFormat="1" applyFont="1" applyBorder="1"/>
    <xf numFmtId="0" fontId="11" fillId="0" borderId="6" xfId="1" applyFont="1" applyBorder="1" applyAlignment="1">
      <alignment horizontal="center"/>
    </xf>
    <xf numFmtId="0" fontId="4" fillId="0" borderId="4" xfId="1" applyFont="1" applyBorder="1"/>
    <xf numFmtId="0" fontId="2" fillId="0" borderId="8" xfId="1" applyFont="1" applyBorder="1"/>
    <xf numFmtId="0" fontId="4" fillId="0" borderId="9" xfId="1" applyFont="1" applyBorder="1"/>
    <xf numFmtId="0" fontId="2" fillId="0" borderId="12" xfId="1" applyFont="1" applyBorder="1"/>
    <xf numFmtId="0" fontId="4" fillId="0" borderId="0" xfId="1" applyFont="1"/>
    <xf numFmtId="0" fontId="2" fillId="0" borderId="9" xfId="1" applyFont="1" applyBorder="1"/>
    <xf numFmtId="44" fontId="2" fillId="0" borderId="12" xfId="1" applyNumberFormat="1" applyFont="1" applyFill="1" applyBorder="1" applyAlignment="1"/>
    <xf numFmtId="44" fontId="2" fillId="0" borderId="8" xfId="1" applyNumberFormat="1" applyFont="1" applyFill="1" applyBorder="1" applyAlignment="1"/>
    <xf numFmtId="44" fontId="2" fillId="0" borderId="12" xfId="1" applyNumberFormat="1" applyFont="1" applyFill="1" applyBorder="1" applyAlignment="1">
      <alignment horizontal="right"/>
    </xf>
    <xf numFmtId="44" fontId="2" fillId="0" borderId="8" xfId="1" applyNumberFormat="1" applyFont="1" applyFill="1" applyBorder="1" applyAlignment="1">
      <alignment horizontal="right"/>
    </xf>
    <xf numFmtId="44" fontId="4" fillId="0" borderId="8" xfId="1" applyNumberFormat="1" applyFont="1" applyFill="1" applyBorder="1" applyAlignment="1"/>
    <xf numFmtId="0" fontId="2" fillId="0" borderId="9" xfId="1" applyFont="1" applyBorder="1" applyAlignment="1">
      <alignment horizontal="left"/>
    </xf>
    <xf numFmtId="0" fontId="2" fillId="0" borderId="8" xfId="1" applyFont="1" applyBorder="1" applyAlignment="1">
      <alignment horizontal="left"/>
    </xf>
    <xf numFmtId="0" fontId="2" fillId="0" borderId="4" xfId="1" quotePrefix="1" applyFont="1" applyBorder="1" applyAlignment="1">
      <alignment horizontal="left"/>
    </xf>
    <xf numFmtId="0" fontId="2" fillId="0" borderId="0" xfId="1" applyFont="1" applyBorder="1" applyAlignment="1"/>
    <xf numFmtId="164" fontId="2" fillId="0" borderId="5" xfId="1" applyNumberFormat="1" applyFont="1" applyBorder="1" applyAlignment="1">
      <alignment horizontal="left"/>
    </xf>
    <xf numFmtId="0" fontId="2" fillId="0" borderId="5"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164" fontId="2" fillId="0" borderId="5" xfId="0" applyNumberFormat="1" applyFont="1" applyBorder="1" applyAlignment="1">
      <alignment horizontal="left"/>
    </xf>
    <xf numFmtId="0" fontId="11" fillId="0" borderId="0" xfId="0" applyFont="1" applyBorder="1" applyAlignment="1">
      <alignment horizontal="center"/>
    </xf>
    <xf numFmtId="0" fontId="2" fillId="0" borderId="8" xfId="0" applyFont="1" applyBorder="1"/>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9" fillId="0" borderId="2" xfId="1" applyFont="1" applyBorder="1" applyAlignment="1">
      <alignment horizontal="center"/>
    </xf>
    <xf numFmtId="0" fontId="9" fillId="0" borderId="3" xfId="1" applyFont="1" applyBorder="1" applyAlignment="1">
      <alignment horizontal="center"/>
    </xf>
    <xf numFmtId="0" fontId="2" fillId="0" borderId="0" xfId="0" applyFont="1" applyFill="1" applyBorder="1" applyAlignment="1">
      <alignment wrapText="1"/>
    </xf>
    <xf numFmtId="0" fontId="4" fillId="0" borderId="8" xfId="0" applyFont="1" applyFill="1" applyBorder="1" applyAlignment="1">
      <alignment horizontal="center"/>
    </xf>
    <xf numFmtId="0" fontId="4" fillId="0" borderId="9" xfId="0" applyFont="1" applyFill="1" applyBorder="1" applyAlignment="1">
      <alignment horizontal="center"/>
    </xf>
    <xf numFmtId="0" fontId="2" fillId="0" borderId="4" xfId="0" applyFont="1" applyBorder="1"/>
    <xf numFmtId="0" fontId="10" fillId="0" borderId="6" xfId="0" applyFont="1" applyBorder="1" applyAlignment="1">
      <alignment horizontal="center"/>
    </xf>
    <xf numFmtId="0" fontId="4" fillId="0" borderId="4" xfId="0" applyFont="1" applyBorder="1"/>
    <xf numFmtId="0" fontId="2" fillId="0" borderId="7" xfId="0" applyFont="1" applyBorder="1" applyAlignment="1">
      <alignment horizontal="center"/>
    </xf>
    <xf numFmtId="0" fontId="2" fillId="0" borderId="8" xfId="0" applyFont="1" applyFill="1" applyBorder="1" applyAlignment="1">
      <alignment horizontal="center"/>
    </xf>
    <xf numFmtId="0" fontId="2" fillId="0" borderId="8" xfId="1" applyFont="1" applyBorder="1" applyAlignment="1">
      <alignment horizontal="center"/>
    </xf>
    <xf numFmtId="0" fontId="4" fillId="0" borderId="12"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0" fontId="2" fillId="0" borderId="0" xfId="0" applyFont="1" applyBorder="1" applyAlignment="1"/>
    <xf numFmtId="0" fontId="1" fillId="0" borderId="5" xfId="0" applyFont="1" applyBorder="1" applyAlignment="1"/>
    <xf numFmtId="0" fontId="2" fillId="0" borderId="0" xfId="0" quotePrefix="1" applyFont="1" applyFill="1" applyBorder="1" applyAlignment="1">
      <alignment horizontal="center"/>
    </xf>
    <xf numFmtId="0" fontId="1" fillId="0" borderId="0" xfId="0" applyFont="1" applyAlignment="1">
      <alignment horizontal="justify" vertical="center" wrapText="1"/>
    </xf>
    <xf numFmtId="0" fontId="1" fillId="0" borderId="6" xfId="0" applyFont="1" applyBorder="1" applyAlignment="1">
      <alignment horizontal="justify" vertical="center" wrapText="1"/>
    </xf>
    <xf numFmtId="0" fontId="1" fillId="0" borderId="5" xfId="0" applyFont="1" applyBorder="1" applyAlignment="1">
      <alignment horizontal="justify" vertical="top"/>
    </xf>
    <xf numFmtId="0" fontId="1" fillId="0" borderId="0" xfId="0" applyFont="1" applyAlignment="1">
      <alignment horizontal="justify" vertical="justify" wrapText="1"/>
    </xf>
    <xf numFmtId="0" fontId="1" fillId="0" borderId="6" xfId="0" applyFont="1" applyBorder="1" applyAlignment="1">
      <alignment horizontal="justify" vertical="justify" wrapText="1"/>
    </xf>
    <xf numFmtId="0" fontId="1" fillId="0" borderId="0" xfId="0" applyFont="1" applyAlignment="1"/>
    <xf numFmtId="0" fontId="1" fillId="0" borderId="6" xfId="0" applyFont="1" applyBorder="1" applyAlignment="1"/>
    <xf numFmtId="0" fontId="1" fillId="0" borderId="0" xfId="0" applyFont="1" applyAlignment="1">
      <alignment horizontal="justify" vertical="top"/>
    </xf>
    <xf numFmtId="0" fontId="1" fillId="0" borderId="6" xfId="0" applyFont="1" applyBorder="1" applyAlignment="1">
      <alignment horizontal="justify" vertical="top"/>
    </xf>
    <xf numFmtId="44" fontId="2" fillId="0" borderId="12" xfId="0" applyNumberFormat="1" applyFont="1" applyFill="1" applyBorder="1" applyAlignment="1">
      <alignment horizontal="right"/>
    </xf>
    <xf numFmtId="0" fontId="4" fillId="0" borderId="12" xfId="1" applyFont="1" applyBorder="1"/>
    <xf numFmtId="164" fontId="2" fillId="0" borderId="5" xfId="0" applyNumberFormat="1" applyFont="1" applyBorder="1" applyAlignment="1">
      <alignment horizontal="left"/>
    </xf>
    <xf numFmtId="0" fontId="2" fillId="0" borderId="0" xfId="0" applyFont="1" applyBorder="1"/>
    <xf numFmtId="0" fontId="2" fillId="0" borderId="4" xfId="0" applyFont="1" applyBorder="1"/>
    <xf numFmtId="0" fontId="1" fillId="0" borderId="5" xfId="0" applyFont="1" applyBorder="1" applyAlignment="1">
      <alignment horizontal="justify" vertical="center" wrapText="1"/>
    </xf>
    <xf numFmtId="166" fontId="2" fillId="0" borderId="5" xfId="0" applyNumberFormat="1" applyFont="1" applyBorder="1" applyAlignment="1">
      <alignment horizontal="left"/>
    </xf>
    <xf numFmtId="15" fontId="2" fillId="0" borderId="0" xfId="1" applyNumberFormat="1" applyFont="1"/>
    <xf numFmtId="15" fontId="2" fillId="0" borderId="0" xfId="0" applyNumberFormat="1" applyFont="1" applyBorder="1"/>
    <xf numFmtId="15" fontId="2" fillId="0" borderId="5" xfId="0" applyNumberFormat="1" applyFont="1" applyBorder="1" applyAlignment="1">
      <alignment horizontal="left"/>
    </xf>
    <xf numFmtId="164" fontId="2" fillId="0" borderId="5" xfId="0" applyNumberFormat="1" applyFont="1" applyBorder="1"/>
    <xf numFmtId="164" fontId="2" fillId="0" borderId="0" xfId="0" applyNumberFormat="1" applyFont="1"/>
    <xf numFmtId="0" fontId="9" fillId="0" borderId="1" xfId="1" applyFont="1" applyBorder="1" applyAlignment="1">
      <alignment horizontal="left"/>
    </xf>
    <xf numFmtId="0" fontId="2" fillId="0" borderId="0" xfId="0" applyFont="1" applyFill="1" applyBorder="1"/>
    <xf numFmtId="0" fontId="26" fillId="0" borderId="0" xfId="0" applyFont="1"/>
    <xf numFmtId="0" fontId="26" fillId="0" borderId="0" xfId="0" applyFont="1" applyFill="1"/>
    <xf numFmtId="8" fontId="2" fillId="0" borderId="6" xfId="0" applyNumberFormat="1" applyFont="1" applyFill="1" applyBorder="1"/>
    <xf numFmtId="8" fontId="2" fillId="0" borderId="9" xfId="0" applyNumberFormat="1" applyFont="1" applyFill="1" applyBorder="1"/>
    <xf numFmtId="44" fontId="2" fillId="5" borderId="0" xfId="0" applyNumberFormat="1" applyFont="1" applyFill="1" applyBorder="1"/>
    <xf numFmtId="8" fontId="2" fillId="0" borderId="9" xfId="0" applyNumberFormat="1" applyFont="1" applyFill="1" applyBorder="1" applyAlignment="1"/>
    <xf numFmtId="0" fontId="2" fillId="0" borderId="0" xfId="0" applyFont="1" applyFill="1" applyBorder="1"/>
    <xf numFmtId="0" fontId="2" fillId="0" borderId="0" xfId="0" applyFont="1" applyFill="1" applyAlignment="1">
      <alignment horizontal="center"/>
    </xf>
    <xf numFmtId="44" fontId="26" fillId="0" borderId="8" xfId="1" applyNumberFormat="1" applyFont="1" applyFill="1" applyBorder="1" applyAlignment="1"/>
    <xf numFmtId="0" fontId="26" fillId="0" borderId="0" xfId="1" applyFont="1" applyFill="1"/>
    <xf numFmtId="0" fontId="2" fillId="0" borderId="9" xfId="1" applyFont="1" applyFill="1" applyBorder="1"/>
    <xf numFmtId="0" fontId="2" fillId="0" borderId="0" xfId="0" applyFont="1" applyFill="1" applyBorder="1"/>
    <xf numFmtId="0" fontId="2" fillId="0" borderId="6" xfId="0" applyFont="1" applyFill="1" applyBorder="1"/>
    <xf numFmtId="44" fontId="2" fillId="0" borderId="14" xfId="0" applyNumberFormat="1" applyFont="1" applyFill="1" applyBorder="1" applyAlignment="1">
      <alignment horizontal="right" wrapText="1"/>
    </xf>
    <xf numFmtId="0" fontId="2" fillId="0" borderId="12" xfId="0" applyFont="1" applyFill="1" applyBorder="1" applyAlignment="1">
      <alignment horizontal="left"/>
    </xf>
    <xf numFmtId="39" fontId="2" fillId="0" borderId="11" xfId="0" applyNumberFormat="1" applyFont="1" applyFill="1" applyBorder="1"/>
    <xf numFmtId="49" fontId="4" fillId="0" borderId="11" xfId="0" quotePrefix="1" applyNumberFormat="1" applyFont="1" applyFill="1" applyBorder="1" applyAlignment="1">
      <alignment horizontal="center"/>
    </xf>
    <xf numFmtId="0" fontId="4" fillId="0" borderId="0" xfId="0" applyFont="1" applyFill="1"/>
    <xf numFmtId="0" fontId="2" fillId="0" borderId="12" xfId="1" applyFont="1" applyFill="1" applyBorder="1"/>
    <xf numFmtId="0" fontId="2" fillId="0" borderId="0" xfId="1" applyFont="1" applyFill="1"/>
    <xf numFmtId="44" fontId="2" fillId="0" borderId="18" xfId="0" applyNumberFormat="1" applyFont="1" applyFill="1" applyBorder="1"/>
    <xf numFmtId="44" fontId="28" fillId="0" borderId="9" xfId="0" applyNumberFormat="1" applyFont="1" applyFill="1" applyBorder="1"/>
    <xf numFmtId="44" fontId="28" fillId="0" borderId="7" xfId="0" applyNumberFormat="1" applyFont="1" applyFill="1" applyBorder="1"/>
    <xf numFmtId="0" fontId="2" fillId="0" borderId="0" xfId="0" applyFont="1" applyFill="1" applyBorder="1"/>
    <xf numFmtId="0" fontId="2" fillId="0" borderId="6" xfId="0" applyFont="1" applyFill="1" applyBorder="1"/>
    <xf numFmtId="0" fontId="2" fillId="0" borderId="0" xfId="0" applyFont="1" applyBorder="1" applyAlignment="1">
      <alignment vertical="top" wrapText="1"/>
    </xf>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49" fontId="2" fillId="0" borderId="0" xfId="0" applyNumberFormat="1" applyFont="1" applyFill="1" applyBorder="1"/>
    <xf numFmtId="0" fontId="2" fillId="0" borderId="36" xfId="1" applyFont="1" applyFill="1" applyBorder="1"/>
    <xf numFmtId="44" fontId="4" fillId="0" borderId="16" xfId="0" applyNumberFormat="1" applyFont="1" applyFill="1" applyBorder="1" applyAlignment="1">
      <alignment horizontal="left" wrapText="1"/>
    </xf>
    <xf numFmtId="0" fontId="2" fillId="0" borderId="0" xfId="0" applyFont="1" applyBorder="1"/>
    <xf numFmtId="0" fontId="2" fillId="0" borderId="5" xfId="1" applyFont="1" applyFill="1" applyBorder="1"/>
    <xf numFmtId="0" fontId="4" fillId="0" borderId="12" xfId="0" applyFont="1" applyBorder="1" applyAlignment="1"/>
    <xf numFmtId="0" fontId="4" fillId="0" borderId="8" xfId="0" applyFont="1" applyBorder="1" applyAlignment="1"/>
    <xf numFmtId="0" fontId="4" fillId="0" borderId="9" xfId="0" applyFont="1" applyBorder="1" applyAlignment="1"/>
    <xf numFmtId="0" fontId="4" fillId="0" borderId="0" xfId="0" applyFont="1" applyBorder="1" applyAlignment="1"/>
    <xf numFmtId="0" fontId="4" fillId="0" borderId="6" xfId="0" applyFont="1" applyBorder="1" applyAlignment="1"/>
    <xf numFmtId="0" fontId="4" fillId="0" borderId="12" xfId="0" applyFont="1" applyFill="1" applyBorder="1" applyAlignment="1">
      <alignment vertical="center"/>
    </xf>
    <xf numFmtId="0" fontId="17" fillId="0" borderId="8" xfId="0" applyFont="1" applyBorder="1" applyAlignment="1">
      <alignment vertical="center"/>
    </xf>
    <xf numFmtId="0" fontId="17" fillId="0" borderId="9" xfId="0" applyFont="1" applyBorder="1" applyAlignment="1">
      <alignment vertical="center"/>
    </xf>
    <xf numFmtId="0" fontId="17" fillId="0" borderId="0" xfId="0" applyFont="1" applyBorder="1" applyAlignment="1">
      <alignment vertical="center"/>
    </xf>
    <xf numFmtId="0" fontId="17" fillId="0" borderId="6" xfId="0" applyFont="1" applyBorder="1" applyAlignment="1">
      <alignment vertical="center"/>
    </xf>
    <xf numFmtId="0" fontId="2" fillId="0" borderId="0" xfId="0" applyFont="1" applyFill="1" applyBorder="1"/>
    <xf numFmtId="0" fontId="2" fillId="0" borderId="6" xfId="0" applyFont="1" applyFill="1" applyBorder="1"/>
    <xf numFmtId="44" fontId="4" fillId="0" borderId="16" xfId="0" applyNumberFormat="1" applyFont="1" applyFill="1" applyBorder="1"/>
    <xf numFmtId="0" fontId="2" fillId="0" borderId="0" xfId="0" applyFont="1" applyFill="1" applyBorder="1" applyAlignment="1">
      <alignment vertical="top" wrapText="1"/>
    </xf>
    <xf numFmtId="0" fontId="2" fillId="0" borderId="6" xfId="0" applyFont="1" applyFill="1" applyBorder="1" applyAlignment="1">
      <alignment vertical="top" wrapText="1"/>
    </xf>
    <xf numFmtId="0" fontId="2" fillId="0" borderId="0" xfId="0" applyFont="1" applyBorder="1" applyAlignment="1">
      <alignment horizontal="right"/>
    </xf>
    <xf numFmtId="0" fontId="2" fillId="0" borderId="6" xfId="0" applyFont="1" applyBorder="1" applyAlignment="1">
      <alignment horizontal="right"/>
    </xf>
    <xf numFmtId="0" fontId="4" fillId="0" borderId="0" xfId="0" applyFont="1" applyBorder="1" applyAlignment="1">
      <alignment horizontal="center"/>
    </xf>
    <xf numFmtId="0" fontId="2" fillId="0" borderId="0" xfId="0" applyFont="1" applyFill="1" applyBorder="1" applyAlignment="1">
      <alignment horizontal="center"/>
    </xf>
    <xf numFmtId="0" fontId="2" fillId="0" borderId="6" xfId="0" applyFont="1" applyFill="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5" fillId="0" borderId="4" xfId="0" quotePrefix="1"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5" fillId="0" borderId="4" xfId="0" applyFont="1" applyBorder="1" applyAlignment="1">
      <alignment horizontal="center"/>
    </xf>
    <xf numFmtId="0" fontId="5" fillId="0" borderId="0" xfId="0" applyFont="1" applyBorder="1" applyAlignment="1">
      <alignment horizontal="center"/>
    </xf>
    <xf numFmtId="0" fontId="5" fillId="0" borderId="6" xfId="0" applyFont="1" applyBorder="1" applyAlignment="1">
      <alignment horizontal="center"/>
    </xf>
    <xf numFmtId="0" fontId="3" fillId="0" borderId="0" xfId="0" quotePrefix="1" applyFont="1" applyBorder="1" applyAlignment="1">
      <alignment horizontal="center"/>
    </xf>
    <xf numFmtId="0" fontId="2" fillId="0" borderId="5" xfId="0" applyFont="1" applyBorder="1" applyAlignment="1">
      <alignment horizontal="center"/>
    </xf>
    <xf numFmtId="0" fontId="3" fillId="0" borderId="4" xfId="0" applyFont="1" applyBorder="1" applyAlignment="1">
      <alignment horizontal="center"/>
    </xf>
    <xf numFmtId="0" fontId="3" fillId="0" borderId="0" xfId="0" applyFont="1" applyBorder="1" applyAlignment="1">
      <alignment horizontal="center"/>
    </xf>
    <xf numFmtId="0" fontId="3" fillId="0" borderId="6" xfId="0" applyFont="1" applyBorder="1" applyAlignment="1">
      <alignment horizontal="center"/>
    </xf>
    <xf numFmtId="0" fontId="3" fillId="0" borderId="2" xfId="0"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0" fontId="4" fillId="0" borderId="4" xfId="0" applyFont="1" applyBorder="1" applyAlignment="1">
      <alignment horizontal="center"/>
    </xf>
    <xf numFmtId="0" fontId="4" fillId="0" borderId="6" xfId="0" applyFont="1" applyBorder="1" applyAlignment="1">
      <alignment horizontal="center"/>
    </xf>
    <xf numFmtId="0" fontId="4" fillId="0" borderId="4" xfId="0" quotePrefix="1"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xf>
    <xf numFmtId="0" fontId="2" fillId="0" borderId="0" xfId="0" applyFont="1" applyFill="1" applyBorder="1" applyAlignment="1"/>
    <xf numFmtId="0" fontId="0" fillId="0" borderId="0" xfId="0" applyFill="1" applyAlignment="1"/>
    <xf numFmtId="0" fontId="9" fillId="0" borderId="4" xfId="1" applyFont="1" applyBorder="1" applyAlignment="1">
      <alignment horizontal="center"/>
    </xf>
    <xf numFmtId="0" fontId="9" fillId="0" borderId="0" xfId="1" applyFont="1" applyBorder="1" applyAlignment="1">
      <alignment horizontal="center"/>
    </xf>
    <xf numFmtId="0" fontId="9" fillId="0" borderId="6" xfId="1" applyFont="1" applyBorder="1" applyAlignment="1">
      <alignment horizontal="center"/>
    </xf>
    <xf numFmtId="0" fontId="2" fillId="0" borderId="0" xfId="1" applyFont="1" applyBorder="1" applyAlignment="1">
      <alignment horizontal="center"/>
    </xf>
    <xf numFmtId="0" fontId="10" fillId="0" borderId="0" xfId="1" applyFont="1" applyBorder="1" applyAlignment="1">
      <alignment horizontal="center"/>
    </xf>
    <xf numFmtId="164" fontId="2" fillId="0" borderId="36" xfId="1" applyNumberFormat="1" applyFont="1" applyFill="1" applyBorder="1" applyAlignment="1">
      <alignment horizontal="left"/>
    </xf>
    <xf numFmtId="164" fontId="2" fillId="0" borderId="36" xfId="1" applyNumberFormat="1" applyFont="1" applyBorder="1" applyAlignment="1">
      <alignment horizontal="left"/>
    </xf>
    <xf numFmtId="0" fontId="11"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1" fillId="0" borderId="0" xfId="0" applyFont="1" applyBorder="1" applyAlignment="1">
      <alignment horizontal="center"/>
    </xf>
    <xf numFmtId="164" fontId="2" fillId="0" borderId="5" xfId="0" applyNumberFormat="1" applyFont="1" applyBorder="1" applyAlignment="1">
      <alignment horizontal="left"/>
    </xf>
    <xf numFmtId="0" fontId="11" fillId="0" borderId="0" xfId="0" quotePrefix="1"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10" fontId="2" fillId="0" borderId="12" xfId="0" applyNumberFormat="1" applyFont="1" applyBorder="1" applyAlignment="1">
      <alignment horizontal="center"/>
    </xf>
    <xf numFmtId="10" fontId="2" fillId="0" borderId="9" xfId="0" applyNumberFormat="1" applyFont="1" applyBorder="1" applyAlignment="1">
      <alignment horizontal="center"/>
    </xf>
    <xf numFmtId="0" fontId="2" fillId="0" borderId="11" xfId="0" quotePrefix="1" applyFont="1" applyBorder="1" applyAlignment="1">
      <alignment horizontal="center"/>
    </xf>
    <xf numFmtId="0" fontId="2" fillId="0" borderId="11" xfId="0" applyFont="1" applyBorder="1" applyAlignment="1">
      <alignment horizontal="center"/>
    </xf>
    <xf numFmtId="0" fontId="2" fillId="0" borderId="4" xfId="0" quotePrefix="1" applyFont="1" applyBorder="1" applyAlignment="1">
      <alignment horizontal="justify" wrapText="1"/>
    </xf>
    <xf numFmtId="0" fontId="2" fillId="0" borderId="0" xfId="0" applyFont="1" applyAlignment="1">
      <alignment horizontal="justify" wrapText="1"/>
    </xf>
    <xf numFmtId="0" fontId="2" fillId="0" borderId="6" xfId="0" applyFont="1" applyBorder="1" applyAlignment="1">
      <alignment horizontal="justify" wrapText="1"/>
    </xf>
    <xf numFmtId="0" fontId="2" fillId="0" borderId="4" xfId="0" applyFont="1" applyBorder="1" applyAlignment="1">
      <alignment horizontal="justify" wrapText="1"/>
    </xf>
    <xf numFmtId="0" fontId="2" fillId="0" borderId="0" xfId="0" applyFont="1" applyBorder="1" applyAlignment="1">
      <alignment horizontal="justify" wrapText="1"/>
    </xf>
    <xf numFmtId="0" fontId="2" fillId="0" borderId="4" xfId="0" applyFont="1" applyBorder="1" applyAlignment="1">
      <alignment wrapText="1"/>
    </xf>
    <xf numFmtId="0" fontId="2" fillId="0" borderId="0" xfId="0" applyFont="1" applyBorder="1" applyAlignment="1">
      <alignment wrapText="1"/>
    </xf>
    <xf numFmtId="0" fontId="2" fillId="0" borderId="6" xfId="0" applyFont="1" applyBorder="1" applyAlignment="1">
      <alignment wrapText="1"/>
    </xf>
    <xf numFmtId="0" fontId="4" fillId="0" borderId="4" xfId="0" quotePrefix="1" applyFont="1" applyBorder="1" applyAlignment="1">
      <alignment horizontal="justify" wrapText="1"/>
    </xf>
    <xf numFmtId="0" fontId="2" fillId="0" borderId="0" xfId="0" applyFont="1" applyAlignment="1">
      <alignment horizontal="justify"/>
    </xf>
    <xf numFmtId="0" fontId="2" fillId="0" borderId="6" xfId="0" applyFont="1" applyBorder="1" applyAlignment="1">
      <alignment horizontal="justify"/>
    </xf>
    <xf numFmtId="0" fontId="4" fillId="4" borderId="12" xfId="0" applyFont="1" applyFill="1" applyBorder="1" applyAlignment="1">
      <alignment horizontal="center"/>
    </xf>
    <xf numFmtId="0" fontId="4" fillId="4" borderId="9" xfId="0" applyFont="1" applyFill="1" applyBorder="1" applyAlignment="1">
      <alignment horizontal="center"/>
    </xf>
    <xf numFmtId="0" fontId="4" fillId="4" borderId="8" xfId="0" applyFont="1" applyFill="1" applyBorder="1" applyAlignment="1">
      <alignment horizontal="center"/>
    </xf>
    <xf numFmtId="0" fontId="4" fillId="4" borderId="9" xfId="0" applyFont="1" applyFill="1" applyBorder="1" applyAlignment="1"/>
    <xf numFmtId="0" fontId="2" fillId="0" borderId="4" xfId="0" applyFont="1" applyBorder="1" applyAlignment="1">
      <alignment horizontal="center"/>
    </xf>
    <xf numFmtId="0" fontId="2" fillId="0" borderId="0" xfId="0" applyFont="1" applyBorder="1"/>
    <xf numFmtId="0" fontId="2" fillId="0" borderId="6" xfId="0" applyFont="1" applyBorder="1"/>
    <xf numFmtId="0" fontId="2" fillId="0" borderId="0" xfId="0" applyFont="1" applyBorder="1" applyAlignment="1">
      <alignment horizontal="justify" vertical="top" wrapText="1"/>
    </xf>
    <xf numFmtId="0" fontId="0" fillId="0" borderId="6" xfId="0" applyBorder="1" applyAlignment="1">
      <alignment wrapText="1"/>
    </xf>
    <xf numFmtId="0" fontId="3" fillId="0" borderId="1" xfId="0" quotePrefix="1" applyFont="1" applyFill="1" applyBorder="1" applyAlignment="1">
      <alignment horizontal="left"/>
    </xf>
    <xf numFmtId="0" fontId="3" fillId="0" borderId="3" xfId="0" applyFont="1" applyFill="1" applyBorder="1" applyAlignment="1">
      <alignment horizontal="left"/>
    </xf>
    <xf numFmtId="0" fontId="2" fillId="0" borderId="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4" fillId="0" borderId="4" xfId="0" applyFont="1" applyBorder="1" applyAlignment="1">
      <alignment horizontal="justify" wrapText="1"/>
    </xf>
    <xf numFmtId="0" fontId="0" fillId="0" borderId="0" xfId="0" applyAlignment="1">
      <alignment horizontal="justify" wrapText="1"/>
    </xf>
    <xf numFmtId="0" fontId="0" fillId="0" borderId="6" xfId="0" applyBorder="1" applyAlignment="1">
      <alignment horizontal="justify" wrapText="1"/>
    </xf>
    <xf numFmtId="0" fontId="0" fillId="0" borderId="6" xfId="0" applyBorder="1" applyAlignment="1">
      <alignment horizontal="justify" vertical="top" wrapText="1"/>
    </xf>
    <xf numFmtId="0" fontId="2" fillId="0" borderId="0" xfId="0" quotePrefix="1" applyFont="1" applyBorder="1" applyAlignment="1">
      <alignment horizontal="justify" vertical="top" wrapText="1"/>
    </xf>
    <xf numFmtId="0" fontId="2" fillId="0" borderId="6" xfId="0" quotePrefix="1" applyFont="1" applyBorder="1" applyAlignment="1">
      <alignment horizontal="justify" vertical="top" wrapText="1"/>
    </xf>
    <xf numFmtId="0" fontId="2" fillId="0" borderId="0" xfId="0" applyFont="1" applyFill="1" applyBorder="1"/>
    <xf numFmtId="0" fontId="2" fillId="0" borderId="6" xfId="0" applyFont="1" applyFill="1" applyBorder="1"/>
    <xf numFmtId="0" fontId="4" fillId="0" borderId="0" xfId="0" applyFont="1" applyBorder="1" applyAlignment="1">
      <alignment horizontal="justify" wrapText="1"/>
    </xf>
    <xf numFmtId="0" fontId="4" fillId="0" borderId="6" xfId="0" applyFont="1" applyBorder="1" applyAlignment="1">
      <alignment horizontal="justify" wrapText="1"/>
    </xf>
    <xf numFmtId="0" fontId="6" fillId="0" borderId="10" xfId="0" applyFont="1" applyBorder="1" applyAlignment="1">
      <alignment wrapText="1"/>
    </xf>
    <xf numFmtId="0" fontId="6" fillId="0" borderId="5" xfId="0" applyFont="1" applyBorder="1" applyAlignment="1">
      <alignment wrapText="1"/>
    </xf>
    <xf numFmtId="0" fontId="6" fillId="0" borderId="7" xfId="0" applyFont="1" applyBorder="1" applyAlignment="1">
      <alignment wrapText="1"/>
    </xf>
    <xf numFmtId="0" fontId="11" fillId="0" borderId="1" xfId="0" quotePrefix="1"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4" fillId="0" borderId="0" xfId="0" applyFont="1" applyBorder="1" applyAlignment="1">
      <alignment horizontal="justify" vertical="center" wrapText="1"/>
    </xf>
    <xf numFmtId="0" fontId="4" fillId="0" borderId="6" xfId="0" applyFont="1" applyBorder="1" applyAlignment="1">
      <alignment horizontal="justify" vertical="center" wrapText="1"/>
    </xf>
    <xf numFmtId="0" fontId="0" fillId="0" borderId="0" xfId="0" applyAlignment="1">
      <alignment horizontal="justify" vertical="center" wrapText="1"/>
    </xf>
    <xf numFmtId="0" fontId="0" fillId="0" borderId="6" xfId="0" applyBorder="1" applyAlignment="1">
      <alignment horizontal="justify" vertical="center" wrapText="1"/>
    </xf>
    <xf numFmtId="0" fontId="4" fillId="0" borderId="0" xfId="0" applyFont="1" applyBorder="1" applyAlignment="1">
      <alignment horizontal="justify" vertical="top" wrapText="1"/>
    </xf>
    <xf numFmtId="0" fontId="4" fillId="0" borderId="6" xfId="0" applyFont="1" applyBorder="1" applyAlignment="1">
      <alignment horizontal="justify" vertical="top" wrapText="1"/>
    </xf>
    <xf numFmtId="0" fontId="4" fillId="0" borderId="0" xfId="0" applyFont="1" applyFill="1" applyBorder="1" applyAlignment="1">
      <alignment horizontal="justify" vertical="top" wrapText="1"/>
    </xf>
    <xf numFmtId="0" fontId="4" fillId="0" borderId="6" xfId="0" applyFont="1" applyFill="1" applyBorder="1" applyAlignment="1">
      <alignment horizontal="justify" vertical="top" wrapText="1"/>
    </xf>
    <xf numFmtId="0" fontId="0" fillId="0" borderId="0" xfId="0" applyAlignment="1">
      <alignment horizontal="justify" vertical="top" wrapText="1"/>
    </xf>
    <xf numFmtId="0" fontId="2" fillId="0" borderId="0" xfId="0" applyFont="1" applyFill="1" applyBorder="1" applyAlignment="1">
      <alignment horizontal="justify" vertical="center" wrapText="1"/>
    </xf>
    <xf numFmtId="0" fontId="2" fillId="0" borderId="0" xfId="0" applyFont="1" applyFill="1" applyBorder="1" applyAlignment="1">
      <alignment horizontal="justify" vertical="top" wrapText="1"/>
    </xf>
    <xf numFmtId="0" fontId="0" fillId="0" borderId="0" xfId="0" applyBorder="1" applyAlignment="1">
      <alignment horizontal="justify" vertical="top" wrapText="1"/>
    </xf>
    <xf numFmtId="0" fontId="2" fillId="0" borderId="0" xfId="0" applyFont="1" applyBorder="1" applyAlignment="1">
      <alignment horizontal="left" wrapText="1"/>
    </xf>
    <xf numFmtId="0" fontId="2" fillId="0" borderId="6" xfId="0" applyFont="1" applyBorder="1" applyAlignment="1">
      <alignment horizontal="left" wrapText="1"/>
    </xf>
    <xf numFmtId="0" fontId="9" fillId="0" borderId="1" xfId="1" applyFont="1" applyBorder="1" applyAlignment="1">
      <alignment horizontal="center"/>
    </xf>
    <xf numFmtId="0" fontId="9" fillId="0" borderId="2" xfId="1" applyFont="1" applyBorder="1" applyAlignment="1">
      <alignment horizontal="center"/>
    </xf>
    <xf numFmtId="0" fontId="9" fillId="0" borderId="3" xfId="1" applyFont="1" applyBorder="1" applyAlignment="1">
      <alignment horizontal="center"/>
    </xf>
    <xf numFmtId="0" fontId="11" fillId="0" borderId="0" xfId="1" applyFont="1" applyBorder="1" applyAlignment="1">
      <alignment horizontal="center"/>
    </xf>
    <xf numFmtId="0" fontId="18" fillId="0" borderId="4" xfId="1" applyFont="1" applyBorder="1" applyAlignment="1">
      <alignment horizontal="left" vertical="center" wrapText="1"/>
    </xf>
    <xf numFmtId="0" fontId="18" fillId="0" borderId="0" xfId="1" applyFont="1" applyBorder="1" applyAlignment="1">
      <alignment horizontal="left" vertical="center" wrapText="1"/>
    </xf>
    <xf numFmtId="0" fontId="18" fillId="0" borderId="6" xfId="1" applyFont="1" applyBorder="1" applyAlignment="1">
      <alignment horizontal="left" vertical="center" wrapText="1"/>
    </xf>
    <xf numFmtId="0" fontId="20" fillId="0" borderId="0" xfId="1" applyFont="1" applyBorder="1" applyAlignment="1">
      <alignment horizontal="left" vertical="center" wrapText="1"/>
    </xf>
    <xf numFmtId="0" fontId="20" fillId="0" borderId="6" xfId="1" applyFont="1" applyBorder="1" applyAlignment="1">
      <alignment horizontal="left" vertical="center" wrapText="1"/>
    </xf>
    <xf numFmtId="0" fontId="25" fillId="0" borderId="0" xfId="1" applyFont="1" applyBorder="1" applyAlignment="1">
      <alignment horizontal="left" wrapText="1"/>
    </xf>
    <xf numFmtId="0" fontId="25" fillId="0" borderId="6" xfId="1" applyFont="1" applyBorder="1" applyAlignment="1">
      <alignment horizontal="left" wrapText="1"/>
    </xf>
    <xf numFmtId="0" fontId="19" fillId="0" borderId="0" xfId="1" applyFont="1" applyBorder="1" applyAlignment="1">
      <alignment horizontal="left" vertical="center" wrapText="1"/>
    </xf>
    <xf numFmtId="0" fontId="19" fillId="0" borderId="6" xfId="1" applyFont="1" applyBorder="1" applyAlignment="1">
      <alignment horizontal="left" vertical="center" wrapText="1"/>
    </xf>
    <xf numFmtId="0" fontId="11" fillId="0" borderId="4" xfId="0" applyFont="1" applyBorder="1" applyAlignment="1">
      <alignment horizontal="center"/>
    </xf>
    <xf numFmtId="0" fontId="11" fillId="0" borderId="6" xfId="0" applyFont="1" applyBorder="1" applyAlignment="1">
      <alignment horizontal="center"/>
    </xf>
    <xf numFmtId="0" fontId="2" fillId="0" borderId="6" xfId="0" applyFont="1" applyBorder="1" applyAlignment="1">
      <alignment horizontal="justify" vertical="top" wrapText="1"/>
    </xf>
    <xf numFmtId="0" fontId="2" fillId="0" borderId="6" xfId="0" applyFont="1" applyFill="1" applyBorder="1" applyAlignment="1">
      <alignment horizontal="justify" vertical="top" wrapText="1"/>
    </xf>
    <xf numFmtId="0" fontId="2" fillId="0" borderId="0" xfId="0" applyFont="1" applyFill="1" applyBorder="1" applyAlignment="1">
      <alignment vertical="top" wrapText="1"/>
    </xf>
    <xf numFmtId="0" fontId="2" fillId="0" borderId="6" xfId="0" applyFont="1" applyFill="1" applyBorder="1" applyAlignment="1">
      <alignment vertical="top" wrapText="1"/>
    </xf>
    <xf numFmtId="0" fontId="2" fillId="0" borderId="0" xfId="0" applyFont="1" applyFill="1" applyBorder="1" applyAlignment="1">
      <alignment wrapText="1"/>
    </xf>
    <xf numFmtId="0" fontId="2" fillId="0" borderId="6" xfId="0" applyFont="1" applyFill="1" applyBorder="1" applyAlignment="1">
      <alignment wrapText="1"/>
    </xf>
    <xf numFmtId="0" fontId="11" fillId="0" borderId="0" xfId="0" quotePrefix="1" applyFont="1" applyFill="1" applyBorder="1" applyAlignment="1">
      <alignment horizontal="center"/>
    </xf>
    <xf numFmtId="0" fontId="2" fillId="0" borderId="0" xfId="0" quotePrefix="1" applyFont="1" applyFill="1" applyBorder="1" applyAlignment="1">
      <alignment horizontal="justify" vertical="top" wrapText="1"/>
    </xf>
    <xf numFmtId="0" fontId="2" fillId="0" borderId="4" xfId="0" quotePrefix="1" applyFont="1" applyBorder="1" applyAlignment="1">
      <alignment horizontal="justify" vertical="center" wrapText="1"/>
    </xf>
    <xf numFmtId="0" fontId="0" fillId="0" borderId="4" xfId="0" applyBorder="1" applyAlignment="1">
      <alignment horizontal="justify" vertical="center" wrapText="1"/>
    </xf>
    <xf numFmtId="0" fontId="2" fillId="0" borderId="4" xfId="0" applyFont="1" applyBorder="1" applyAlignment="1">
      <alignment horizontal="justify" vertical="top" wrapText="1"/>
    </xf>
    <xf numFmtId="0" fontId="0" fillId="0" borderId="4" xfId="0" applyBorder="1" applyAlignment="1">
      <alignment horizontal="justify" vertical="top" wrapText="1"/>
    </xf>
    <xf numFmtId="164" fontId="9" fillId="0" borderId="2" xfId="0" applyNumberFormat="1" applyFont="1" applyBorder="1" applyAlignment="1">
      <alignment horizontal="left"/>
    </xf>
    <xf numFmtId="0" fontId="11" fillId="0" borderId="0" xfId="0" applyFont="1" applyBorder="1" applyAlignment="1">
      <alignment horizontal="right"/>
    </xf>
    <xf numFmtId="0" fontId="11" fillId="0" borderId="0" xfId="0" quotePrefix="1" applyFont="1" applyBorder="1" applyAlignment="1">
      <alignment horizontal="left"/>
    </xf>
    <xf numFmtId="0" fontId="2" fillId="0" borderId="4" xfId="0" applyFont="1" applyBorder="1" applyAlignment="1">
      <alignment horizontal="justify" vertical="center" wrapText="1"/>
    </xf>
    <xf numFmtId="0" fontId="2" fillId="0" borderId="0" xfId="0" applyFont="1" applyBorder="1" applyAlignment="1">
      <alignment vertical="top"/>
    </xf>
    <xf numFmtId="0" fontId="2" fillId="0" borderId="0" xfId="0" applyFont="1" applyAlignment="1">
      <alignment vertical="top"/>
    </xf>
    <xf numFmtId="0" fontId="4" fillId="0" borderId="12" xfId="0" applyFont="1" applyFill="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1" xfId="0" applyFont="1" applyFill="1" applyBorder="1" applyAlignment="1">
      <alignment horizontal="center"/>
    </xf>
    <xf numFmtId="0" fontId="4" fillId="0" borderId="3" xfId="0" applyFont="1" applyFill="1" applyBorder="1" applyAlignment="1">
      <alignment horizontal="center"/>
    </xf>
    <xf numFmtId="0" fontId="4" fillId="0" borderId="1" xfId="0" applyFont="1" applyBorder="1" applyAlignment="1">
      <alignment horizontal="center"/>
    </xf>
    <xf numFmtId="0" fontId="4" fillId="0" borderId="10" xfId="0" quotePrefix="1" applyFont="1" applyFill="1" applyBorder="1" applyAlignment="1">
      <alignment horizontal="center"/>
    </xf>
    <xf numFmtId="0" fontId="4" fillId="0" borderId="5" xfId="0" quotePrefix="1" applyFont="1" applyFill="1" applyBorder="1" applyAlignment="1">
      <alignment horizontal="center"/>
    </xf>
    <xf numFmtId="0" fontId="4" fillId="0" borderId="7" xfId="0" quotePrefix="1" applyFont="1" applyFill="1" applyBorder="1" applyAlignment="1">
      <alignment horizontal="center"/>
    </xf>
    <xf numFmtId="0" fontId="2" fillId="0" borderId="1" xfId="0" applyFont="1" applyFill="1" applyBorder="1" applyAlignment="1">
      <alignment horizontal="justify" vertical="top" wrapText="1"/>
    </xf>
    <xf numFmtId="0" fontId="0" fillId="0" borderId="2" xfId="0" applyBorder="1" applyAlignment="1">
      <alignment horizontal="justify" vertical="top" wrapText="1"/>
    </xf>
    <xf numFmtId="0" fontId="0" fillId="0" borderId="3" xfId="0" applyBorder="1" applyAlignment="1">
      <alignment horizontal="justify" vertical="top" wrapText="1"/>
    </xf>
    <xf numFmtId="0" fontId="0" fillId="0" borderId="10" xfId="0" applyBorder="1" applyAlignment="1">
      <alignment horizontal="justify" vertical="top" wrapText="1"/>
    </xf>
    <xf numFmtId="0" fontId="0" fillId="0" borderId="5" xfId="0" applyBorder="1" applyAlignment="1">
      <alignment horizontal="justify" vertical="top" wrapText="1"/>
    </xf>
    <xf numFmtId="0" fontId="0" fillId="0" borderId="7" xfId="0" applyBorder="1" applyAlignment="1">
      <alignment horizontal="justify" vertical="top" wrapText="1"/>
    </xf>
    <xf numFmtId="0" fontId="2" fillId="0" borderId="2"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0" xfId="0" applyFont="1" applyFill="1" applyBorder="1" applyAlignment="1">
      <alignment horizontal="justify" vertical="top" wrapText="1"/>
    </xf>
    <xf numFmtId="0" fontId="2" fillId="0" borderId="5" xfId="0" applyFont="1" applyFill="1" applyBorder="1" applyAlignment="1">
      <alignment horizontal="justify" vertical="top" wrapText="1"/>
    </xf>
    <xf numFmtId="0" fontId="2" fillId="0" borderId="7" xfId="0" applyFont="1" applyFill="1" applyBorder="1" applyAlignment="1">
      <alignment horizontal="justify" vertical="top" wrapText="1"/>
    </xf>
    <xf numFmtId="0" fontId="4" fillId="0" borderId="10" xfId="0" applyFont="1" applyFill="1" applyBorder="1" applyAlignment="1">
      <alignment horizontal="center"/>
    </xf>
    <xf numFmtId="0" fontId="4" fillId="0" borderId="7" xfId="0" applyFont="1" applyFill="1" applyBorder="1" applyAlignment="1">
      <alignment horizontal="center"/>
    </xf>
    <xf numFmtId="0" fontId="2" fillId="0" borderId="1" xfId="0" applyFont="1" applyBorder="1" applyAlignment="1">
      <alignment horizontal="justify" vertical="top" wrapText="1"/>
    </xf>
    <xf numFmtId="0" fontId="4" fillId="0" borderId="12"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5" xfId="0" applyFont="1" applyFill="1" applyBorder="1" applyAlignment="1">
      <alignment horizontal="center"/>
    </xf>
    <xf numFmtId="0" fontId="2" fillId="0" borderId="4" xfId="0" applyFont="1" applyBorder="1"/>
    <xf numFmtId="0" fontId="4" fillId="0" borderId="10" xfId="0" applyFont="1" applyBorder="1" applyAlignment="1">
      <alignment horizontal="center"/>
    </xf>
    <xf numFmtId="0" fontId="4" fillId="0" borderId="7" xfId="0" applyFont="1" applyBorder="1" applyAlignment="1">
      <alignment horizontal="center"/>
    </xf>
    <xf numFmtId="0" fontId="1" fillId="0" borderId="0" xfId="0" applyFont="1" applyAlignment="1">
      <alignment horizontal="justify" vertical="top" wrapText="1"/>
    </xf>
    <xf numFmtId="0" fontId="1" fillId="0" borderId="6" xfId="0" applyFont="1" applyBorder="1" applyAlignment="1">
      <alignment horizontal="justify" vertical="top" wrapText="1"/>
    </xf>
    <xf numFmtId="0" fontId="1" fillId="0" borderId="0" xfId="0" applyFont="1" applyFill="1" applyAlignment="1">
      <alignment horizontal="justify" vertical="top" wrapText="1"/>
    </xf>
    <xf numFmtId="0" fontId="1" fillId="0" borderId="6" xfId="0" applyFont="1" applyFill="1" applyBorder="1" applyAlignment="1">
      <alignment horizontal="justify" vertical="top" wrapText="1"/>
    </xf>
    <xf numFmtId="0" fontId="2" fillId="0" borderId="0" xfId="0" applyFont="1" applyBorder="1" applyAlignment="1">
      <alignment horizontal="left"/>
    </xf>
    <xf numFmtId="0" fontId="10" fillId="0" borderId="0" xfId="0" applyFont="1" applyBorder="1" applyAlignment="1">
      <alignment horizontal="center"/>
    </xf>
    <xf numFmtId="0" fontId="10" fillId="0" borderId="6" xfId="0" applyFont="1" applyBorder="1" applyAlignment="1">
      <alignment horizontal="center"/>
    </xf>
    <xf numFmtId="0" fontId="4" fillId="0" borderId="4" xfId="0" applyFont="1" applyBorder="1"/>
    <xf numFmtId="0" fontId="4" fillId="0" borderId="0" xfId="0" applyFont="1" applyBorder="1"/>
    <xf numFmtId="0" fontId="4" fillId="0" borderId="6" xfId="0" applyFont="1" applyBorder="1"/>
    <xf numFmtId="0" fontId="2" fillId="0" borderId="4" xfId="0" quotePrefix="1" applyFont="1" applyBorder="1" applyAlignment="1">
      <alignment horizontal="justify" vertical="top" wrapText="1"/>
    </xf>
    <xf numFmtId="44" fontId="2" fillId="0" borderId="14" xfId="0" applyNumberFormat="1" applyFont="1" applyFill="1" applyBorder="1" applyAlignment="1">
      <alignment horizontal="right" wrapText="1"/>
    </xf>
    <xf numFmtId="44" fontId="2" fillId="0" borderId="16" xfId="0" applyNumberFormat="1" applyFont="1" applyFill="1" applyBorder="1" applyAlignment="1">
      <alignment horizontal="right" wrapText="1"/>
    </xf>
    <xf numFmtId="0" fontId="4" fillId="0" borderId="2" xfId="0" applyFont="1" applyFill="1" applyBorder="1" applyAlignment="1">
      <alignment horizontal="center"/>
    </xf>
    <xf numFmtId="44" fontId="2" fillId="0" borderId="14" xfId="0" applyNumberFormat="1" applyFont="1" applyFill="1" applyBorder="1" applyAlignment="1">
      <alignment horizontal="center" wrapText="1"/>
    </xf>
    <xf numFmtId="44" fontId="2" fillId="0" borderId="16" xfId="0" applyNumberFormat="1" applyFont="1" applyFill="1" applyBorder="1" applyAlignment="1">
      <alignment horizontal="center" wrapText="1"/>
    </xf>
    <xf numFmtId="0" fontId="2" fillId="3" borderId="12" xfId="0" applyFont="1" applyFill="1" applyBorder="1" applyAlignment="1"/>
    <xf numFmtId="0" fontId="1" fillId="0" borderId="9" xfId="0" applyFont="1" applyBorder="1" applyAlignment="1"/>
    <xf numFmtId="44" fontId="2" fillId="0" borderId="4" xfId="0" applyNumberFormat="1" applyFont="1" applyFill="1" applyBorder="1" applyAlignment="1">
      <alignment horizontal="left" wrapText="1"/>
    </xf>
    <xf numFmtId="44" fontId="2" fillId="0" borderId="6" xfId="0" applyNumberFormat="1" applyFont="1" applyFill="1" applyBorder="1" applyAlignment="1">
      <alignment horizontal="left" wrapText="1"/>
    </xf>
    <xf numFmtId="44" fontId="2" fillId="0" borderId="10" xfId="0" applyNumberFormat="1" applyFont="1" applyFill="1" applyBorder="1" applyAlignment="1">
      <alignment horizontal="left" wrapText="1"/>
    </xf>
    <xf numFmtId="44" fontId="2" fillId="0" borderId="7" xfId="0" applyNumberFormat="1" applyFont="1" applyFill="1" applyBorder="1" applyAlignment="1">
      <alignment horizontal="left" wrapText="1"/>
    </xf>
    <xf numFmtId="44" fontId="2" fillId="0" borderId="1" xfId="0" applyNumberFormat="1" applyFont="1" applyFill="1" applyBorder="1" applyAlignment="1">
      <alignment horizontal="left" wrapText="1"/>
    </xf>
    <xf numFmtId="44" fontId="2" fillId="0" borderId="3" xfId="0" applyNumberFormat="1" applyFont="1" applyFill="1" applyBorder="1" applyAlignment="1">
      <alignment horizontal="left" wrapText="1"/>
    </xf>
    <xf numFmtId="0" fontId="1" fillId="0" borderId="0" xfId="0" applyFont="1" applyFill="1" applyAlignment="1">
      <alignment horizontal="justify" vertical="center" wrapText="1"/>
    </xf>
    <xf numFmtId="0" fontId="1" fillId="0" borderId="6" xfId="0" applyFont="1" applyFill="1" applyBorder="1" applyAlignment="1">
      <alignment horizontal="justify" vertical="center" wrapText="1"/>
    </xf>
    <xf numFmtId="0" fontId="27" fillId="0" borderId="0" xfId="0" applyFont="1" applyBorder="1" applyAlignment="1">
      <alignment horizontal="center"/>
    </xf>
    <xf numFmtId="15" fontId="2" fillId="0" borderId="0" xfId="0" applyNumberFormat="1" applyFont="1" applyBorder="1" applyAlignment="1">
      <alignment vertical="top"/>
    </xf>
    <xf numFmtId="0" fontId="4" fillId="0" borderId="12" xfId="0" quotePrefix="1" applyFont="1" applyBorder="1" applyAlignment="1">
      <alignment horizontal="center"/>
    </xf>
    <xf numFmtId="0" fontId="4" fillId="0" borderId="8" xfId="0" quotePrefix="1" applyFont="1" applyBorder="1" applyAlignment="1">
      <alignment horizontal="center"/>
    </xf>
    <xf numFmtId="0" fontId="4" fillId="0" borderId="9" xfId="0" quotePrefix="1" applyFont="1" applyBorder="1" applyAlignment="1">
      <alignment horizontal="center"/>
    </xf>
    <xf numFmtId="44" fontId="2" fillId="0" borderId="12" xfId="0" applyNumberFormat="1" applyFont="1" applyBorder="1" applyAlignment="1">
      <alignment horizontal="center"/>
    </xf>
    <xf numFmtId="44" fontId="2" fillId="0" borderId="9" xfId="0" applyNumberFormat="1" applyFont="1" applyBorder="1" applyAlignment="1">
      <alignment horizontal="center"/>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10" xfId="0" applyFont="1" applyBorder="1" applyAlignment="1">
      <alignment horizontal="left" vertical="center" wrapText="1"/>
    </xf>
    <xf numFmtId="0" fontId="2" fillId="0" borderId="5" xfId="0" applyFont="1" applyBorder="1" applyAlignment="1">
      <alignment horizontal="left" vertical="center" wrapText="1"/>
    </xf>
    <xf numFmtId="0" fontId="2" fillId="0" borderId="12" xfId="0" applyFont="1" applyBorder="1" applyAlignment="1">
      <alignment horizontal="left"/>
    </xf>
    <xf numFmtId="0" fontId="2" fillId="0" borderId="8" xfId="0" applyFont="1" applyBorder="1" applyAlignment="1">
      <alignment horizontal="left"/>
    </xf>
    <xf numFmtId="0" fontId="2" fillId="0" borderId="9" xfId="0" applyFont="1" applyBorder="1" applyAlignment="1">
      <alignment horizontal="left"/>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2" borderId="12" xfId="0" applyFont="1" applyFill="1" applyBorder="1"/>
    <xf numFmtId="0" fontId="2" fillId="2" borderId="9" xfId="0" applyFont="1" applyFill="1" applyBorder="1"/>
    <xf numFmtId="0" fontId="2" fillId="0" borderId="0" xfId="0" applyFont="1" applyBorder="1" applyAlignment="1">
      <alignment horizontal="justify" vertical="justify" wrapText="1"/>
    </xf>
    <xf numFmtId="0" fontId="1" fillId="0" borderId="0" xfId="0" applyFont="1" applyAlignment="1">
      <alignment horizontal="justify" vertical="justify" wrapText="1"/>
    </xf>
    <xf numFmtId="0" fontId="1" fillId="0" borderId="6" xfId="0" applyFont="1" applyBorder="1" applyAlignment="1">
      <alignment horizontal="justify" vertical="justify" wrapText="1"/>
    </xf>
    <xf numFmtId="0" fontId="4" fillId="0" borderId="5" xfId="0" applyFont="1" applyBorder="1" applyAlignment="1">
      <alignment horizontal="center"/>
    </xf>
    <xf numFmtId="0" fontId="2" fillId="0" borderId="4" xfId="0" quotePrefix="1" applyFont="1" applyBorder="1" applyAlignment="1">
      <alignment horizontal="center"/>
    </xf>
    <xf numFmtId="0" fontId="2" fillId="0" borderId="0" xfId="0" quotePrefix="1" applyFont="1" applyBorder="1" applyAlignment="1">
      <alignment horizontal="center"/>
    </xf>
    <xf numFmtId="0" fontId="2" fillId="0" borderId="6" xfId="0" quotePrefix="1" applyFont="1"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2" xfId="0" applyFont="1" applyBorder="1" applyAlignment="1">
      <alignment horizontal="left"/>
    </xf>
    <xf numFmtId="0" fontId="4" fillId="0" borderId="8" xfId="0" applyFont="1" applyBorder="1" applyAlignment="1">
      <alignment horizontal="left"/>
    </xf>
    <xf numFmtId="0" fontId="4" fillId="0" borderId="9" xfId="0" applyFont="1" applyBorder="1" applyAlignment="1">
      <alignment horizontal="left"/>
    </xf>
    <xf numFmtId="0" fontId="4" fillId="0" borderId="4" xfId="0" applyFont="1" applyFill="1" applyBorder="1" applyAlignment="1">
      <alignment horizontal="center"/>
    </xf>
    <xf numFmtId="0" fontId="4" fillId="0" borderId="0" xfId="0" applyFont="1" applyFill="1" applyBorder="1" applyAlignment="1">
      <alignment horizontal="center"/>
    </xf>
    <xf numFmtId="0" fontId="2" fillId="0" borderId="0" xfId="0" quotePrefix="1" applyFont="1" applyBorder="1" applyAlignment="1">
      <alignment horizontal="justify" vertical="top"/>
    </xf>
    <xf numFmtId="0" fontId="1" fillId="0" borderId="0" xfId="0" applyFont="1" applyAlignment="1">
      <alignment horizontal="justify" vertical="top"/>
    </xf>
    <xf numFmtId="0" fontId="1" fillId="0" borderId="6" xfId="0" applyFont="1" applyBorder="1" applyAlignment="1">
      <alignment horizontal="justify" vertical="top"/>
    </xf>
    <xf numFmtId="14" fontId="2" fillId="0" borderId="0" xfId="0" applyNumberFormat="1" applyFont="1" applyBorder="1" applyAlignment="1">
      <alignment vertical="top"/>
    </xf>
    <xf numFmtId="8" fontId="2" fillId="0" borderId="12" xfId="0" applyNumberFormat="1" applyFont="1" applyBorder="1"/>
    <xf numFmtId="8" fontId="2" fillId="0" borderId="8" xfId="0" applyNumberFormat="1" applyFont="1" applyBorder="1"/>
    <xf numFmtId="8" fontId="2" fillId="0" borderId="9" xfId="0" applyNumberFormat="1" applyFont="1" applyBorder="1"/>
    <xf numFmtId="7" fontId="2" fillId="0" borderId="1" xfId="0" applyNumberFormat="1" applyFont="1" applyFill="1" applyBorder="1" applyAlignment="1">
      <alignment horizontal="center"/>
    </xf>
    <xf numFmtId="7" fontId="2" fillId="0" borderId="3" xfId="0" applyNumberFormat="1" applyFont="1" applyFill="1" applyBorder="1" applyAlignment="1">
      <alignment horizontal="center"/>
    </xf>
    <xf numFmtId="7" fontId="2" fillId="0" borderId="10" xfId="0" applyNumberFormat="1" applyFont="1" applyFill="1" applyBorder="1" applyAlignment="1">
      <alignment horizontal="center"/>
    </xf>
    <xf numFmtId="7" fontId="2" fillId="0" borderId="7" xfId="0" applyNumberFormat="1" applyFont="1" applyFill="1" applyBorder="1" applyAlignment="1">
      <alignment horizontal="center"/>
    </xf>
    <xf numFmtId="7" fontId="2" fillId="0" borderId="12" xfId="0" applyNumberFormat="1" applyFont="1" applyFill="1" applyBorder="1" applyAlignment="1">
      <alignment horizontal="center"/>
    </xf>
    <xf numFmtId="7" fontId="2" fillId="0" borderId="9" xfId="0" applyNumberFormat="1" applyFont="1" applyFill="1" applyBorder="1" applyAlignment="1">
      <alignment horizontal="center"/>
    </xf>
    <xf numFmtId="0" fontId="2" fillId="0" borderId="10" xfId="0" applyFont="1" applyBorder="1" applyAlignment="1">
      <alignment horizontal="left"/>
    </xf>
    <xf numFmtId="0" fontId="2" fillId="0" borderId="5" xfId="0" applyFont="1" applyBorder="1" applyAlignment="1">
      <alignment horizontal="left"/>
    </xf>
    <xf numFmtId="0" fontId="2" fillId="0" borderId="7" xfId="0" applyFont="1" applyBorder="1" applyAlignment="1">
      <alignment horizontal="left"/>
    </xf>
    <xf numFmtId="0" fontId="2" fillId="0" borderId="10" xfId="0" quotePrefix="1" applyFont="1" applyBorder="1" applyAlignment="1">
      <alignment horizontal="center"/>
    </xf>
    <xf numFmtId="0" fontId="2" fillId="0" borderId="7" xfId="0" applyFont="1" applyBorder="1" applyAlignment="1">
      <alignment horizontal="center"/>
    </xf>
    <xf numFmtId="165" fontId="2" fillId="0" borderId="4" xfId="0" applyNumberFormat="1" applyFont="1" applyFill="1" applyBorder="1" applyAlignment="1">
      <alignment horizontal="right"/>
    </xf>
    <xf numFmtId="165" fontId="2" fillId="0" borderId="6" xfId="0" applyNumberFormat="1" applyFont="1" applyFill="1" applyBorder="1" applyAlignment="1">
      <alignment horizontal="right"/>
    </xf>
    <xf numFmtId="165" fontId="2" fillId="0" borderId="10" xfId="0" applyNumberFormat="1" applyFont="1" applyFill="1" applyBorder="1" applyAlignment="1">
      <alignment horizontal="right"/>
    </xf>
    <xf numFmtId="165" fontId="2" fillId="0" borderId="7" xfId="0" applyNumberFormat="1" applyFont="1" applyFill="1" applyBorder="1" applyAlignment="1">
      <alignment horizontal="right"/>
    </xf>
    <xf numFmtId="41" fontId="2" fillId="0" borderId="4" xfId="0" applyNumberFormat="1" applyFont="1" applyFill="1" applyBorder="1" applyAlignment="1">
      <alignment horizontal="right"/>
    </xf>
    <xf numFmtId="41" fontId="2" fillId="0" borderId="6" xfId="0" applyNumberFormat="1" applyFont="1" applyFill="1" applyBorder="1" applyAlignment="1">
      <alignment horizontal="right"/>
    </xf>
    <xf numFmtId="43" fontId="2" fillId="0" borderId="4" xfId="0" applyNumberFormat="1" applyFont="1" applyFill="1" applyBorder="1" applyAlignment="1">
      <alignment horizontal="right"/>
    </xf>
    <xf numFmtId="43" fontId="2" fillId="0" borderId="6" xfId="0" applyNumberFormat="1" applyFont="1" applyFill="1" applyBorder="1" applyAlignment="1">
      <alignment horizontal="right"/>
    </xf>
    <xf numFmtId="41" fontId="2" fillId="0" borderId="4" xfId="0" applyNumberFormat="1" applyFont="1" applyFill="1" applyBorder="1" applyAlignment="1">
      <alignment horizontal="center"/>
    </xf>
    <xf numFmtId="41" fontId="2" fillId="0" borderId="6" xfId="0" applyNumberFormat="1" applyFont="1" applyFill="1" applyBorder="1" applyAlignment="1">
      <alignment horizontal="center"/>
    </xf>
    <xf numFmtId="43" fontId="2" fillId="0" borderId="4" xfId="0" applyNumberFormat="1" applyFont="1" applyFill="1" applyBorder="1" applyAlignment="1">
      <alignment horizontal="center"/>
    </xf>
    <xf numFmtId="43" fontId="2" fillId="0" borderId="6" xfId="0" applyNumberFormat="1" applyFont="1" applyFill="1" applyBorder="1" applyAlignment="1">
      <alignment horizontal="center"/>
    </xf>
    <xf numFmtId="0" fontId="4" fillId="0" borderId="4" xfId="0" applyFont="1" applyBorder="1" applyAlignment="1">
      <alignment horizontal="justify" vertical="top" wrapText="1"/>
    </xf>
    <xf numFmtId="0" fontId="1" fillId="0" borderId="4" xfId="0" applyFont="1" applyBorder="1" applyAlignment="1">
      <alignment horizontal="justify" vertical="top" wrapText="1"/>
    </xf>
    <xf numFmtId="0" fontId="2" fillId="0" borderId="12" xfId="0" applyFont="1" applyFill="1" applyBorder="1" applyAlignment="1">
      <alignment horizontal="center"/>
    </xf>
    <xf numFmtId="0" fontId="2" fillId="0" borderId="9" xfId="0" applyFont="1" applyFill="1" applyBorder="1" applyAlignment="1">
      <alignment horizontal="center"/>
    </xf>
    <xf numFmtId="0" fontId="2" fillId="0" borderId="12" xfId="0" applyFont="1" applyBorder="1" applyAlignment="1">
      <alignment horizontal="center"/>
    </xf>
    <xf numFmtId="0" fontId="2" fillId="0" borderId="9" xfId="0" applyFont="1" applyBorder="1" applyAlignment="1">
      <alignment horizontal="center"/>
    </xf>
    <xf numFmtId="41" fontId="2" fillId="0" borderId="12" xfId="0" applyNumberFormat="1" applyFont="1" applyFill="1" applyBorder="1" applyAlignment="1">
      <alignment horizontal="center"/>
    </xf>
    <xf numFmtId="41" fontId="2" fillId="0" borderId="9" xfId="0" applyNumberFormat="1" applyFont="1" applyFill="1" applyBorder="1" applyAlignment="1">
      <alignment horizontal="center"/>
    </xf>
    <xf numFmtId="0" fontId="8" fillId="0" borderId="1" xfId="0" applyFont="1" applyBorder="1" applyAlignment="1">
      <alignment horizontal="center"/>
    </xf>
    <xf numFmtId="0" fontId="16" fillId="0" borderId="3" xfId="0" applyFont="1" applyBorder="1" applyAlignment="1">
      <alignment horizontal="center"/>
    </xf>
    <xf numFmtId="0" fontId="8" fillId="0" borderId="3" xfId="0" applyFont="1" applyBorder="1" applyAlignment="1">
      <alignment horizontal="center"/>
    </xf>
    <xf numFmtId="0" fontId="8" fillId="0" borderId="10" xfId="0" applyFont="1" applyFill="1" applyBorder="1" applyAlignment="1">
      <alignment horizontal="center"/>
    </xf>
    <xf numFmtId="0" fontId="8" fillId="0" borderId="7" xfId="0" applyFont="1" applyFill="1" applyBorder="1" applyAlignment="1">
      <alignment horizontal="center"/>
    </xf>
    <xf numFmtId="0" fontId="8" fillId="0" borderId="4" xfId="0" applyFont="1" applyFill="1" applyBorder="1" applyAlignment="1">
      <alignment horizontal="center"/>
    </xf>
    <xf numFmtId="0" fontId="8" fillId="0" borderId="6" xfId="0" applyFont="1" applyFill="1" applyBorder="1" applyAlignment="1">
      <alignment horizontal="center"/>
    </xf>
    <xf numFmtId="41" fontId="2" fillId="0" borderId="12" xfId="0" applyNumberFormat="1" applyFont="1" applyBorder="1" applyAlignment="1">
      <alignment horizontal="center"/>
    </xf>
    <xf numFmtId="41" fontId="2" fillId="0" borderId="9" xfId="0" applyNumberFormat="1" applyFont="1" applyBorder="1" applyAlignment="1">
      <alignment horizontal="center"/>
    </xf>
    <xf numFmtId="0" fontId="8" fillId="0" borderId="4" xfId="0" applyFont="1" applyBorder="1" applyAlignment="1">
      <alignment horizontal="center"/>
    </xf>
    <xf numFmtId="0" fontId="8" fillId="0" borderId="6" xfId="0" applyFont="1" applyBorder="1" applyAlignment="1">
      <alignment horizontal="center"/>
    </xf>
    <xf numFmtId="0" fontId="8" fillId="0" borderId="10" xfId="0" applyFont="1" applyBorder="1" applyAlignment="1">
      <alignment horizontal="center"/>
    </xf>
    <xf numFmtId="0" fontId="8" fillId="0" borderId="7" xfId="0" applyFont="1" applyBorder="1" applyAlignment="1">
      <alignment horizontal="center"/>
    </xf>
    <xf numFmtId="0" fontId="8" fillId="0" borderId="10" xfId="0" quotePrefix="1" applyFont="1" applyBorder="1" applyAlignment="1">
      <alignment horizontal="center"/>
    </xf>
    <xf numFmtId="0" fontId="8" fillId="0" borderId="7" xfId="0" quotePrefix="1" applyFont="1" applyFill="1" applyBorder="1" applyAlignment="1">
      <alignment horizontal="center"/>
    </xf>
    <xf numFmtId="0" fontId="2" fillId="0" borderId="8" xfId="0" applyFont="1" applyFill="1" applyBorder="1" applyAlignment="1">
      <alignment horizontal="center"/>
    </xf>
    <xf numFmtId="0" fontId="2" fillId="0" borderId="12"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13" fillId="0" borderId="4" xfId="0" applyFont="1" applyBorder="1" applyAlignment="1">
      <alignment horizontal="justify" vertical="top" wrapText="1"/>
    </xf>
    <xf numFmtId="0" fontId="2" fillId="0" borderId="12" xfId="0" applyFont="1" applyFill="1" applyBorder="1" applyAlignment="1">
      <alignment horizontal="right"/>
    </xf>
    <xf numFmtId="0" fontId="2" fillId="0" borderId="8" xfId="0" applyFont="1" applyFill="1" applyBorder="1" applyAlignment="1">
      <alignment horizontal="right"/>
    </xf>
    <xf numFmtId="0" fontId="2" fillId="0" borderId="9" xfId="0" applyFont="1" applyFill="1" applyBorder="1" applyAlignment="1">
      <alignment horizontal="right"/>
    </xf>
    <xf numFmtId="0" fontId="11" fillId="0" borderId="0" xfId="0" applyFont="1" applyFill="1" applyBorder="1" applyAlignment="1">
      <alignment horizontal="center"/>
    </xf>
    <xf numFmtId="0" fontId="2" fillId="0" borderId="8" xfId="1" applyFont="1" applyBorder="1" applyAlignment="1">
      <alignment horizontal="center"/>
    </xf>
    <xf numFmtId="0" fontId="2" fillId="0" borderId="9" xfId="1" applyFont="1" applyBorder="1" applyAlignment="1">
      <alignment horizontal="center"/>
    </xf>
    <xf numFmtId="0" fontId="2" fillId="0" borderId="4" xfId="1" applyFont="1" applyBorder="1" applyAlignment="1">
      <alignment horizontal="left" vertical="top" wrapText="1"/>
    </xf>
    <xf numFmtId="0" fontId="2" fillId="0" borderId="0" xfId="1" applyFont="1" applyBorder="1" applyAlignment="1">
      <alignment horizontal="left" vertical="top" wrapText="1"/>
    </xf>
    <xf numFmtId="0" fontId="2" fillId="0" borderId="6" xfId="1" applyFont="1" applyBorder="1" applyAlignment="1">
      <alignment horizontal="left" vertical="top" wrapText="1"/>
    </xf>
    <xf numFmtId="0" fontId="2" fillId="0" borderId="0" xfId="1" applyFont="1" applyBorder="1" applyAlignment="1">
      <alignment vertical="top"/>
    </xf>
    <xf numFmtId="0" fontId="2" fillId="0" borderId="0" xfId="1" applyFont="1" applyAlignment="1">
      <alignment vertical="top"/>
    </xf>
    <xf numFmtId="0" fontId="4" fillId="0" borderId="12" xfId="1" applyFont="1" applyBorder="1" applyAlignment="1">
      <alignment horizontal="center"/>
    </xf>
    <xf numFmtId="0" fontId="4" fillId="0" borderId="8" xfId="1" applyFont="1" applyBorder="1" applyAlignment="1">
      <alignment horizontal="center"/>
    </xf>
    <xf numFmtId="0" fontId="4" fillId="0" borderId="9" xfId="1" applyFont="1" applyBorder="1" applyAlignment="1">
      <alignment horizontal="center"/>
    </xf>
    <xf numFmtId="165" fontId="4" fillId="0" borderId="1" xfId="0" applyNumberFormat="1" applyFont="1" applyFill="1" applyBorder="1"/>
    <xf numFmtId="165" fontId="4" fillId="0" borderId="2" xfId="0" applyNumberFormat="1" applyFont="1" applyFill="1" applyBorder="1"/>
    <xf numFmtId="165" fontId="4" fillId="0" borderId="3" xfId="0" applyNumberFormat="1" applyFont="1" applyFill="1" applyBorder="1"/>
    <xf numFmtId="0" fontId="2" fillId="0" borderId="0" xfId="0" applyFont="1" applyFill="1" applyBorder="1" applyAlignment="1">
      <alignment horizontal="left" wrapText="1"/>
    </xf>
    <xf numFmtId="0" fontId="2" fillId="0" borderId="6" xfId="0" applyFont="1" applyFill="1" applyBorder="1" applyAlignment="1"/>
    <xf numFmtId="0" fontId="2" fillId="0" borderId="25" xfId="0" applyFont="1" applyBorder="1" applyAlignment="1">
      <alignment horizontal="left"/>
    </xf>
    <xf numFmtId="7" fontId="2" fillId="0" borderId="26" xfId="0" applyNumberFormat="1" applyFont="1" applyFill="1" applyBorder="1"/>
    <xf numFmtId="7" fontId="2" fillId="0" borderId="24" xfId="0" applyNumberFormat="1" applyFont="1" applyFill="1" applyBorder="1"/>
    <xf numFmtId="7" fontId="2" fillId="0" borderId="27" xfId="0" applyNumberFormat="1" applyFont="1" applyFill="1" applyBorder="1"/>
    <xf numFmtId="7" fontId="2" fillId="0" borderId="28" xfId="0" applyNumberFormat="1" applyFont="1" applyFill="1" applyBorder="1"/>
    <xf numFmtId="7" fontId="2" fillId="0" borderId="19" xfId="0" applyNumberFormat="1" applyFont="1" applyFill="1" applyBorder="1" applyAlignment="1">
      <alignment vertical="center"/>
    </xf>
    <xf numFmtId="7" fontId="2" fillId="0" borderId="20" xfId="0" applyNumberFormat="1" applyFont="1" applyFill="1" applyBorder="1" applyAlignment="1">
      <alignment vertical="center"/>
    </xf>
    <xf numFmtId="7" fontId="2" fillId="0" borderId="21" xfId="0" applyNumberFormat="1" applyFont="1" applyFill="1" applyBorder="1" applyAlignment="1">
      <alignment vertical="center"/>
    </xf>
    <xf numFmtId="7" fontId="2" fillId="0" borderId="24" xfId="0" applyNumberFormat="1" applyFont="1" applyFill="1" applyBorder="1" applyAlignment="1">
      <alignment vertical="center"/>
    </xf>
    <xf numFmtId="7" fontId="4" fillId="0" borderId="3" xfId="0" applyNumberFormat="1" applyFont="1" applyBorder="1" applyAlignment="1">
      <alignment horizontal="left" vertical="center"/>
    </xf>
    <xf numFmtId="7" fontId="4" fillId="0" borderId="7" xfId="0" applyNumberFormat="1" applyFont="1" applyBorder="1" applyAlignment="1">
      <alignment horizontal="left" vertical="center"/>
    </xf>
    <xf numFmtId="7" fontId="28" fillId="0" borderId="27" xfId="0" applyNumberFormat="1" applyFont="1" applyFill="1" applyBorder="1"/>
    <xf numFmtId="7" fontId="28" fillId="0" borderId="28" xfId="0" applyNumberFormat="1" applyFont="1" applyFill="1" applyBorder="1"/>
    <xf numFmtId="7" fontId="2" fillId="0" borderId="29" xfId="0" applyNumberFormat="1" applyFont="1" applyFill="1" applyBorder="1" applyAlignment="1"/>
    <xf numFmtId="7" fontId="2" fillId="0" borderId="30" xfId="0" applyNumberFormat="1" applyFont="1" applyFill="1" applyBorder="1" applyAlignment="1"/>
    <xf numFmtId="165" fontId="2" fillId="0" borderId="12" xfId="0" applyNumberFormat="1" applyFont="1" applyBorder="1"/>
    <xf numFmtId="165" fontId="2" fillId="0" borderId="8" xfId="0" applyNumberFormat="1" applyFont="1" applyBorder="1"/>
    <xf numFmtId="165" fontId="2" fillId="0" borderId="9" xfId="0" applyNumberFormat="1" applyFont="1" applyBorder="1"/>
    <xf numFmtId="7" fontId="2" fillId="0" borderId="27" xfId="0" applyNumberFormat="1" applyFont="1" applyFill="1" applyBorder="1" applyAlignment="1"/>
    <xf numFmtId="7" fontId="2" fillId="0" borderId="28" xfId="0" applyNumberFormat="1" applyFont="1" applyFill="1" applyBorder="1" applyAlignment="1"/>
    <xf numFmtId="7" fontId="28" fillId="0" borderId="27" xfId="0" applyNumberFormat="1" applyFont="1" applyFill="1" applyBorder="1" applyAlignment="1"/>
    <xf numFmtId="7" fontId="28" fillId="0" borderId="28" xfId="0" applyNumberFormat="1" applyFont="1" applyFill="1" applyBorder="1" applyAlignment="1"/>
    <xf numFmtId="0" fontId="2" fillId="0" borderId="0" xfId="0" applyFont="1" applyBorder="1" applyAlignment="1"/>
    <xf numFmtId="0" fontId="2" fillId="0" borderId="6" xfId="0" applyFont="1" applyBorder="1" applyAlignment="1"/>
    <xf numFmtId="7" fontId="2" fillId="0" borderId="38" xfId="0" applyNumberFormat="1" applyFont="1" applyFill="1" applyBorder="1" applyAlignment="1">
      <alignment vertical="center"/>
    </xf>
    <xf numFmtId="7" fontId="2" fillId="0" borderId="13" xfId="0" applyNumberFormat="1" applyFont="1" applyFill="1" applyBorder="1" applyAlignment="1">
      <alignment vertical="center"/>
    </xf>
    <xf numFmtId="7" fontId="4" fillId="0" borderId="15" xfId="0" applyNumberFormat="1" applyFont="1" applyBorder="1" applyAlignment="1">
      <alignment horizontal="left" vertical="center"/>
    </xf>
    <xf numFmtId="7" fontId="4" fillId="0" borderId="16" xfId="0" applyNumberFormat="1" applyFont="1" applyBorder="1" applyAlignment="1">
      <alignment horizontal="left" vertical="center"/>
    </xf>
    <xf numFmtId="0" fontId="2" fillId="0" borderId="31" xfId="0" applyFont="1" applyFill="1" applyBorder="1" applyAlignment="1">
      <alignment horizontal="left" indent="1"/>
    </xf>
    <xf numFmtId="0" fontId="2" fillId="0" borderId="22" xfId="0" applyFont="1" applyFill="1" applyBorder="1" applyAlignment="1">
      <alignment horizontal="left" indent="1"/>
    </xf>
    <xf numFmtId="0" fontId="2" fillId="0" borderId="28" xfId="0" applyFont="1" applyFill="1" applyBorder="1" applyAlignment="1">
      <alignment horizontal="left" indent="1"/>
    </xf>
    <xf numFmtId="0" fontId="2" fillId="0" borderId="6" xfId="0" applyFont="1" applyBorder="1" applyAlignment="1">
      <alignment horizontal="left"/>
    </xf>
    <xf numFmtId="0" fontId="2" fillId="0" borderId="0" xfId="0" applyFont="1" applyFill="1" applyBorder="1" applyAlignment="1">
      <alignment horizontal="left" vertical="top"/>
    </xf>
    <xf numFmtId="0" fontId="2" fillId="0" borderId="6" xfId="0" applyFont="1" applyFill="1" applyBorder="1" applyAlignment="1">
      <alignment horizontal="left" vertical="top"/>
    </xf>
    <xf numFmtId="0" fontId="2" fillId="0" borderId="0" xfId="0" applyFont="1" applyBorder="1" applyAlignment="1">
      <alignment horizontal="justify" vertical="center" wrapText="1"/>
    </xf>
    <xf numFmtId="0" fontId="1" fillId="0" borderId="0" xfId="0" applyFont="1" applyAlignment="1">
      <alignment horizontal="justify" vertical="center" wrapText="1"/>
    </xf>
    <xf numFmtId="0" fontId="1" fillId="0" borderId="6" xfId="0" applyFont="1" applyBorder="1" applyAlignment="1">
      <alignment horizontal="justify" vertical="center" wrapText="1"/>
    </xf>
    <xf numFmtId="0" fontId="1" fillId="0" borderId="0" xfId="0" applyFont="1" applyAlignment="1"/>
    <xf numFmtId="0" fontId="1" fillId="0" borderId="6" xfId="0" applyFont="1" applyBorder="1" applyAlignment="1"/>
    <xf numFmtId="0" fontId="2" fillId="0" borderId="0" xfId="0" applyFont="1" applyBorder="1" applyAlignment="1">
      <alignment horizontal="justify" vertical="top"/>
    </xf>
    <xf numFmtId="0" fontId="0" fillId="0" borderId="0" xfId="0" applyAlignment="1">
      <alignment horizontal="justify" vertical="top"/>
    </xf>
    <xf numFmtId="0" fontId="0" fillId="0" borderId="6" xfId="0" applyBorder="1" applyAlignment="1">
      <alignment horizontal="justify" vertical="top"/>
    </xf>
  </cellXfs>
  <cellStyles count="2">
    <cellStyle name="Normal" xfId="0" builtinId="0"/>
    <cellStyle name="Normal 2" xfId="1" xr:uid="{00000000-0005-0000-0000-000001000000}"/>
  </cellStyles>
  <dxfs count="0"/>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19050</xdr:colOff>
      <xdr:row>8</xdr:row>
      <xdr:rowOff>0</xdr:rowOff>
    </xdr:from>
    <xdr:ext cx="6082116" cy="5480283"/>
    <xdr:sp macro="" textlink="">
      <xdr:nvSpPr>
        <xdr:cNvPr id="3073" name="Text Box 1">
          <a:extLst>
            <a:ext uri="{FF2B5EF4-FFF2-40B4-BE49-F238E27FC236}">
              <a16:creationId xmlns:a16="http://schemas.microsoft.com/office/drawing/2014/main" id="{00000000-0008-0000-0700-0000010C0000}"/>
            </a:ext>
          </a:extLst>
        </xdr:cNvPr>
        <xdr:cNvSpPr txBox="1">
          <a:spLocks noChangeArrowheads="1"/>
        </xdr:cNvSpPr>
      </xdr:nvSpPr>
      <xdr:spPr bwMode="auto">
        <a:xfrm>
          <a:off x="19050" y="1295400"/>
          <a:ext cx="6076950" cy="5480283"/>
        </a:xfrm>
        <a:prstGeom prst="rect">
          <a:avLst/>
        </a:prstGeom>
        <a:solidFill>
          <a:srgbClr val="FFFFFF"/>
        </a:solidFill>
        <a:ln w="9525">
          <a:noFill/>
          <a:miter lim="800000"/>
          <a:headEnd/>
          <a:tailEnd/>
        </a:ln>
      </xdr:spPr>
      <xdr:txBody>
        <a:bodyPr vertOverflow="clip" wrap="square" lIns="0" tIns="0" rIns="0" bIns="0" anchor="t" upright="1">
          <a:noAutofit/>
        </a:bodyPr>
        <a:lstStyle/>
        <a:p>
          <a:pPr algn="l" rtl="0">
            <a:defRPr sz="1000"/>
          </a:pPr>
          <a:r>
            <a:rPr lang="en-US" sz="1000" b="1" i="0" u="none" strike="noStrike" baseline="0">
              <a:solidFill>
                <a:srgbClr val="000000"/>
              </a:solidFill>
              <a:latin typeface="Times New Roman" pitchFamily="18" charset="0"/>
              <a:cs typeface="Times New Roman" pitchFamily="18" charset="0"/>
            </a:rPr>
            <a:t>Credit due the customer.</a:t>
          </a:r>
          <a:r>
            <a:rPr lang="en-US" sz="1000" b="0" i="0" u="none" strike="noStrike" baseline="0">
              <a:solidFill>
                <a:srgbClr val="000000"/>
              </a:solidFill>
              <a:latin typeface="Times New Roman" pitchFamily="18" charset="0"/>
              <a:cs typeface="Times New Roman" pitchFamily="18" charset="0"/>
            </a:rPr>
            <a:t>  When there has been a transaction that results in a credit due the customer,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If the amount due is five dollars or less, an adjustment will be made to the customer's account.  The                              adjustment must be shown on the next regular bill.</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amount due is more than five dollars, the customer may accept an account adjustment or may request a refund.  </a:t>
          </a:r>
        </a:p>
        <a:p>
          <a:pPr algn="l" rtl="0">
            <a:defRPr sz="1000"/>
          </a:pPr>
          <a:r>
            <a:rPr lang="en-US" sz="1000" b="0" i="0" u="none" strike="noStrike" baseline="0">
              <a:solidFill>
                <a:srgbClr val="000000"/>
              </a:solidFill>
              <a:latin typeface="Times New Roman" pitchFamily="18" charset="0"/>
              <a:cs typeface="Times New Roman" pitchFamily="18" charset="0"/>
            </a:rPr>
            <a:t>                 (1)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(2)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Overcharges. </a:t>
          </a:r>
          <a:r>
            <a:rPr lang="en-US" sz="1000" b="0" i="0" u="none" strike="noStrike" baseline="0">
              <a:solidFill>
                <a:srgbClr val="000000"/>
              </a:solidFill>
              <a:latin typeface="Times New Roman" pitchFamily="18" charset="0"/>
              <a:cs typeface="Times New Roman" pitchFamily="18" charset="0"/>
            </a:rPr>
            <a:t> Once a company becomes aware that it has overcharged a customer, it must provide a refund or an account adjustment credit to the customer.  The customer must be given a choice as to which option is preferred.  The refund or credit must be the amount overcharged in the three years before the date of discovery.  </a:t>
          </a:r>
        </a:p>
        <a:p>
          <a:pPr algn="l" rtl="0">
            <a:defRPr sz="1000"/>
          </a:pPr>
          <a:r>
            <a:rPr lang="en-US" sz="1000" b="0" i="0" u="none" strike="noStrike" baseline="0">
              <a:solidFill>
                <a:srgbClr val="000000"/>
              </a:solidFill>
              <a:latin typeface="Times New Roman" pitchFamily="18" charset="0"/>
              <a:cs typeface="Times New Roman" pitchFamily="18" charset="0"/>
            </a:rPr>
            <a:t>        (a)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(b)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Prepayments.   </a:t>
          </a:r>
          <a:r>
            <a:rPr lang="en-US" sz="1000" b="0" i="0" u="none" strike="noStrike" baseline="0">
              <a:solidFill>
                <a:srgbClr val="000000"/>
              </a:solidFill>
              <a:latin typeface="Times New Roman" pitchFamily="18" charset="0"/>
              <a:cs typeface="Times New Roman" pitchFamily="18" charset="0"/>
            </a:rPr>
            <a:t>If a customer has paid service fees in advance, service is discontinued during the pre-billed period, and the customer is due a refund,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A company must honor all requests for refunds of the unused portion of prepayments.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customer provides a forwarding address to the company or one can be obtained from the Post Office, the company must issue a refund check no more than thirty days following the customer's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(c)   If the customer cannot be located or did not provide a forwarding address and the U.S. Post Office cannot furnish a forwarding address, the amount may be presumed to be abandoned and is subject to the Uniform Unclaimed Property Act after one year.</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285750</xdr:colOff>
      <xdr:row>0</xdr:row>
      <xdr:rowOff>121920</xdr:rowOff>
    </xdr:from>
    <xdr:ext cx="184731" cy="264560"/>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285750" y="121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28575</xdr:colOff>
      <xdr:row>8</xdr:row>
      <xdr:rowOff>0</xdr:rowOff>
    </xdr:from>
    <xdr:to>
      <xdr:col>9</xdr:col>
      <xdr:colOff>596271</xdr:colOff>
      <xdr:row>14</xdr:row>
      <xdr:rowOff>76200</xdr:rowOff>
    </xdr:to>
    <xdr:sp macro="" textlink="">
      <xdr:nvSpPr>
        <xdr:cNvPr id="6145" name="Text Box 1">
          <a:extLst>
            <a:ext uri="{FF2B5EF4-FFF2-40B4-BE49-F238E27FC236}">
              <a16:creationId xmlns:a16="http://schemas.microsoft.com/office/drawing/2014/main" id="{00000000-0008-0000-0F00-000001180000}"/>
            </a:ext>
          </a:extLst>
        </xdr:cNvPr>
        <xdr:cNvSpPr txBox="1">
          <a:spLocks noChangeArrowheads="1"/>
        </xdr:cNvSpPr>
      </xdr:nvSpPr>
      <xdr:spPr bwMode="auto">
        <a:xfrm>
          <a:off x="28575" y="1295400"/>
          <a:ext cx="6096000" cy="1047750"/>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Transportation of solid waste requiring special equipment or precautions in handling or disposal will be subject to time rates named in Item 160, or to other specific rates contained in this tariff.</a:t>
          </a:r>
        </a:p>
        <a:p>
          <a:pPr algn="just" rtl="0">
            <a:lnSpc>
              <a:spcPct val="100000"/>
            </a:lnSpc>
            <a:defRPr sz="1000"/>
          </a:pPr>
          <a:endParaRPr lang="en-US" sz="1000" b="0" i="0" u="none" strike="noStrike" baseline="0">
            <a:solidFill>
              <a:srgbClr val="000000"/>
            </a:solidFill>
            <a:latin typeface="Times New Roman" pitchFamily="18" charset="0"/>
            <a:cs typeface="Times New Roman" pitchFamily="18" charset="0"/>
          </a:endParaRPr>
        </a:p>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Companies must make every effort to be aware of the commodities that require special handling at the disposal sites named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tariffs.  The company shall maintain a list of those commodities and make it available for public inspection at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office.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19050</xdr:colOff>
      <xdr:row>19</xdr:row>
      <xdr:rowOff>0</xdr:rowOff>
    </xdr:from>
    <xdr:to>
      <xdr:col>9</xdr:col>
      <xdr:colOff>586745</xdr:colOff>
      <xdr:row>27</xdr:row>
      <xdr:rowOff>28575</xdr:rowOff>
    </xdr:to>
    <xdr:sp macro="" textlink="">
      <xdr:nvSpPr>
        <xdr:cNvPr id="6146" name="Text Box 2">
          <a:extLst>
            <a:ext uri="{FF2B5EF4-FFF2-40B4-BE49-F238E27FC236}">
              <a16:creationId xmlns:a16="http://schemas.microsoft.com/office/drawing/2014/main" id="{00000000-0008-0000-0F00-000002180000}"/>
            </a:ext>
          </a:extLst>
        </xdr:cNvPr>
        <xdr:cNvSpPr txBox="1">
          <a:spLocks noChangeArrowheads="1"/>
        </xdr:cNvSpPr>
      </xdr:nvSpPr>
      <xdr:spPr bwMode="auto">
        <a:xfrm>
          <a:off x="19050" y="3076575"/>
          <a:ext cx="6086475" cy="1323975"/>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When a solid waste collection company or disposal facility determines that testing and/or analysis of solid waste is required to determine whether dangerous or prohibited substances are present, the actual cost for such testing and/or analysis will be paid by the customer.  The company must provide the customer with a copy of any bill or invoice for costs incurred for testing and/or analysis and also must retain a copy in the company's file for at least three years.  Those costs shall be passed through to the customer without markup.  The company must maintain records of time spent to accomplish the special testing and/or analysis, and may bill the customer for that time under the provisions of Item 160 (Time Rates).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8</xdr:row>
      <xdr:rowOff>9525</xdr:rowOff>
    </xdr:from>
    <xdr:to>
      <xdr:col>9</xdr:col>
      <xdr:colOff>521975</xdr:colOff>
      <xdr:row>31</xdr:row>
      <xdr:rowOff>66675</xdr:rowOff>
    </xdr:to>
    <xdr:sp macro="" textlink="">
      <xdr:nvSpPr>
        <xdr:cNvPr id="11265" name="Text Box 1">
          <a:extLst>
            <a:ext uri="{FF2B5EF4-FFF2-40B4-BE49-F238E27FC236}">
              <a16:creationId xmlns:a16="http://schemas.microsoft.com/office/drawing/2014/main" id="{00000000-0008-0000-1300-0000012C0000}"/>
            </a:ext>
          </a:extLst>
        </xdr:cNvPr>
        <xdr:cNvSpPr txBox="1">
          <a:spLocks noChangeArrowheads="1"/>
        </xdr:cNvSpPr>
      </xdr:nvSpPr>
      <xdr:spPr bwMode="auto">
        <a:xfrm>
          <a:off x="57150" y="1304925"/>
          <a:ext cx="6096000" cy="3781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pitchFamily="18" charset="0"/>
              <a:cs typeface="Times New Roman" pitchFamily="18" charset="0"/>
            </a:rPr>
            <a:t>This rule applies in connection with Items 120, 130, 240, 245, 250, 255, 260, 265, 270, and 275.</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A flat monthly charge may be assessed if computed as follows: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marL="0" indent="0" algn="l" rtl="0">
            <a:defRPr sz="1000"/>
          </a:pPr>
          <a:r>
            <a:rPr lang="en-US" sz="1000" b="0" i="0" u="none" strike="noStrike" baseline="0">
              <a:solidFill>
                <a:srgbClr val="000000"/>
              </a:solidFill>
              <a:latin typeface="Times New Roman" pitchFamily="18" charset="0"/>
              <a:ea typeface="+mn-ea"/>
              <a:cs typeface="Times New Roman" pitchFamily="18" charset="0"/>
            </a:rPr>
            <a:t>        1. If weekly service is provided: Multiply the rate times 4.33 and then multiply that figure times the number of units picked up.</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0" i="0" u="none" strike="noStrike" baseline="0">
              <a:solidFill>
                <a:srgbClr val="000000"/>
              </a:solidFill>
              <a:latin typeface="Times New Roman" pitchFamily="18" charset="0"/>
              <a:cs typeface="Times New Roman" pitchFamily="18" charset="0"/>
            </a:rPr>
            <a:t>        2. If every other week service is provided:  Multiply the rate times 2.17 and then multiply that</a:t>
          </a:r>
        </a:p>
        <a:p>
          <a:pPr algn="just" rtl="0">
            <a:defRPr sz="1000"/>
          </a:pPr>
          <a:r>
            <a:rPr lang="en-US" sz="1000" b="0" i="0" u="none" strike="noStrike" baseline="0">
              <a:solidFill>
                <a:srgbClr val="000000"/>
              </a:solidFill>
              <a:latin typeface="Times New Roman" pitchFamily="18" charset="0"/>
              <a:cs typeface="Times New Roman" pitchFamily="18" charset="0"/>
            </a:rPr>
            <a:t>            figure times the number of units picked up.    ---    every other week service is not offered.</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3. For Items 240, 250, 260, and 270: For permanent, regularly scheduled pickups, a flat monthly </a:t>
          </a:r>
        </a:p>
        <a:p>
          <a:pPr algn="l" rtl="0">
            <a:defRPr sz="1000"/>
          </a:pPr>
          <a:r>
            <a:rPr lang="en-US" sz="1000" b="0" i="0" u="none" strike="noStrike" baseline="0">
              <a:solidFill>
                <a:srgbClr val="000000"/>
              </a:solidFill>
              <a:latin typeface="Times New Roman" pitchFamily="18" charset="0"/>
              <a:cs typeface="Times New Roman" pitchFamily="18" charset="0"/>
            </a:rPr>
            <a:t>            charge may be assessed if computed as follows: </a:t>
          </a:r>
        </a:p>
        <a:p>
          <a:pPr algn="l" rtl="0">
            <a:defRPr sz="1000"/>
          </a:pPr>
          <a:r>
            <a:rPr lang="en-US" sz="1000" b="0" i="0" u="none" strike="noStrike" baseline="0">
              <a:solidFill>
                <a:srgbClr val="000000"/>
              </a:solidFill>
              <a:latin typeface="Times New Roman" pitchFamily="18" charset="0"/>
              <a:cs typeface="Times New Roman" pitchFamily="18" charset="0"/>
            </a:rPr>
            <a:t>                a.  For weekly service, each container provided:  </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(4.33 times pickup rate times number </a:t>
          </a:r>
        </a:p>
        <a:p>
          <a:pPr algn="l" rtl="0">
            <a:defRPr sz="1000"/>
          </a:pPr>
          <a:r>
            <a:rPr lang="en-US" sz="1000" b="0" i="0" u="none" strike="noStrike" baseline="0">
              <a:solidFill>
                <a:srgbClr val="000000"/>
              </a:solidFill>
              <a:latin typeface="Times New Roman" pitchFamily="18" charset="0"/>
              <a:cs typeface="Times New Roman" pitchFamily="18" charset="0"/>
            </a:rPr>
            <a:t>                             of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(3.33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(4.33 times additional pickup rate times additional weekly pickups).  </a:t>
          </a:r>
        </a:p>
        <a:p>
          <a:pPr algn="l" rtl="0">
            <a:defRPr sz="1000"/>
          </a:pPr>
          <a:r>
            <a:rPr lang="en-US" sz="1000" b="0" i="0" u="none" strike="noStrike" baseline="0">
              <a:solidFill>
                <a:srgbClr val="000000"/>
              </a:solidFill>
              <a:latin typeface="Times New Roman" pitchFamily="18" charset="0"/>
              <a:cs typeface="Times New Roman" pitchFamily="18" charset="0"/>
            </a:rPr>
            <a:t>                b. For every-other week service, each container provided:   ---  every other week service is not offered.</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(2.17 times pickup rate times number of </a:t>
          </a:r>
        </a:p>
        <a:p>
          <a:pPr algn="l" rtl="0">
            <a:defRPr sz="1000"/>
          </a:pPr>
          <a:r>
            <a:rPr lang="en-US" sz="1000" b="0" i="0" u="none" strike="noStrike" baseline="0">
              <a:solidFill>
                <a:srgbClr val="000000"/>
              </a:solidFill>
              <a:latin typeface="Times New Roman" pitchFamily="18" charset="0"/>
              <a:cs typeface="Times New Roman" pitchFamily="18" charset="0"/>
            </a:rPr>
            <a:t>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(1.17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(2.17 times additional pickup rate times additional weekly pickups).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8</xdr:row>
      <xdr:rowOff>0</xdr:rowOff>
    </xdr:from>
    <xdr:to>
      <xdr:col>9</xdr:col>
      <xdr:colOff>558172</xdr:colOff>
      <xdr:row>25</xdr:row>
      <xdr:rowOff>66675</xdr:rowOff>
    </xdr:to>
    <xdr:sp macro="" textlink="">
      <xdr:nvSpPr>
        <xdr:cNvPr id="12289" name="Text Box 1">
          <a:extLst>
            <a:ext uri="{FF2B5EF4-FFF2-40B4-BE49-F238E27FC236}">
              <a16:creationId xmlns:a16="http://schemas.microsoft.com/office/drawing/2014/main" id="{00000000-0008-0000-1F00-000001300000}"/>
            </a:ext>
          </a:extLst>
        </xdr:cNvPr>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When time rates apply. </a:t>
          </a:r>
          <a:r>
            <a:rPr lang="en-US" sz="1000" b="0" i="0" u="none" strike="noStrike" baseline="0">
              <a:solidFill>
                <a:srgbClr val="000000"/>
              </a:solidFill>
              <a:latin typeface="Arial"/>
              <a:cs typeface="Arial"/>
            </a:rPr>
            <a:t> Time rates named in this Item apply:</a:t>
          </a:r>
        </a:p>
        <a:p>
          <a:pPr algn="l" rtl="0">
            <a:defRPr sz="1000"/>
          </a:pPr>
          <a:r>
            <a:rPr lang="en-US" sz="1000" b="0" i="0" u="none" strike="noStrike" baseline="0">
              <a:solidFill>
                <a:srgbClr val="000000"/>
              </a:solidFill>
              <a:latin typeface="Arial"/>
              <a:cs typeface="Arial"/>
            </a:rPr>
            <a:t>        (a) When material must be taken to a special site for disposal; </a:t>
          </a:r>
        </a:p>
        <a:p>
          <a:pPr algn="l" rtl="0">
            <a:defRPr sz="1000"/>
          </a:pPr>
          <a:r>
            <a:rPr lang="en-US" sz="1000" b="0" i="0" u="none" strike="noStrike" baseline="0">
              <a:solidFill>
                <a:srgbClr val="000000"/>
              </a:solidFill>
              <a:latin typeface="Arial"/>
              <a:cs typeface="Arial"/>
            </a:rPr>
            <a:t>        (b) When a company's equipment must wait at, or return to, a customer's site to provide scheduled service due to no disability, fault, or negligence on the part of the company.  Actual waiting time or time taken in returning to the site will be charged for; or</a:t>
          </a:r>
        </a:p>
        <a:p>
          <a:pPr algn="l" rtl="0">
            <a:defRPr sz="1000"/>
          </a:pPr>
          <a:r>
            <a:rPr lang="en-US" sz="1000" b="0" i="0" u="none" strike="noStrike" baseline="0">
              <a:solidFill>
                <a:srgbClr val="000000"/>
              </a:solidFill>
              <a:latin typeface="Arial"/>
              <a:cs typeface="Arial"/>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How rates are recorded and charged. </a:t>
          </a:r>
          <a:r>
            <a:rPr lang="en-US" sz="1000" b="0" i="0" u="none" strike="noStrike" baseline="0">
              <a:solidFill>
                <a:srgbClr val="000000"/>
              </a:solidFill>
              <a:latin typeface="Arial"/>
              <a:cs typeface="Arial"/>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in addition to time rates</a:t>
          </a:r>
          <a:r>
            <a:rPr lang="en-US" sz="1000" b="0" i="0" u="none" strike="noStrike" baseline="0">
              <a:solidFill>
                <a:srgbClr val="000000"/>
              </a:solidFill>
              <a:latin typeface="Arial"/>
              <a:cs typeface="Arial"/>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8</xdr:row>
      <xdr:rowOff>0</xdr:rowOff>
    </xdr:from>
    <xdr:to>
      <xdr:col>9</xdr:col>
      <xdr:colOff>558172</xdr:colOff>
      <xdr:row>25</xdr:row>
      <xdr:rowOff>66675</xdr:rowOff>
    </xdr:to>
    <xdr:sp macro="" textlink="">
      <xdr:nvSpPr>
        <xdr:cNvPr id="12290" name="Text Box 2">
          <a:extLst>
            <a:ext uri="{FF2B5EF4-FFF2-40B4-BE49-F238E27FC236}">
              <a16:creationId xmlns:a16="http://schemas.microsoft.com/office/drawing/2014/main" id="{00000000-0008-0000-1F00-000002300000}"/>
            </a:ext>
          </a:extLst>
        </xdr:cNvPr>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pitchFamily="18" charset="0"/>
              <a:cs typeface="Times New Roman" pitchFamily="18" charset="0"/>
            </a:rPr>
            <a:t>When time rates apply. </a:t>
          </a:r>
          <a:r>
            <a:rPr lang="en-US" sz="1000" b="0" i="0" u="none" strike="noStrike" baseline="0">
              <a:solidFill>
                <a:srgbClr val="000000"/>
              </a:solidFill>
              <a:latin typeface="Times New Roman" pitchFamily="18" charset="0"/>
              <a:cs typeface="Times New Roman" pitchFamily="18" charset="0"/>
            </a:rPr>
            <a:t> Time rates named in this Item apply:</a:t>
          </a:r>
        </a:p>
        <a:p>
          <a:pPr algn="l" rtl="0">
            <a:defRPr sz="1000"/>
          </a:pPr>
          <a:r>
            <a:rPr lang="en-US" sz="1000" b="0" i="0" u="none" strike="noStrike" baseline="0">
              <a:solidFill>
                <a:srgbClr val="000000"/>
              </a:solidFill>
              <a:latin typeface="Times New Roman" pitchFamily="18" charset="0"/>
              <a:cs typeface="Times New Roman" pitchFamily="18" charset="0"/>
            </a:rPr>
            <a:t>        (a) When material must be taken to a special site for disposal; </a:t>
          </a:r>
        </a:p>
        <a:p>
          <a:pPr algn="just" rtl="0">
            <a:defRPr sz="1000"/>
          </a:pPr>
          <a:r>
            <a:rPr lang="en-US" sz="1000" b="0" i="0" u="none" strike="noStrike" baseline="0">
              <a:solidFill>
                <a:srgbClr val="000000"/>
              </a:solidFill>
              <a:latin typeface="Times New Roman" pitchFamily="18" charset="0"/>
              <a:cs typeface="Times New Roman" pitchFamily="18" charset="0"/>
            </a:rPr>
            <a:t>        (b) When a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 equipment must wait at, or return to, a customer's site to provide scheduled service due to no disability, fault, or negligence on the part of the company.  Actual waiting time or time taken in returning to the site will be charged for; or</a:t>
          </a:r>
        </a:p>
        <a:p>
          <a:pPr algn="just" rtl="0">
            <a:defRPr sz="1000"/>
          </a:pPr>
          <a:r>
            <a:rPr lang="en-US" sz="1000" b="0" i="0" u="none" strike="noStrike" baseline="0">
              <a:solidFill>
                <a:srgbClr val="000000"/>
              </a:solidFill>
              <a:latin typeface="Times New Roman" pitchFamily="18" charset="0"/>
              <a:cs typeface="Times New Roman" pitchFamily="18" charset="0"/>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How rates are recorded and charged. </a:t>
          </a:r>
          <a:r>
            <a:rPr lang="en-US" sz="1000" b="0" i="0" u="none" strike="noStrike" baseline="0">
              <a:solidFill>
                <a:srgbClr val="000000"/>
              </a:solidFill>
              <a:latin typeface="Times New Roman" pitchFamily="18" charset="0"/>
              <a:cs typeface="Times New Roman" pitchFamily="18" charset="0"/>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in addition to time rates</a:t>
          </a:r>
          <a:r>
            <a:rPr lang="en-US" sz="1000" b="0" i="0" u="none" strike="noStrike" baseline="0">
              <a:solidFill>
                <a:srgbClr val="000000"/>
              </a:solidFill>
              <a:latin typeface="Times New Roman" pitchFamily="18" charset="0"/>
              <a:cs typeface="Times New Roman" pitchFamily="18" charset="0"/>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8</xdr:row>
      <xdr:rowOff>0</xdr:rowOff>
    </xdr:from>
    <xdr:to>
      <xdr:col>9</xdr:col>
      <xdr:colOff>567707</xdr:colOff>
      <xdr:row>42</xdr:row>
      <xdr:rowOff>9525</xdr:rowOff>
    </xdr:to>
    <xdr:sp macro="" textlink="">
      <xdr:nvSpPr>
        <xdr:cNvPr id="13313" name="Text Box 1">
          <a:extLst>
            <a:ext uri="{FF2B5EF4-FFF2-40B4-BE49-F238E27FC236}">
              <a16:creationId xmlns:a16="http://schemas.microsoft.com/office/drawing/2014/main" id="{00000000-0008-0000-2000-000001340000}"/>
            </a:ext>
          </a:extLst>
        </xdr:cNvPr>
        <xdr:cNvSpPr txBox="1">
          <a:spLocks noChangeArrowheads="1"/>
        </xdr:cNvSpPr>
      </xdr:nvSpPr>
      <xdr:spPr bwMode="auto">
        <a:xfrm>
          <a:off x="66675" y="1295400"/>
          <a:ext cx="5962650" cy="5514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Availability.</a:t>
          </a:r>
          <a:r>
            <a:rPr lang="en-US" sz="1000" b="0" i="0" u="none" strike="noStrike" baseline="0">
              <a:solidFill>
                <a:srgbClr val="000000"/>
              </a:solidFill>
              <a:latin typeface="Arial"/>
              <a:cs typeface="Arial"/>
            </a:rPr>
            <a:t>  A company must maintain a supply of all sizes of containers and drop boxes for which rates are listed in this tariff.  If a customer requests a container or drop box of a size listed in the company's tariff, and the company is unable to provide the requested size within 7 days of the customer request, the customer must be notified in writing or by telephone.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Alternate-sized containers and/or drop boxes.</a:t>
          </a:r>
          <a:r>
            <a:rPr lang="en-US" sz="1000" b="0" i="0" u="none" strike="noStrike" baseline="0">
              <a:solidFill>
                <a:srgbClr val="000000"/>
              </a:solidFill>
              <a:latin typeface="Arial"/>
              <a:cs typeface="Arial"/>
            </a:rPr>
            <a:t>  If the company cannot provide the requested-sized container or drop box (and that size is listed in the company's tariff), the company must provide alternate-sized containers or drop boxes, sufficient to meet the capacity originally requested by the customer, at the same rates as would have applied for the requested container or drop box.</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due on alternate-sized drop boxes.  </a:t>
          </a:r>
          <a:r>
            <a:rPr lang="en-US" sz="1000" b="0" i="0" u="none" strike="noStrike" baseline="0">
              <a:solidFill>
                <a:srgbClr val="000000"/>
              </a:solidFill>
              <a:latin typeface="Arial"/>
              <a:cs typeface="Arial"/>
            </a:rPr>
            <a:t>If the company provides alternate-sized drop boxes, the customer is responsible for all lawfully applicable disposal fees resulting from the use of the alternate drop boxes.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on partially-filled containers and/or drop boxes.</a:t>
          </a:r>
          <a:r>
            <a:rPr lang="en-US" sz="1000" b="0" i="0" u="none" strike="noStrike" baseline="0">
              <a:solidFill>
                <a:srgbClr val="000000"/>
              </a:solidFill>
              <a:latin typeface="Arial"/>
              <a:cs typeface="Arial"/>
            </a:rPr>
            <a:t>  Full pickup and rental rates apply regardless of the amount of waste material in the container or drop box at pickup time.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compacted materials. </a:t>
          </a:r>
          <a:r>
            <a:rPr lang="en-US" sz="1000" b="0" i="0" u="none" strike="noStrike" baseline="0">
              <a:solidFill>
                <a:srgbClr val="000000"/>
              </a:solidFill>
              <a:latin typeface="Arial"/>
              <a:cs typeface="Arial"/>
            </a:rPr>
            <a:t> Rates for compacted material apply only when the material has been compacted before its pickup by the company.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loose material. </a:t>
          </a:r>
          <a:r>
            <a:rPr lang="en-US" sz="1000" b="0" i="0" u="none" strike="noStrike" baseline="0">
              <a:solidFill>
                <a:srgbClr val="000000"/>
              </a:solidFill>
              <a:latin typeface="Arial"/>
              <a:cs typeface="Arial"/>
            </a:rPr>
            <a:t> Loose material dumped into the company's packer truck is subject to the rates for non-compacted material even though the material may be compacted later in the packer truck.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Permanent and temporary service.  </a:t>
          </a:r>
          <a:r>
            <a:rPr lang="en-US" sz="1000" b="0" i="0" u="none" strike="noStrike" baseline="0">
              <a:solidFill>
                <a:srgbClr val="000000"/>
              </a:solidFill>
              <a:latin typeface="Arial"/>
              <a:cs typeface="Arial"/>
            </a:rPr>
            <a:t> The following rules apply:</a:t>
          </a:r>
        </a:p>
        <a:p>
          <a:pPr algn="l" rtl="0">
            <a:defRPr sz="1000"/>
          </a:pPr>
          <a:r>
            <a:rPr lang="en-US" sz="1000" b="0" i="0" u="none" strike="noStrike" baseline="0">
              <a:solidFill>
                <a:srgbClr val="000000"/>
              </a:solidFill>
              <a:latin typeface="Arial"/>
              <a:cs typeface="Arial"/>
            </a:rPr>
            <a:t>        (a) If a customer requests a container or drop box for less than 90 days, the customer will be billed at temporary service rates.  </a:t>
          </a:r>
        </a:p>
        <a:p>
          <a:pPr algn="l" rtl="0">
            <a:defRPr sz="1000"/>
          </a:pPr>
          <a:r>
            <a:rPr lang="en-US" sz="1000" b="0" i="0" u="none" strike="noStrike" baseline="0">
              <a:solidFill>
                <a:srgbClr val="000000"/>
              </a:solidFill>
              <a:latin typeface="Arial"/>
              <a:cs typeface="Arial"/>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l" rtl="0">
            <a:defRPr sz="1000"/>
          </a:pPr>
          <a:r>
            <a:rPr lang="en-US" sz="1000" b="0" i="0" u="none" strike="noStrike" baseline="0">
              <a:solidFill>
                <a:srgbClr val="000000"/>
              </a:solidFill>
              <a:latin typeface="Arial"/>
              <a:cs typeface="Arial"/>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66675</xdr:colOff>
      <xdr:row>8</xdr:row>
      <xdr:rowOff>0</xdr:rowOff>
    </xdr:from>
    <xdr:to>
      <xdr:col>9</xdr:col>
      <xdr:colOff>567707</xdr:colOff>
      <xdr:row>44</xdr:row>
      <xdr:rowOff>112398</xdr:rowOff>
    </xdr:to>
    <xdr:sp macro="" textlink="">
      <xdr:nvSpPr>
        <xdr:cNvPr id="13314" name="Text Box 2">
          <a:extLst>
            <a:ext uri="{FF2B5EF4-FFF2-40B4-BE49-F238E27FC236}">
              <a16:creationId xmlns:a16="http://schemas.microsoft.com/office/drawing/2014/main" id="{00000000-0008-0000-2000-000002340000}"/>
            </a:ext>
          </a:extLst>
        </xdr:cNvPr>
        <xdr:cNvSpPr txBox="1">
          <a:spLocks noChangeArrowheads="1"/>
        </xdr:cNvSpPr>
      </xdr:nvSpPr>
      <xdr:spPr bwMode="auto">
        <a:xfrm>
          <a:off x="66675" y="1295400"/>
          <a:ext cx="5962650" cy="5943600"/>
        </a:xfrm>
        <a:prstGeom prst="rect">
          <a:avLst/>
        </a:prstGeom>
        <a:solidFill>
          <a:srgbClr val="FFFFFF"/>
        </a:solidFill>
        <a:ln w="9525">
          <a:noFill/>
          <a:miter lim="800000"/>
          <a:headEnd/>
          <a:tailEnd/>
        </a:ln>
      </xdr:spPr>
      <xdr:txBody>
        <a:bodyPr vertOverflow="clip" wrap="square" lIns="0" tIns="22860" rIns="0" bIns="0" anchor="t" upright="1"/>
        <a:lstStyle/>
        <a:p>
          <a:pPr algn="just" rtl="0">
            <a:defRPr sz="1000"/>
          </a:pPr>
          <a:r>
            <a:rPr lang="en-US" sz="1000" b="1" i="0" u="none" strike="noStrike" baseline="0">
              <a:solidFill>
                <a:srgbClr val="000000"/>
              </a:solidFill>
              <a:latin typeface="Times New Roman" pitchFamily="18" charset="0"/>
              <a:cs typeface="Times New Roman" pitchFamily="18" charset="0"/>
            </a:rPr>
            <a:t>Availability.</a:t>
          </a:r>
          <a:r>
            <a:rPr lang="en-US" sz="1000" b="0" i="0" u="none" strike="noStrike" baseline="0">
              <a:solidFill>
                <a:srgbClr val="000000"/>
              </a:solidFill>
              <a:latin typeface="Times New Roman" pitchFamily="18" charset="0"/>
              <a:cs typeface="Times New Roman" pitchFamily="18" charset="0"/>
            </a:rPr>
            <a:t>  A company must maintain a supply of all sizes of containers and drop boxes for which rates are listed in this tariff.  If a customer requests a container or drop box of a size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and the company is unable to provide the requested size within 7 days of the customer request, the customer must be notified in writing or by telephone.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Alternate-sized containers and/or drop boxes.</a:t>
          </a:r>
          <a:r>
            <a:rPr lang="en-US" sz="1000" b="0" i="0" u="none" strike="noStrike" baseline="0">
              <a:solidFill>
                <a:srgbClr val="000000"/>
              </a:solidFill>
              <a:latin typeface="Times New Roman" pitchFamily="18" charset="0"/>
              <a:cs typeface="Times New Roman" pitchFamily="18" charset="0"/>
            </a:rPr>
            <a:t>  If the company cannot provide the requested-sized container or drop box (and that size is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the company must provide alternate-sized containers or drop boxes, sufficient to meet the capacity originally requested by the customer, at the same rates as would have applied for the requested container or drop box.</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due on alternate-sized drop boxes.  </a:t>
          </a:r>
          <a:r>
            <a:rPr lang="en-US" sz="1000" b="0" i="0" u="none" strike="noStrike" baseline="0">
              <a:solidFill>
                <a:srgbClr val="000000"/>
              </a:solidFill>
              <a:latin typeface="Times New Roman" pitchFamily="18" charset="0"/>
              <a:cs typeface="Times New Roman" pitchFamily="18" charset="0"/>
            </a:rPr>
            <a:t>If the company provides alternate-sized drop boxes, the customer is responsible for all lawfully applicable disposal fees resulting from the use of the alternate drop boxes.</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on partially-filled containers and/or drop boxes.</a:t>
          </a:r>
          <a:r>
            <a:rPr lang="en-US" sz="1000" b="0" i="0" u="none" strike="noStrike" baseline="0">
              <a:solidFill>
                <a:srgbClr val="000000"/>
              </a:solidFill>
              <a:latin typeface="Times New Roman" pitchFamily="18" charset="0"/>
              <a:cs typeface="Times New Roman" pitchFamily="18" charset="0"/>
            </a:rPr>
            <a:t>  Full pickup and rental rates apply regardless of the amount of waste material in the container or drop box at pickup time.</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compacted materials. </a:t>
          </a:r>
          <a:r>
            <a:rPr lang="en-US" sz="1000" b="0" i="0" u="none" strike="noStrike" baseline="0">
              <a:solidFill>
                <a:srgbClr val="000000"/>
              </a:solidFill>
              <a:latin typeface="Times New Roman" pitchFamily="18" charset="0"/>
              <a:cs typeface="Times New Roman" pitchFamily="18" charset="0"/>
            </a:rPr>
            <a:t> Rates for compacted material apply only when the material has been compacted before its pickup by the company.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loose material. </a:t>
          </a:r>
          <a:r>
            <a:rPr lang="en-US" sz="1000" b="0" i="0" u="none" strike="noStrike" baseline="0">
              <a:solidFill>
                <a:srgbClr val="000000"/>
              </a:solidFill>
              <a:latin typeface="Times New Roman" pitchFamily="18" charset="0"/>
              <a:cs typeface="Times New Roman" pitchFamily="18" charset="0"/>
            </a:rPr>
            <a:t> Loose material dumped into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packer truck is subject to the rates for non-compacted material even though the material may be compacted later in the packer truck.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Permanent and temporary service.  </a:t>
          </a:r>
          <a:r>
            <a:rPr lang="en-US" sz="1000" b="0" i="0" u="none" strike="noStrike" baseline="0">
              <a:solidFill>
                <a:srgbClr val="000000"/>
              </a:solidFill>
              <a:latin typeface="Times New Roman" pitchFamily="18" charset="0"/>
              <a:cs typeface="Times New Roman" pitchFamily="18" charset="0"/>
            </a:rPr>
            <a:t> The following rules apply:</a:t>
          </a:r>
        </a:p>
        <a:p>
          <a:pPr algn="just" rtl="0">
            <a:defRPr sz="1000"/>
          </a:pPr>
          <a:r>
            <a:rPr lang="en-US" sz="1000" b="0" i="0" u="none" strike="noStrike" baseline="0">
              <a:solidFill>
                <a:srgbClr val="000000"/>
              </a:solidFill>
              <a:latin typeface="Times New Roman" pitchFamily="18" charset="0"/>
              <a:cs typeface="Times New Roman" pitchFamily="18" charset="0"/>
            </a:rPr>
            <a:t>        (a) If a customer requests a container or drop box for less than 90 days, the customer will be billed at temporary service rates.  </a:t>
          </a:r>
        </a:p>
        <a:p>
          <a:pPr algn="just" rtl="0">
            <a:defRPr sz="1000"/>
          </a:pPr>
          <a:r>
            <a:rPr lang="en-US" sz="1000" b="0" i="0" u="none" strike="noStrike" baseline="0">
              <a:solidFill>
                <a:srgbClr val="000000"/>
              </a:solidFill>
              <a:latin typeface="Times New Roman" pitchFamily="18" charset="0"/>
              <a:cs typeface="Times New Roman" pitchFamily="18" charset="0"/>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just" rtl="0">
            <a:defRPr sz="1000"/>
          </a:pPr>
          <a:r>
            <a:rPr lang="en-US" sz="1000" b="0" i="0" u="none" strike="noStrike" baseline="0">
              <a:solidFill>
                <a:srgbClr val="000000"/>
              </a:solidFill>
              <a:latin typeface="Times New Roman" pitchFamily="18" charset="0"/>
              <a:cs typeface="Times New Roman" pitchFamily="18" charset="0"/>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just" rtl="0">
            <a:defRPr sz="1000"/>
          </a:pPr>
          <a:r>
            <a:rPr lang="en-US" sz="1000" b="0" i="0" u="none" strike="noStrike" baseline="0">
              <a:solidFill>
                <a:srgbClr val="000000"/>
              </a:solidFill>
              <a:latin typeface="Times New Roman" pitchFamily="18" charset="0"/>
              <a:cs typeface="Times New Roman" pitchFamily="18" charset="0"/>
            </a:rPr>
            <a:t> </a:t>
          </a:r>
        </a:p>
        <a:p>
          <a:pPr algn="just" rtl="0">
            <a:defRPr sz="1000"/>
          </a:pPr>
          <a:r>
            <a:rPr lang="en-US" sz="1000" b="1" i="0" u="none" strike="noStrike" baseline="0">
              <a:solidFill>
                <a:srgbClr val="000000"/>
              </a:solidFill>
              <a:latin typeface="Times New Roman" pitchFamily="18" charset="0"/>
              <a:cs typeface="Times New Roman" pitchFamily="18" charset="0"/>
            </a:rPr>
            <a:t>Lining box.  </a:t>
          </a:r>
          <a:r>
            <a:rPr lang="en-US" sz="1000" b="0" i="0" u="none" strike="noStrike" baseline="0">
              <a:solidFill>
                <a:srgbClr val="000000"/>
              </a:solidFill>
              <a:latin typeface="Times New Roman" pitchFamily="18" charset="0"/>
              <a:cs typeface="Times New Roman" pitchFamily="18" charset="0"/>
            </a:rPr>
            <a:t>   Rate for lining box applies to non-compacted only, and applies when necessary to prevent leakage.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xdr:row>
      <xdr:rowOff>66675</xdr:rowOff>
    </xdr:from>
    <xdr:to>
      <xdr:col>12</xdr:col>
      <xdr:colOff>514350</xdr:colOff>
      <xdr:row>67</xdr:row>
      <xdr:rowOff>142875</xdr:rowOff>
    </xdr:to>
    <xdr:pic>
      <xdr:nvPicPr>
        <xdr:cNvPr id="31266" name="Picture 1" descr="traiffp1append">
          <a:extLst>
            <a:ext uri="{FF2B5EF4-FFF2-40B4-BE49-F238E27FC236}">
              <a16:creationId xmlns:a16="http://schemas.microsoft.com/office/drawing/2014/main" id="{00000000-0008-0000-3100-0000227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76300"/>
          <a:ext cx="7829550" cy="1011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5</xdr:row>
      <xdr:rowOff>152400</xdr:rowOff>
    </xdr:from>
    <xdr:to>
      <xdr:col>12</xdr:col>
      <xdr:colOff>571500</xdr:colOff>
      <xdr:row>68</xdr:row>
      <xdr:rowOff>66675</xdr:rowOff>
    </xdr:to>
    <xdr:pic>
      <xdr:nvPicPr>
        <xdr:cNvPr id="32290" name="Picture 1" descr="tariffp2append">
          <a:extLst>
            <a:ext uri="{FF2B5EF4-FFF2-40B4-BE49-F238E27FC236}">
              <a16:creationId xmlns:a16="http://schemas.microsoft.com/office/drawing/2014/main" id="{00000000-0008-0000-3200-0000227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62025"/>
          <a:ext cx="7829550" cy="1011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xdr:row>
      <xdr:rowOff>57150</xdr:rowOff>
    </xdr:from>
    <xdr:to>
      <xdr:col>9</xdr:col>
      <xdr:colOff>523875</xdr:colOff>
      <xdr:row>63</xdr:row>
      <xdr:rowOff>19050</xdr:rowOff>
    </xdr:to>
    <xdr:pic>
      <xdr:nvPicPr>
        <xdr:cNvPr id="70672" name="Picture 2">
          <a:extLst>
            <a:ext uri="{FF2B5EF4-FFF2-40B4-BE49-F238E27FC236}">
              <a16:creationId xmlns:a16="http://schemas.microsoft.com/office/drawing/2014/main" id="{00000000-0008-0000-3300-0000101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1485900" y="2352675"/>
          <a:ext cx="9353550" cy="638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56"/>
  <sheetViews>
    <sheetView showFormulas="1" tabSelected="1" zoomScaleNormal="100" zoomScaleSheetLayoutView="75" workbookViewId="0">
      <selection activeCell="I49" sqref="I49"/>
    </sheetView>
  </sheetViews>
  <sheetFormatPr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342"/>
      <c r="B2" s="329"/>
      <c r="C2" s="329"/>
      <c r="D2" s="329"/>
      <c r="E2" s="329"/>
      <c r="F2" s="329"/>
      <c r="G2" s="310">
        <v>0</v>
      </c>
      <c r="H2" s="486" t="s">
        <v>97</v>
      </c>
      <c r="I2" s="486"/>
      <c r="J2" s="487"/>
    </row>
    <row r="3" spans="1:10" x14ac:dyDescent="0.2">
      <c r="A3" s="342"/>
      <c r="B3" s="329"/>
      <c r="C3" s="329"/>
      <c r="D3" s="329"/>
      <c r="E3" s="329"/>
      <c r="F3" s="329"/>
      <c r="G3" s="329"/>
      <c r="H3" s="329"/>
      <c r="I3" s="329"/>
      <c r="J3" s="330"/>
    </row>
    <row r="4" spans="1:10" x14ac:dyDescent="0.2">
      <c r="A4" s="342"/>
      <c r="B4" s="329"/>
      <c r="C4" s="329"/>
      <c r="D4" s="329"/>
      <c r="E4" s="329"/>
      <c r="F4" s="329"/>
      <c r="G4" s="329"/>
      <c r="H4" s="329"/>
      <c r="I4" s="329"/>
      <c r="J4" s="330"/>
    </row>
    <row r="5" spans="1:10" x14ac:dyDescent="0.2">
      <c r="A5" s="342"/>
      <c r="B5" s="489" t="s">
        <v>780</v>
      </c>
      <c r="C5" s="489"/>
      <c r="D5" s="489"/>
      <c r="E5" s="489"/>
      <c r="F5" s="489"/>
      <c r="G5" s="489"/>
      <c r="H5" s="489"/>
      <c r="I5" s="489"/>
      <c r="J5" s="490"/>
    </row>
    <row r="6" spans="1:10" x14ac:dyDescent="0.2">
      <c r="A6" s="342"/>
      <c r="B6" s="329"/>
      <c r="C6" s="329"/>
      <c r="D6" s="329"/>
      <c r="E6" s="329"/>
      <c r="F6" s="329"/>
      <c r="G6" s="329"/>
      <c r="H6" s="329"/>
      <c r="I6" s="329"/>
      <c r="J6" s="330"/>
    </row>
    <row r="7" spans="1:10" x14ac:dyDescent="0.2">
      <c r="A7" s="342"/>
      <c r="B7" s="491" t="s">
        <v>246</v>
      </c>
      <c r="C7" s="491"/>
      <c r="D7" s="491"/>
      <c r="E7" s="491"/>
      <c r="F7" s="491"/>
      <c r="G7" s="491"/>
      <c r="H7" s="491"/>
      <c r="I7" s="491"/>
      <c r="J7" s="492"/>
    </row>
    <row r="8" spans="1:10" x14ac:dyDescent="0.2">
      <c r="A8" s="342"/>
      <c r="B8" s="329"/>
      <c r="C8" s="329"/>
      <c r="D8" s="329"/>
      <c r="E8" s="329"/>
      <c r="F8" s="329"/>
      <c r="G8" s="329"/>
      <c r="H8" s="329"/>
      <c r="I8" s="329"/>
      <c r="J8" s="330"/>
    </row>
    <row r="9" spans="1:10" ht="15.75" customHeight="1" x14ac:dyDescent="0.2">
      <c r="A9" s="342"/>
      <c r="B9" s="489" t="s">
        <v>768</v>
      </c>
      <c r="C9" s="489"/>
      <c r="D9" s="489"/>
      <c r="E9" s="489"/>
      <c r="F9" s="489"/>
      <c r="G9" s="489"/>
      <c r="H9" s="489"/>
      <c r="I9" s="489"/>
      <c r="J9" s="490"/>
    </row>
    <row r="10" spans="1:10" ht="16.5" customHeight="1" x14ac:dyDescent="0.2">
      <c r="A10" s="342"/>
      <c r="B10" s="491" t="s">
        <v>247</v>
      </c>
      <c r="C10" s="491"/>
      <c r="D10" s="491"/>
      <c r="E10" s="491"/>
      <c r="F10" s="491"/>
      <c r="G10" s="491"/>
      <c r="H10" s="491"/>
      <c r="I10" s="491"/>
      <c r="J10" s="492"/>
    </row>
    <row r="11" spans="1:10" x14ac:dyDescent="0.2">
      <c r="A11" s="342"/>
      <c r="B11" s="329"/>
      <c r="C11" s="329"/>
      <c r="D11" s="329"/>
      <c r="E11" s="329"/>
      <c r="F11" s="329"/>
      <c r="G11" s="329"/>
      <c r="H11" s="329"/>
      <c r="I11" s="329"/>
      <c r="J11" s="330"/>
    </row>
    <row r="12" spans="1:10" x14ac:dyDescent="0.2">
      <c r="A12" s="342"/>
      <c r="B12" s="12"/>
      <c r="C12" s="12"/>
      <c r="D12" s="500" t="s">
        <v>8</v>
      </c>
      <c r="E12" s="500"/>
      <c r="F12" s="500"/>
      <c r="G12" s="500"/>
      <c r="H12" s="500"/>
      <c r="I12" s="12" t="s">
        <v>9</v>
      </c>
      <c r="J12" s="330"/>
    </row>
    <row r="13" spans="1:10" x14ac:dyDescent="0.2">
      <c r="A13" s="342"/>
      <c r="B13" s="499" t="s">
        <v>255</v>
      </c>
      <c r="C13" s="491"/>
      <c r="D13" s="491"/>
      <c r="E13" s="491"/>
      <c r="F13" s="491"/>
      <c r="G13" s="491"/>
      <c r="H13" s="491"/>
      <c r="I13" s="491"/>
      <c r="J13" s="492"/>
    </row>
    <row r="14" spans="1:10" ht="9.75" customHeight="1" x14ac:dyDescent="0.2">
      <c r="A14" s="342"/>
      <c r="B14" s="329"/>
      <c r="C14" s="329"/>
      <c r="D14" s="329"/>
      <c r="E14" s="329"/>
      <c r="F14" s="329"/>
      <c r="G14" s="329"/>
      <c r="H14" s="329"/>
      <c r="I14" s="329"/>
      <c r="J14" s="330"/>
    </row>
    <row r="15" spans="1:10" x14ac:dyDescent="0.2">
      <c r="A15" s="342"/>
      <c r="B15" s="12"/>
      <c r="C15" s="12"/>
      <c r="D15" s="500" t="s">
        <v>10</v>
      </c>
      <c r="E15" s="500"/>
      <c r="F15" s="500"/>
      <c r="G15" s="500"/>
      <c r="H15" s="500"/>
      <c r="I15" s="12"/>
      <c r="J15" s="330"/>
    </row>
    <row r="16" spans="1:10" x14ac:dyDescent="0.2">
      <c r="A16" s="342"/>
      <c r="B16" s="329"/>
      <c r="C16" s="504" t="s">
        <v>248</v>
      </c>
      <c r="D16" s="504"/>
      <c r="E16" s="504"/>
      <c r="F16" s="504"/>
      <c r="G16" s="504"/>
      <c r="H16" s="504"/>
      <c r="I16" s="504"/>
      <c r="J16" s="330"/>
    </row>
    <row r="17" spans="1:10" x14ac:dyDescent="0.2">
      <c r="A17" s="342"/>
      <c r="B17" s="329"/>
      <c r="C17" s="329"/>
      <c r="D17" s="329"/>
      <c r="E17" s="329"/>
      <c r="F17" s="329"/>
      <c r="G17" s="329"/>
      <c r="H17" s="329"/>
      <c r="I17" s="329"/>
      <c r="J17" s="330"/>
    </row>
    <row r="18" spans="1:10" x14ac:dyDescent="0.2">
      <c r="A18" s="507" t="s">
        <v>249</v>
      </c>
      <c r="B18" s="488"/>
      <c r="C18" s="488"/>
      <c r="D18" s="488"/>
      <c r="E18" s="488"/>
      <c r="F18" s="488"/>
      <c r="G18" s="488"/>
      <c r="H18" s="488"/>
      <c r="I18" s="488"/>
      <c r="J18" s="508"/>
    </row>
    <row r="19" spans="1:10" x14ac:dyDescent="0.2">
      <c r="A19" s="509" t="s">
        <v>238</v>
      </c>
      <c r="B19" s="488"/>
      <c r="C19" s="488"/>
      <c r="D19" s="488"/>
      <c r="E19" s="488"/>
      <c r="F19" s="488"/>
      <c r="G19" s="488"/>
      <c r="H19" s="488"/>
      <c r="I19" s="488"/>
      <c r="J19" s="508"/>
    </row>
    <row r="20" spans="1:10" x14ac:dyDescent="0.2">
      <c r="A20" s="501" t="s">
        <v>250</v>
      </c>
      <c r="B20" s="502"/>
      <c r="C20" s="502"/>
      <c r="D20" s="502"/>
      <c r="E20" s="502"/>
      <c r="F20" s="502"/>
      <c r="G20" s="502"/>
      <c r="H20" s="502"/>
      <c r="I20" s="502"/>
      <c r="J20" s="503"/>
    </row>
    <row r="21" spans="1:10" ht="11.1" customHeight="1" x14ac:dyDescent="0.2">
      <c r="A21" s="496" t="s">
        <v>251</v>
      </c>
      <c r="B21" s="497"/>
      <c r="C21" s="497"/>
      <c r="D21" s="497"/>
      <c r="E21" s="497"/>
      <c r="F21" s="497"/>
      <c r="G21" s="497"/>
      <c r="H21" s="497"/>
      <c r="I21" s="497"/>
      <c r="J21" s="498"/>
    </row>
    <row r="22" spans="1:10" ht="11.1" customHeight="1" x14ac:dyDescent="0.2">
      <c r="A22" s="496" t="s">
        <v>252</v>
      </c>
      <c r="B22" s="497"/>
      <c r="C22" s="497"/>
      <c r="D22" s="497"/>
      <c r="E22" s="497"/>
      <c r="F22" s="497"/>
      <c r="G22" s="497"/>
      <c r="H22" s="497"/>
      <c r="I22" s="497"/>
      <c r="J22" s="498"/>
    </row>
    <row r="23" spans="1:10" ht="11.1" customHeight="1" x14ac:dyDescent="0.2">
      <c r="A23" s="493" t="s">
        <v>253</v>
      </c>
      <c r="B23" s="494"/>
      <c r="C23" s="494"/>
      <c r="D23" s="494"/>
      <c r="E23" s="494"/>
      <c r="F23" s="494"/>
      <c r="G23" s="494"/>
      <c r="H23" s="494"/>
      <c r="I23" s="494"/>
      <c r="J23" s="495"/>
    </row>
    <row r="24" spans="1:10" x14ac:dyDescent="0.2">
      <c r="A24" s="342"/>
      <c r="B24" s="329"/>
      <c r="C24" s="329"/>
      <c r="D24" s="329"/>
      <c r="E24" s="329"/>
      <c r="F24" s="329"/>
      <c r="G24" s="329"/>
      <c r="H24" s="329"/>
      <c r="I24" s="329"/>
      <c r="J24" s="330"/>
    </row>
    <row r="25" spans="1:10" x14ac:dyDescent="0.2">
      <c r="A25" s="342"/>
      <c r="B25" s="329"/>
      <c r="C25" s="329"/>
      <c r="D25" s="329"/>
      <c r="E25" s="329"/>
      <c r="F25" s="329"/>
      <c r="G25" s="329"/>
      <c r="H25" s="329"/>
      <c r="I25" s="329"/>
      <c r="J25" s="330"/>
    </row>
    <row r="26" spans="1:10" x14ac:dyDescent="0.2">
      <c r="A26" s="342"/>
      <c r="B26" s="488" t="s">
        <v>0</v>
      </c>
      <c r="C26" s="488"/>
      <c r="D26" s="488"/>
      <c r="E26" s="488"/>
      <c r="F26" s="488"/>
      <c r="G26" s="488"/>
      <c r="H26" s="488"/>
      <c r="I26" s="488"/>
      <c r="J26" s="330"/>
    </row>
    <row r="27" spans="1:10" x14ac:dyDescent="0.2">
      <c r="A27" s="342"/>
      <c r="B27" s="329"/>
      <c r="C27" s="329"/>
      <c r="D27" s="329"/>
      <c r="E27" s="329"/>
      <c r="F27" s="329"/>
      <c r="G27" s="329"/>
      <c r="H27" s="329"/>
      <c r="I27" s="329"/>
      <c r="J27" s="330"/>
    </row>
    <row r="28" spans="1:10" x14ac:dyDescent="0.2">
      <c r="A28" s="507" t="s">
        <v>1</v>
      </c>
      <c r="B28" s="488"/>
      <c r="C28" s="488"/>
      <c r="D28" s="488"/>
      <c r="E28" s="488"/>
      <c r="F28" s="488"/>
      <c r="G28" s="488"/>
      <c r="H28" s="488"/>
      <c r="I28" s="488"/>
      <c r="J28" s="508"/>
    </row>
    <row r="29" spans="1:10" x14ac:dyDescent="0.2">
      <c r="A29" s="342"/>
      <c r="B29" s="329"/>
      <c r="C29" s="329"/>
      <c r="D29" s="329"/>
      <c r="E29" s="329"/>
      <c r="F29" s="329"/>
      <c r="G29" s="329"/>
      <c r="H29" s="329"/>
      <c r="I29" s="329"/>
      <c r="J29" s="330"/>
    </row>
    <row r="30" spans="1:10" x14ac:dyDescent="0.2">
      <c r="A30" s="342"/>
      <c r="B30" s="329"/>
      <c r="C30" s="329"/>
      <c r="D30" s="329"/>
      <c r="E30" s="329"/>
      <c r="F30" s="329"/>
      <c r="G30" s="329"/>
      <c r="H30" s="329"/>
      <c r="I30" s="329"/>
      <c r="J30" s="330"/>
    </row>
    <row r="31" spans="1:10" x14ac:dyDescent="0.2">
      <c r="A31" s="342"/>
      <c r="B31" s="329"/>
      <c r="C31" s="329"/>
      <c r="D31" s="329"/>
      <c r="E31" s="329"/>
      <c r="F31" s="329"/>
      <c r="G31" s="329"/>
      <c r="H31" s="329"/>
      <c r="I31" s="329"/>
      <c r="J31" s="330"/>
    </row>
    <row r="32" spans="1:10" x14ac:dyDescent="0.2">
      <c r="A32" s="342"/>
      <c r="B32" s="329"/>
      <c r="C32" s="329"/>
      <c r="D32" s="329"/>
      <c r="E32" s="329"/>
      <c r="F32" s="329"/>
      <c r="G32" s="329"/>
      <c r="H32" s="329"/>
      <c r="I32" s="329"/>
      <c r="J32" s="330"/>
    </row>
    <row r="33" spans="1:12" x14ac:dyDescent="0.2">
      <c r="A33" s="342"/>
      <c r="B33" s="329"/>
      <c r="C33" s="329"/>
      <c r="D33" s="329"/>
      <c r="E33" s="329"/>
      <c r="F33" s="329"/>
      <c r="G33" s="329"/>
      <c r="H33" s="329"/>
      <c r="I33" s="329"/>
      <c r="J33" s="330"/>
    </row>
    <row r="34" spans="1:12" x14ac:dyDescent="0.2">
      <c r="A34" s="342"/>
      <c r="G34" s="329"/>
      <c r="H34" s="329"/>
      <c r="I34" s="329"/>
      <c r="J34" s="330"/>
    </row>
    <row r="35" spans="1:12" x14ac:dyDescent="0.2">
      <c r="A35" s="13"/>
      <c r="B35" s="14"/>
      <c r="C35" s="15" t="s">
        <v>254</v>
      </c>
      <c r="D35" s="16" t="s">
        <v>224</v>
      </c>
      <c r="E35" s="12"/>
      <c r="F35" s="17"/>
      <c r="G35" s="510" t="s">
        <v>276</v>
      </c>
      <c r="H35" s="504"/>
      <c r="I35" s="504"/>
      <c r="J35" s="511"/>
    </row>
    <row r="36" spans="1:12" x14ac:dyDescent="0.2">
      <c r="A36" s="342"/>
      <c r="D36" s="329"/>
      <c r="E36" s="329"/>
      <c r="F36" s="329"/>
      <c r="G36" s="501" t="s">
        <v>266</v>
      </c>
      <c r="H36" s="502"/>
      <c r="I36" s="502"/>
      <c r="J36" s="503"/>
    </row>
    <row r="37" spans="1:12" x14ac:dyDescent="0.2">
      <c r="A37" s="13"/>
      <c r="B37" s="14"/>
      <c r="C37" s="15" t="s">
        <v>263</v>
      </c>
      <c r="D37" s="16" t="s">
        <v>223</v>
      </c>
      <c r="E37" s="12"/>
      <c r="F37" s="17"/>
      <c r="G37" s="501" t="s">
        <v>267</v>
      </c>
      <c r="H37" s="502"/>
      <c r="I37" s="502"/>
      <c r="J37" s="503"/>
    </row>
    <row r="38" spans="1:12" x14ac:dyDescent="0.2">
      <c r="A38" s="342"/>
      <c r="D38" s="329"/>
      <c r="E38" s="329"/>
      <c r="F38" s="329"/>
      <c r="G38" s="501" t="s">
        <v>268</v>
      </c>
      <c r="H38" s="502"/>
      <c r="I38" s="502"/>
      <c r="J38" s="503"/>
    </row>
    <row r="39" spans="1:12" x14ac:dyDescent="0.2">
      <c r="A39" s="13"/>
      <c r="B39" s="14"/>
      <c r="C39" s="15" t="s">
        <v>264</v>
      </c>
      <c r="D39" s="16" t="s">
        <v>222</v>
      </c>
      <c r="E39" s="12"/>
      <c r="F39" s="17"/>
      <c r="G39" s="342"/>
      <c r="H39" s="329"/>
      <c r="I39" s="329"/>
      <c r="J39" s="330"/>
    </row>
    <row r="40" spans="1:12" x14ac:dyDescent="0.2">
      <c r="A40" s="342"/>
      <c r="D40" s="329"/>
      <c r="E40" s="329"/>
      <c r="F40" s="329"/>
      <c r="G40" s="18" t="s">
        <v>269</v>
      </c>
      <c r="H40" s="19" t="s">
        <v>218</v>
      </c>
      <c r="I40" s="16"/>
      <c r="J40" s="20"/>
    </row>
    <row r="41" spans="1:12" x14ac:dyDescent="0.2">
      <c r="A41" s="21"/>
      <c r="B41" s="14"/>
      <c r="C41" s="22" t="s">
        <v>431</v>
      </c>
      <c r="D41" s="16" t="s">
        <v>220</v>
      </c>
      <c r="E41" s="12"/>
      <c r="F41" s="17"/>
      <c r="G41" s="23" t="s">
        <v>270</v>
      </c>
      <c r="H41" s="329" t="s">
        <v>219</v>
      </c>
      <c r="I41" s="329"/>
      <c r="J41" s="330"/>
    </row>
    <row r="42" spans="1:12" x14ac:dyDescent="0.2">
      <c r="A42" s="342"/>
      <c r="D42" s="329"/>
      <c r="E42" s="329"/>
      <c r="F42" s="329"/>
      <c r="G42" s="18" t="s">
        <v>271</v>
      </c>
      <c r="H42" s="24" t="s">
        <v>220</v>
      </c>
      <c r="I42" s="25"/>
      <c r="J42" s="26"/>
      <c r="L42" s="27"/>
    </row>
    <row r="43" spans="1:12" x14ac:dyDescent="0.2">
      <c r="A43" s="13"/>
      <c r="B43" s="14"/>
      <c r="C43" s="15" t="s">
        <v>265</v>
      </c>
      <c r="D43" s="16" t="s">
        <v>221</v>
      </c>
      <c r="E43" s="12"/>
      <c r="F43" s="17"/>
      <c r="G43" s="18" t="s">
        <v>272</v>
      </c>
      <c r="H43" s="28"/>
      <c r="I43" s="25"/>
      <c r="J43" s="26"/>
    </row>
    <row r="44" spans="1:12" x14ac:dyDescent="0.2">
      <c r="A44" s="342"/>
      <c r="D44" s="329"/>
      <c r="E44" s="329"/>
      <c r="F44" s="329"/>
      <c r="G44" s="18" t="s">
        <v>273</v>
      </c>
      <c r="H44" s="24" t="s">
        <v>221</v>
      </c>
      <c r="I44" s="25"/>
      <c r="J44" s="26"/>
    </row>
    <row r="45" spans="1:12" x14ac:dyDescent="0.2">
      <c r="A45" s="29"/>
      <c r="B45" s="14"/>
      <c r="C45" s="15" t="s">
        <v>244</v>
      </c>
      <c r="D45" s="16" t="s">
        <v>63</v>
      </c>
      <c r="E45" s="12"/>
      <c r="F45" s="17"/>
      <c r="G45" s="30"/>
      <c r="H45" s="31"/>
      <c r="I45" s="16"/>
      <c r="J45" s="20"/>
    </row>
    <row r="46" spans="1:12" x14ac:dyDescent="0.2">
      <c r="A46" s="342"/>
      <c r="B46" s="329"/>
      <c r="C46" s="329"/>
      <c r="D46" s="329"/>
      <c r="E46" s="329"/>
      <c r="F46" s="329"/>
      <c r="G46" s="329"/>
      <c r="H46" s="329"/>
      <c r="I46" s="329"/>
      <c r="J46" s="330"/>
    </row>
    <row r="47" spans="1:12" x14ac:dyDescent="0.2">
      <c r="A47" s="32"/>
      <c r="B47" s="12"/>
      <c r="C47" s="12"/>
      <c r="D47" s="12"/>
      <c r="E47" s="12"/>
      <c r="F47" s="12"/>
      <c r="G47" s="12"/>
      <c r="H47" s="12"/>
      <c r="I47" s="12"/>
      <c r="J47" s="17"/>
    </row>
    <row r="48" spans="1:12" x14ac:dyDescent="0.2">
      <c r="A48" s="342" t="s">
        <v>275</v>
      </c>
      <c r="B48" s="329" t="s">
        <v>48</v>
      </c>
      <c r="C48" s="329"/>
      <c r="D48" s="329"/>
      <c r="E48" s="329"/>
      <c r="F48" s="329"/>
      <c r="G48" s="329"/>
      <c r="H48" s="329"/>
      <c r="I48" s="329"/>
      <c r="J48" s="330"/>
    </row>
    <row r="49" spans="1:10" x14ac:dyDescent="0.2">
      <c r="A49" s="342"/>
      <c r="B49" s="329"/>
      <c r="C49" s="329"/>
      <c r="D49" s="329"/>
      <c r="E49" s="329"/>
      <c r="F49" s="329"/>
      <c r="G49" s="329"/>
      <c r="H49" s="329"/>
      <c r="I49" s="329"/>
      <c r="J49" s="330"/>
    </row>
    <row r="50" spans="1:10" x14ac:dyDescent="0.2">
      <c r="A50" s="87" t="s">
        <v>274</v>
      </c>
      <c r="B50" s="466" t="s">
        <v>803</v>
      </c>
      <c r="C50" s="428"/>
      <c r="D50" s="319"/>
      <c r="E50" s="319"/>
      <c r="F50" s="331"/>
      <c r="G50" s="512" t="s">
        <v>804</v>
      </c>
      <c r="H50" s="513"/>
      <c r="I50" s="331"/>
      <c r="J50" s="332"/>
    </row>
    <row r="51" spans="1:10" ht="0.75" customHeight="1" x14ac:dyDescent="0.2">
      <c r="A51" s="32"/>
      <c r="B51" s="12"/>
      <c r="C51" s="12"/>
      <c r="D51" s="12"/>
      <c r="E51" s="12"/>
      <c r="F51" s="12"/>
      <c r="G51" s="12"/>
      <c r="H51" s="12"/>
      <c r="I51" s="12"/>
      <c r="J51" s="17"/>
    </row>
    <row r="52" spans="1:10" ht="0.75" customHeight="1" x14ac:dyDescent="0.2">
      <c r="A52" s="342"/>
      <c r="B52" s="329"/>
      <c r="C52" s="329"/>
      <c r="D52" s="329"/>
      <c r="E52" s="329"/>
      <c r="F52" s="329"/>
      <c r="G52" s="329"/>
      <c r="H52" s="329"/>
      <c r="I52" s="329"/>
      <c r="J52" s="330"/>
    </row>
    <row r="53" spans="1:10" ht="10.5" customHeight="1" x14ac:dyDescent="0.2">
      <c r="A53" s="493" t="s">
        <v>245</v>
      </c>
      <c r="B53" s="505"/>
      <c r="C53" s="505"/>
      <c r="D53" s="505"/>
      <c r="E53" s="505"/>
      <c r="F53" s="505"/>
      <c r="G53" s="505"/>
      <c r="H53" s="505"/>
      <c r="I53" s="505"/>
      <c r="J53" s="506"/>
    </row>
    <row r="54" spans="1:10" ht="10.5" customHeight="1" x14ac:dyDescent="0.2">
      <c r="A54" s="316"/>
      <c r="B54" s="317"/>
      <c r="C54" s="317"/>
      <c r="D54" s="317"/>
      <c r="E54" s="317"/>
      <c r="F54" s="317"/>
      <c r="G54" s="317"/>
      <c r="H54" s="317"/>
      <c r="I54" s="317"/>
      <c r="J54" s="318"/>
    </row>
    <row r="55" spans="1:10" x14ac:dyDescent="0.2">
      <c r="A55" s="342" t="s">
        <v>144</v>
      </c>
      <c r="B55" s="329"/>
      <c r="C55" s="329"/>
      <c r="D55" s="329"/>
      <c r="E55" s="329"/>
      <c r="F55" s="329"/>
      <c r="G55" s="329"/>
      <c r="H55" s="329"/>
      <c r="I55" s="329"/>
      <c r="J55" s="330"/>
    </row>
    <row r="56" spans="1:10" x14ac:dyDescent="0.2">
      <c r="A56" s="32"/>
      <c r="B56" s="12"/>
      <c r="C56" s="12"/>
      <c r="D56" s="12"/>
      <c r="E56" s="12"/>
      <c r="F56" s="12"/>
      <c r="G56" s="12"/>
      <c r="H56" s="12"/>
      <c r="I56" s="12"/>
      <c r="J56" s="17"/>
    </row>
  </sheetData>
  <mergeCells count="23">
    <mergeCell ref="A53:J53"/>
    <mergeCell ref="G38:J38"/>
    <mergeCell ref="A18:J18"/>
    <mergeCell ref="A19:J19"/>
    <mergeCell ref="D15:H15"/>
    <mergeCell ref="G35:J35"/>
    <mergeCell ref="G37:J37"/>
    <mergeCell ref="G36:J36"/>
    <mergeCell ref="A28:J28"/>
    <mergeCell ref="G50:H50"/>
    <mergeCell ref="H2:J2"/>
    <mergeCell ref="B26:I26"/>
    <mergeCell ref="B5:J5"/>
    <mergeCell ref="B7:J7"/>
    <mergeCell ref="B9:J9"/>
    <mergeCell ref="A23:J23"/>
    <mergeCell ref="A22:J22"/>
    <mergeCell ref="B13:J13"/>
    <mergeCell ref="B10:J10"/>
    <mergeCell ref="D12:H12"/>
    <mergeCell ref="A20:J20"/>
    <mergeCell ref="C16:I16"/>
    <mergeCell ref="A21:J21"/>
  </mergeCells>
  <phoneticPr fontId="0" type="noConversion"/>
  <printOptions horizontalCentered="1" verticalCentered="1"/>
  <pageMargins left="0.5" right="0.25" top="0.25" bottom="0.25" header="0.5" footer="0.5"/>
  <pageSetup scale="5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54"/>
  <sheetViews>
    <sheetView zoomScaleNormal="100" zoomScaleSheetLayoutView="75" workbookViewId="0"/>
  </sheetViews>
  <sheetFormatPr defaultRowHeight="12.75" x14ac:dyDescent="0.2"/>
  <cols>
    <col min="1" max="2" width="9.140625" style="4"/>
    <col min="3" max="3" width="9.7109375" style="4" bestFit="1" customWidth="1"/>
    <col min="4" max="9" width="9.140625" style="4"/>
    <col min="10" max="10" width="15" style="4" customWidth="1"/>
    <col min="11"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491" t="s">
        <v>278</v>
      </c>
      <c r="I2" s="491"/>
      <c r="J2" s="34">
        <v>10</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64"/>
      <c r="B6" s="527" t="s">
        <v>492</v>
      </c>
      <c r="C6" s="527"/>
      <c r="D6" s="527"/>
      <c r="E6" s="527"/>
      <c r="F6" s="527"/>
      <c r="G6" s="527"/>
      <c r="H6" s="527"/>
      <c r="I6" s="527"/>
      <c r="J6" s="48"/>
    </row>
    <row r="7" spans="1:10" ht="54" customHeight="1" x14ac:dyDescent="0.2">
      <c r="A7" s="572" t="s">
        <v>493</v>
      </c>
      <c r="B7" s="573"/>
      <c r="C7" s="573"/>
      <c r="D7" s="573"/>
      <c r="E7" s="573"/>
      <c r="F7" s="573"/>
      <c r="G7" s="573"/>
      <c r="H7" s="573"/>
      <c r="I7" s="573"/>
      <c r="J7" s="574"/>
    </row>
    <row r="8" spans="1:10" x14ac:dyDescent="0.2">
      <c r="A8" s="5" t="s">
        <v>398</v>
      </c>
      <c r="B8" s="6"/>
      <c r="C8" s="6" t="s">
        <v>399</v>
      </c>
      <c r="D8" s="6"/>
      <c r="E8" s="6"/>
      <c r="F8" s="6"/>
      <c r="G8" s="6"/>
      <c r="H8" s="6"/>
      <c r="I8" s="6"/>
      <c r="J8" s="9"/>
    </row>
    <row r="9" spans="1:10" x14ac:dyDescent="0.2">
      <c r="A9" s="5"/>
      <c r="B9" s="35"/>
      <c r="C9" s="6"/>
      <c r="D9" s="6"/>
      <c r="E9" s="6"/>
      <c r="F9" s="6"/>
      <c r="G9" s="6"/>
      <c r="H9" s="6"/>
      <c r="I9" s="6"/>
      <c r="J9" s="9"/>
    </row>
    <row r="10" spans="1:10" x14ac:dyDescent="0.2">
      <c r="A10" s="5" t="s">
        <v>400</v>
      </c>
      <c r="B10" s="6"/>
      <c r="C10" s="541" t="s">
        <v>494</v>
      </c>
      <c r="D10" s="563"/>
      <c r="E10" s="563"/>
      <c r="F10" s="563"/>
      <c r="G10" s="563"/>
      <c r="H10" s="563"/>
      <c r="I10" s="563"/>
      <c r="J10" s="564"/>
    </row>
    <row r="11" spans="1:10" x14ac:dyDescent="0.2">
      <c r="A11" s="5"/>
      <c r="B11" s="42"/>
      <c r="C11" s="563"/>
      <c r="D11" s="563"/>
      <c r="E11" s="563"/>
      <c r="F11" s="563"/>
      <c r="G11" s="563"/>
      <c r="H11" s="563"/>
      <c r="I11" s="563"/>
      <c r="J11" s="564"/>
    </row>
    <row r="12" spans="1:10" x14ac:dyDescent="0.2">
      <c r="A12" s="5"/>
      <c r="B12" s="42"/>
      <c r="C12" s="10"/>
      <c r="D12" s="6"/>
      <c r="E12" s="42"/>
      <c r="F12" s="10"/>
      <c r="G12" s="6"/>
      <c r="H12" s="42"/>
      <c r="I12" s="10"/>
      <c r="J12" s="9"/>
    </row>
    <row r="13" spans="1:10" x14ac:dyDescent="0.2">
      <c r="A13" s="5" t="s">
        <v>401</v>
      </c>
      <c r="B13" s="6"/>
      <c r="C13" s="541" t="s">
        <v>495</v>
      </c>
      <c r="D13" s="563"/>
      <c r="E13" s="563"/>
      <c r="F13" s="563"/>
      <c r="G13" s="563"/>
      <c r="H13" s="563"/>
      <c r="I13" s="563"/>
      <c r="J13" s="564"/>
    </row>
    <row r="14" spans="1:10" x14ac:dyDescent="0.2">
      <c r="A14" s="5"/>
      <c r="B14" s="6"/>
      <c r="C14" s="563"/>
      <c r="D14" s="563"/>
      <c r="E14" s="563"/>
      <c r="F14" s="563"/>
      <c r="G14" s="563"/>
      <c r="H14" s="563"/>
      <c r="I14" s="563"/>
      <c r="J14" s="564"/>
    </row>
    <row r="15" spans="1:10" x14ac:dyDescent="0.2">
      <c r="A15" s="5"/>
      <c r="B15" s="6"/>
      <c r="C15" s="6"/>
      <c r="D15" s="6"/>
      <c r="E15" s="6"/>
      <c r="F15" s="6"/>
      <c r="G15" s="6"/>
      <c r="H15" s="6"/>
      <c r="I15" s="6"/>
      <c r="J15" s="9"/>
    </row>
    <row r="16" spans="1:10" x14ac:dyDescent="0.2">
      <c r="A16" s="5" t="s">
        <v>402</v>
      </c>
      <c r="B16" s="6"/>
      <c r="C16" s="541" t="s">
        <v>496</v>
      </c>
      <c r="D16" s="563"/>
      <c r="E16" s="563"/>
      <c r="F16" s="563"/>
      <c r="G16" s="563"/>
      <c r="H16" s="563"/>
      <c r="I16" s="563"/>
      <c r="J16" s="564"/>
    </row>
    <row r="17" spans="1:12" x14ac:dyDescent="0.2">
      <c r="A17" s="5"/>
      <c r="B17" s="6"/>
      <c r="C17" s="563"/>
      <c r="D17" s="563"/>
      <c r="E17" s="563"/>
      <c r="F17" s="563"/>
      <c r="G17" s="563"/>
      <c r="H17" s="563"/>
      <c r="I17" s="563"/>
      <c r="J17" s="564"/>
    </row>
    <row r="18" spans="1:12" x14ac:dyDescent="0.2">
      <c r="A18" s="5"/>
      <c r="B18" s="6"/>
      <c r="C18" s="6"/>
      <c r="D18" s="6"/>
      <c r="E18" s="6"/>
      <c r="F18" s="6"/>
      <c r="G18" s="6"/>
      <c r="H18" s="6"/>
      <c r="I18" s="6"/>
      <c r="J18" s="9"/>
    </row>
    <row r="19" spans="1:12" x14ac:dyDescent="0.2">
      <c r="A19" s="5" t="s">
        <v>497</v>
      </c>
      <c r="B19" s="6"/>
      <c r="C19" s="555" t="s">
        <v>639</v>
      </c>
      <c r="D19" s="566"/>
      <c r="E19" s="566"/>
      <c r="F19" s="566"/>
      <c r="G19" s="566"/>
      <c r="H19" s="566"/>
      <c r="I19" s="566"/>
      <c r="J19" s="567"/>
    </row>
    <row r="20" spans="1:12" ht="12.75" customHeight="1" x14ac:dyDescent="0.2">
      <c r="A20" s="75" t="s">
        <v>403</v>
      </c>
      <c r="B20" s="6"/>
      <c r="C20" s="566"/>
      <c r="D20" s="566"/>
      <c r="E20" s="566"/>
      <c r="F20" s="566"/>
      <c r="G20" s="566"/>
      <c r="H20" s="566"/>
      <c r="I20" s="566"/>
      <c r="J20" s="567"/>
      <c r="L20" s="45"/>
    </row>
    <row r="21" spans="1:12" x14ac:dyDescent="0.2">
      <c r="A21" s="5"/>
      <c r="B21" s="6"/>
      <c r="C21" s="566"/>
      <c r="D21" s="566"/>
      <c r="E21" s="566"/>
      <c r="F21" s="566"/>
      <c r="G21" s="566"/>
      <c r="H21" s="566"/>
      <c r="I21" s="566"/>
      <c r="J21" s="567"/>
      <c r="L21" s="44"/>
    </row>
    <row r="22" spans="1:12" x14ac:dyDescent="0.2">
      <c r="A22" s="5"/>
      <c r="B22" s="6"/>
      <c r="C22" s="6"/>
      <c r="D22" s="6"/>
      <c r="E22" s="6"/>
      <c r="F22" s="6"/>
      <c r="G22" s="6"/>
      <c r="H22" s="6"/>
      <c r="I22" s="6"/>
      <c r="J22" s="9"/>
    </row>
    <row r="23" spans="1:12" x14ac:dyDescent="0.2">
      <c r="A23" s="5" t="s">
        <v>404</v>
      </c>
      <c r="B23" s="6"/>
      <c r="C23" s="553" t="s">
        <v>645</v>
      </c>
      <c r="D23" s="553"/>
      <c r="E23" s="553"/>
      <c r="F23" s="553"/>
      <c r="G23" s="553"/>
      <c r="H23" s="553"/>
      <c r="I23" s="553"/>
      <c r="J23" s="554"/>
    </row>
    <row r="24" spans="1:12" x14ac:dyDescent="0.2">
      <c r="A24" s="5"/>
      <c r="B24" s="6"/>
      <c r="C24" s="6"/>
      <c r="D24" s="6"/>
      <c r="E24" s="6"/>
      <c r="F24" s="6"/>
      <c r="G24" s="6"/>
      <c r="H24" s="6"/>
      <c r="I24" s="6"/>
      <c r="J24" s="9"/>
    </row>
    <row r="25" spans="1:12" x14ac:dyDescent="0.2">
      <c r="A25" s="5" t="s">
        <v>405</v>
      </c>
      <c r="B25" s="6"/>
      <c r="C25" s="568" t="s">
        <v>406</v>
      </c>
      <c r="D25" s="568"/>
      <c r="E25" s="568"/>
      <c r="F25" s="568"/>
      <c r="G25" s="568"/>
      <c r="H25" s="568"/>
      <c r="I25" s="568"/>
      <c r="J25" s="569"/>
    </row>
    <row r="26" spans="1:12" x14ac:dyDescent="0.2">
      <c r="A26" s="5"/>
      <c r="B26" s="6"/>
      <c r="C26" s="6"/>
      <c r="D26" s="6"/>
      <c r="E26" s="6"/>
      <c r="F26" s="6"/>
      <c r="G26" s="6"/>
      <c r="H26" s="6"/>
      <c r="I26" s="6"/>
      <c r="J26" s="9"/>
    </row>
    <row r="27" spans="1:12" x14ac:dyDescent="0.2">
      <c r="A27" s="5" t="s">
        <v>407</v>
      </c>
      <c r="B27" s="6"/>
      <c r="C27" s="553" t="s">
        <v>411</v>
      </c>
      <c r="D27" s="553"/>
      <c r="E27" s="553"/>
      <c r="F27" s="553"/>
      <c r="G27" s="553"/>
      <c r="H27" s="553"/>
      <c r="I27" s="553"/>
      <c r="J27" s="554"/>
    </row>
    <row r="28" spans="1:12" x14ac:dyDescent="0.2">
      <c r="A28" s="5"/>
      <c r="B28" s="6"/>
      <c r="C28" s="6"/>
      <c r="D28" s="6"/>
      <c r="E28" s="6"/>
      <c r="F28" s="6"/>
      <c r="G28" s="6"/>
      <c r="H28" s="6"/>
      <c r="I28" s="6"/>
      <c r="J28" s="9"/>
    </row>
    <row r="29" spans="1:12" x14ac:dyDescent="0.2">
      <c r="A29" s="5" t="s">
        <v>408</v>
      </c>
      <c r="B29" s="6"/>
      <c r="C29" s="553" t="s">
        <v>409</v>
      </c>
      <c r="D29" s="553"/>
      <c r="E29" s="553"/>
      <c r="F29" s="553"/>
      <c r="G29" s="553"/>
      <c r="H29" s="553"/>
      <c r="I29" s="553"/>
      <c r="J29" s="554"/>
    </row>
    <row r="30" spans="1:12" x14ac:dyDescent="0.2">
      <c r="A30" s="5"/>
      <c r="B30" s="6"/>
      <c r="C30" s="6"/>
      <c r="D30" s="6"/>
      <c r="E30" s="6"/>
      <c r="F30" s="6"/>
      <c r="G30" s="6"/>
      <c r="H30" s="6"/>
      <c r="I30" s="6"/>
      <c r="J30" s="9"/>
    </row>
    <row r="31" spans="1:12" x14ac:dyDescent="0.2">
      <c r="A31" s="5" t="s">
        <v>410</v>
      </c>
      <c r="B31" s="6"/>
      <c r="C31" s="566" t="s">
        <v>498</v>
      </c>
      <c r="D31" s="566"/>
      <c r="E31" s="566"/>
      <c r="F31" s="566"/>
      <c r="G31" s="566"/>
      <c r="H31" s="566"/>
      <c r="I31" s="566"/>
      <c r="J31" s="567"/>
    </row>
    <row r="32" spans="1:12" x14ac:dyDescent="0.2">
      <c r="A32" s="5"/>
      <c r="B32" s="6"/>
      <c r="C32" s="566"/>
      <c r="D32" s="566"/>
      <c r="E32" s="566"/>
      <c r="F32" s="566"/>
      <c r="G32" s="566"/>
      <c r="H32" s="566"/>
      <c r="I32" s="566"/>
      <c r="J32" s="567"/>
    </row>
    <row r="33" spans="1:10" x14ac:dyDescent="0.2">
      <c r="A33" s="5"/>
      <c r="B33" s="6"/>
      <c r="C33" s="6"/>
      <c r="D33" s="6"/>
      <c r="E33" s="6"/>
      <c r="F33" s="6"/>
      <c r="G33" s="6"/>
      <c r="H33" s="6"/>
      <c r="I33" s="6"/>
      <c r="J33" s="9"/>
    </row>
    <row r="34" spans="1:10" x14ac:dyDescent="0.2">
      <c r="A34" s="5" t="s">
        <v>412</v>
      </c>
      <c r="B34" s="6"/>
      <c r="C34" s="568" t="s">
        <v>413</v>
      </c>
      <c r="D34" s="568"/>
      <c r="E34" s="568"/>
      <c r="F34" s="568"/>
      <c r="G34" s="568"/>
      <c r="H34" s="568"/>
      <c r="I34" s="568"/>
      <c r="J34" s="569"/>
    </row>
    <row r="35" spans="1:10" x14ac:dyDescent="0.2">
      <c r="A35" s="5"/>
      <c r="B35" s="6"/>
      <c r="C35" s="6"/>
      <c r="D35" s="6"/>
      <c r="E35" s="6"/>
      <c r="F35" s="6"/>
      <c r="G35" s="6"/>
      <c r="H35" s="6"/>
      <c r="I35" s="6"/>
      <c r="J35" s="9"/>
    </row>
    <row r="36" spans="1:10" x14ac:dyDescent="0.2">
      <c r="A36" s="5" t="s">
        <v>414</v>
      </c>
      <c r="B36" s="6"/>
      <c r="C36" s="566" t="s">
        <v>499</v>
      </c>
      <c r="D36" s="566"/>
      <c r="E36" s="566"/>
      <c r="F36" s="566"/>
      <c r="G36" s="566"/>
      <c r="H36" s="566"/>
      <c r="I36" s="566"/>
      <c r="J36" s="567"/>
    </row>
    <row r="37" spans="1:10" x14ac:dyDescent="0.2">
      <c r="A37" s="5"/>
      <c r="B37" s="6"/>
      <c r="C37" s="566"/>
      <c r="D37" s="566"/>
      <c r="E37" s="566"/>
      <c r="F37" s="566"/>
      <c r="G37" s="566"/>
      <c r="H37" s="566"/>
      <c r="I37" s="566"/>
      <c r="J37" s="567"/>
    </row>
    <row r="38" spans="1:10" x14ac:dyDescent="0.2">
      <c r="A38" s="5"/>
      <c r="B38" s="6"/>
      <c r="C38" s="6"/>
      <c r="D38" s="6"/>
      <c r="E38" s="6"/>
      <c r="F38" s="6"/>
      <c r="G38" s="6"/>
      <c r="H38" s="6"/>
      <c r="I38" s="6"/>
      <c r="J38" s="9"/>
    </row>
    <row r="39" spans="1:10" x14ac:dyDescent="0.2">
      <c r="A39" s="5" t="s">
        <v>500</v>
      </c>
      <c r="B39" s="6"/>
      <c r="C39" s="553" t="s">
        <v>416</v>
      </c>
      <c r="D39" s="553"/>
      <c r="E39" s="553"/>
      <c r="F39" s="553"/>
      <c r="G39" s="553"/>
      <c r="H39" s="553"/>
      <c r="I39" s="553"/>
      <c r="J39" s="554"/>
    </row>
    <row r="40" spans="1:10" x14ac:dyDescent="0.2">
      <c r="A40" s="75"/>
      <c r="B40" s="6"/>
      <c r="D40" s="6"/>
      <c r="E40" s="6"/>
      <c r="F40" s="6"/>
      <c r="G40" s="6"/>
      <c r="H40" s="6"/>
      <c r="I40" s="6"/>
      <c r="J40" s="9"/>
    </row>
    <row r="41" spans="1:10" x14ac:dyDescent="0.2">
      <c r="A41" s="75"/>
      <c r="B41" s="6"/>
      <c r="C41" s="6"/>
      <c r="D41" s="6"/>
      <c r="E41" s="6"/>
      <c r="F41" s="6"/>
      <c r="G41" s="6"/>
      <c r="H41" s="6"/>
      <c r="I41" s="6"/>
      <c r="J41" s="9"/>
    </row>
    <row r="42" spans="1:10" ht="12.75" customHeight="1" x14ac:dyDescent="0.2">
      <c r="A42" s="5"/>
      <c r="C42" s="570" t="s">
        <v>501</v>
      </c>
      <c r="D42" s="570"/>
      <c r="E42" s="570"/>
      <c r="F42" s="570"/>
      <c r="G42" s="570"/>
      <c r="H42" s="570"/>
      <c r="I42" s="570"/>
      <c r="J42" s="571"/>
    </row>
    <row r="43" spans="1:10" x14ac:dyDescent="0.2">
      <c r="A43" s="5"/>
      <c r="B43" s="82"/>
      <c r="C43" s="570"/>
      <c r="D43" s="570"/>
      <c r="E43" s="570"/>
      <c r="F43" s="570"/>
      <c r="G43" s="570"/>
      <c r="H43" s="570"/>
      <c r="I43" s="570"/>
      <c r="J43" s="571"/>
    </row>
    <row r="44" spans="1:10" x14ac:dyDescent="0.2">
      <c r="A44" s="5"/>
      <c r="B44" s="82"/>
      <c r="C44" s="82"/>
      <c r="D44" s="82"/>
      <c r="E44" s="82"/>
      <c r="F44" s="82"/>
      <c r="G44" s="82"/>
      <c r="H44" s="82"/>
      <c r="I44" s="82"/>
      <c r="J44" s="9"/>
    </row>
    <row r="45" spans="1:10" x14ac:dyDescent="0.2">
      <c r="A45" s="5"/>
      <c r="B45" s="82"/>
      <c r="C45" s="82"/>
      <c r="D45" s="82"/>
      <c r="E45" s="82"/>
      <c r="F45" s="82"/>
      <c r="G45" s="82"/>
      <c r="H45" s="82"/>
      <c r="I45" s="82"/>
      <c r="J45" s="9"/>
    </row>
    <row r="46" spans="1:10" x14ac:dyDescent="0.2">
      <c r="A46" s="5"/>
      <c r="B46" s="6"/>
      <c r="C46" s="40"/>
      <c r="D46" s="6"/>
      <c r="E46" s="6"/>
      <c r="F46" s="6"/>
      <c r="G46" s="6"/>
      <c r="H46" s="6"/>
      <c r="I46" s="6"/>
      <c r="J46" s="9"/>
    </row>
    <row r="47" spans="1:10" x14ac:dyDescent="0.2">
      <c r="A47" s="32"/>
      <c r="B47" s="12"/>
      <c r="C47" s="12"/>
      <c r="D47" s="12"/>
      <c r="E47" s="12"/>
      <c r="F47" s="12"/>
      <c r="G47" s="12"/>
      <c r="H47" s="12"/>
      <c r="I47" s="12"/>
      <c r="J47" s="56" t="s">
        <v>340</v>
      </c>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8" t="str">
        <f>+'Title Page'!B50</f>
        <v>07/24/18</v>
      </c>
      <c r="C50" s="528"/>
      <c r="D50" s="33"/>
      <c r="E50" s="33"/>
      <c r="F50" s="6"/>
      <c r="G50" s="251" t="str">
        <f>+'Title Page'!G50:H50</f>
        <v>Effective Date: October 1, 2018</v>
      </c>
      <c r="I50" s="6"/>
      <c r="J50" s="9"/>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8">
    <mergeCell ref="C27:J27"/>
    <mergeCell ref="C29:J29"/>
    <mergeCell ref="C31:J32"/>
    <mergeCell ref="C34:J34"/>
    <mergeCell ref="C42:J43"/>
    <mergeCell ref="H2:I2"/>
    <mergeCell ref="A51:J51"/>
    <mergeCell ref="A7:J7"/>
    <mergeCell ref="B6:I6"/>
    <mergeCell ref="C10:J11"/>
    <mergeCell ref="C13:J14"/>
    <mergeCell ref="C16:J17"/>
    <mergeCell ref="C19:J21"/>
    <mergeCell ref="C36:J37"/>
    <mergeCell ref="C39:J39"/>
    <mergeCell ref="B50:C50"/>
    <mergeCell ref="C23:J23"/>
    <mergeCell ref="C25:J25"/>
  </mergeCells>
  <phoneticPr fontId="0" type="noConversion"/>
  <printOptions horizontalCentered="1" verticalCentered="1"/>
  <pageMargins left="0.5" right="0.25" top="0.25" bottom="0.25"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J54"/>
  <sheetViews>
    <sheetView zoomScaleNormal="100" zoomScaleSheetLayoutView="75" workbookViewId="0"/>
  </sheetViews>
  <sheetFormatPr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491" t="s">
        <v>278</v>
      </c>
      <c r="I2" s="491"/>
      <c r="J2" s="34">
        <v>11</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75" t="s">
        <v>502</v>
      </c>
      <c r="B6" s="576"/>
      <c r="C6" s="576"/>
      <c r="D6" s="576"/>
      <c r="E6" s="576"/>
      <c r="F6" s="576"/>
      <c r="G6" s="576"/>
      <c r="H6" s="576"/>
      <c r="I6" s="576"/>
      <c r="J6" s="577"/>
    </row>
    <row r="7" spans="1:10" x14ac:dyDescent="0.2">
      <c r="A7" s="5"/>
      <c r="B7" s="6"/>
      <c r="C7" s="10"/>
      <c r="D7" s="10"/>
      <c r="E7" s="10"/>
      <c r="F7" s="10"/>
      <c r="G7" s="10"/>
      <c r="H7" s="10"/>
      <c r="I7" s="6"/>
      <c r="J7" s="9"/>
    </row>
    <row r="8" spans="1:10" x14ac:dyDescent="0.2">
      <c r="A8" s="5" t="s">
        <v>503</v>
      </c>
      <c r="B8" s="6"/>
      <c r="C8" s="6"/>
      <c r="D8" s="6"/>
      <c r="E8" s="6"/>
      <c r="F8" s="6"/>
      <c r="G8" s="6"/>
      <c r="H8" s="6"/>
      <c r="I8" s="6"/>
      <c r="J8" s="9"/>
    </row>
    <row r="9" spans="1:10" x14ac:dyDescent="0.2">
      <c r="A9" s="75" t="s">
        <v>508</v>
      </c>
      <c r="B9" s="6"/>
      <c r="C9" s="578" t="s">
        <v>504</v>
      </c>
      <c r="D9" s="578"/>
      <c r="E9" s="578"/>
      <c r="F9" s="578"/>
      <c r="G9" s="578"/>
      <c r="H9" s="578"/>
      <c r="I9" s="578"/>
      <c r="J9" s="579"/>
    </row>
    <row r="10" spans="1:10" x14ac:dyDescent="0.2">
      <c r="A10" s="5"/>
      <c r="B10" s="6"/>
      <c r="C10" s="578"/>
      <c r="D10" s="578"/>
      <c r="E10" s="578"/>
      <c r="F10" s="578"/>
      <c r="G10" s="578"/>
      <c r="H10" s="578"/>
      <c r="I10" s="578"/>
      <c r="J10" s="579"/>
    </row>
    <row r="11" spans="1:10" x14ac:dyDescent="0.2">
      <c r="A11" s="5"/>
      <c r="B11" s="35"/>
      <c r="C11" s="578"/>
      <c r="D11" s="578"/>
      <c r="E11" s="578"/>
      <c r="F11" s="578"/>
      <c r="G11" s="578"/>
      <c r="H11" s="578"/>
      <c r="I11" s="578"/>
      <c r="J11" s="579"/>
    </row>
    <row r="12" spans="1:10" x14ac:dyDescent="0.2">
      <c r="A12" s="5"/>
      <c r="B12" s="6"/>
      <c r="C12" s="580"/>
      <c r="D12" s="580"/>
      <c r="E12" s="580"/>
      <c r="F12" s="580"/>
      <c r="G12" s="580"/>
      <c r="H12" s="580"/>
      <c r="I12" s="580"/>
      <c r="J12" s="581"/>
    </row>
    <row r="13" spans="1:10" x14ac:dyDescent="0.2">
      <c r="A13" s="5"/>
      <c r="B13" s="42"/>
      <c r="C13" s="10"/>
      <c r="D13" s="6"/>
      <c r="E13" s="42"/>
      <c r="F13" s="10"/>
      <c r="G13" s="6"/>
      <c r="H13" s="42"/>
      <c r="I13" s="10"/>
      <c r="J13" s="9"/>
    </row>
    <row r="14" spans="1:10" x14ac:dyDescent="0.2">
      <c r="A14" s="5"/>
      <c r="B14" s="42"/>
      <c r="C14" s="582" t="s">
        <v>505</v>
      </c>
      <c r="D14" s="582"/>
      <c r="E14" s="582"/>
      <c r="F14" s="582"/>
      <c r="G14" s="582"/>
      <c r="H14" s="582"/>
      <c r="I14" s="582"/>
      <c r="J14" s="583"/>
    </row>
    <row r="15" spans="1:10" x14ac:dyDescent="0.2">
      <c r="A15" s="5"/>
      <c r="B15" s="35"/>
      <c r="C15" s="582"/>
      <c r="D15" s="582"/>
      <c r="E15" s="582"/>
      <c r="F15" s="582"/>
      <c r="G15" s="582"/>
      <c r="H15" s="582"/>
      <c r="I15" s="582"/>
      <c r="J15" s="583"/>
    </row>
    <row r="16" spans="1:10" x14ac:dyDescent="0.2">
      <c r="A16" s="5"/>
      <c r="B16" s="35"/>
      <c r="C16" s="582"/>
      <c r="D16" s="582"/>
      <c r="E16" s="582"/>
      <c r="F16" s="582"/>
      <c r="G16" s="582"/>
      <c r="H16" s="582"/>
      <c r="I16" s="582"/>
      <c r="J16" s="583"/>
    </row>
    <row r="17" spans="1:10" x14ac:dyDescent="0.2">
      <c r="A17" s="5"/>
      <c r="B17" s="35"/>
      <c r="C17" s="41"/>
      <c r="D17" s="35"/>
      <c r="E17" s="35"/>
      <c r="F17" s="35"/>
      <c r="G17" s="35"/>
      <c r="H17" s="35"/>
      <c r="I17" s="35"/>
      <c r="J17" s="77"/>
    </row>
    <row r="18" spans="1:10" x14ac:dyDescent="0.2">
      <c r="A18" s="5"/>
      <c r="B18" s="35"/>
      <c r="C18" s="582" t="s">
        <v>506</v>
      </c>
      <c r="D18" s="582"/>
      <c r="E18" s="582"/>
      <c r="F18" s="582"/>
      <c r="G18" s="582"/>
      <c r="H18" s="582"/>
      <c r="I18" s="582"/>
      <c r="J18" s="583"/>
    </row>
    <row r="19" spans="1:10" x14ac:dyDescent="0.2">
      <c r="A19" s="5"/>
      <c r="B19" s="35"/>
      <c r="C19" s="582"/>
      <c r="D19" s="582"/>
      <c r="E19" s="582"/>
      <c r="F19" s="582"/>
      <c r="G19" s="582"/>
      <c r="H19" s="582"/>
      <c r="I19" s="582"/>
      <c r="J19" s="583"/>
    </row>
    <row r="20" spans="1:10" x14ac:dyDescent="0.2">
      <c r="A20" s="5"/>
      <c r="B20" s="6"/>
      <c r="C20" s="582"/>
      <c r="D20" s="582"/>
      <c r="E20" s="582"/>
      <c r="F20" s="582"/>
      <c r="G20" s="582"/>
      <c r="H20" s="582"/>
      <c r="I20" s="582"/>
      <c r="J20" s="583"/>
    </row>
    <row r="21" spans="1:10" x14ac:dyDescent="0.2">
      <c r="A21" s="5"/>
      <c r="B21" s="6"/>
      <c r="C21" s="6"/>
      <c r="D21" s="6"/>
      <c r="E21" s="6"/>
      <c r="F21" s="6"/>
      <c r="G21" s="6"/>
      <c r="H21" s="6"/>
      <c r="I21" s="6"/>
      <c r="J21" s="9"/>
    </row>
    <row r="22" spans="1:10" x14ac:dyDescent="0.2">
      <c r="A22" s="5"/>
      <c r="B22" s="6"/>
      <c r="C22" s="582" t="s">
        <v>507</v>
      </c>
      <c r="D22" s="582"/>
      <c r="E22" s="582"/>
      <c r="F22" s="582"/>
      <c r="G22" s="582"/>
      <c r="H22" s="582"/>
      <c r="I22" s="582"/>
      <c r="J22" s="583"/>
    </row>
    <row r="23" spans="1:10" x14ac:dyDescent="0.2">
      <c r="A23" s="5"/>
      <c r="B23" s="6"/>
      <c r="C23" s="582"/>
      <c r="D23" s="582"/>
      <c r="E23" s="582"/>
      <c r="F23" s="582"/>
      <c r="G23" s="582"/>
      <c r="H23" s="582"/>
      <c r="I23" s="582"/>
      <c r="J23" s="583"/>
    </row>
    <row r="24" spans="1:10" x14ac:dyDescent="0.2">
      <c r="A24" s="5"/>
      <c r="B24" s="6"/>
      <c r="C24" s="582"/>
      <c r="D24" s="582"/>
      <c r="E24" s="582"/>
      <c r="F24" s="582"/>
      <c r="G24" s="582"/>
      <c r="H24" s="582"/>
      <c r="I24" s="582"/>
      <c r="J24" s="583"/>
    </row>
    <row r="25" spans="1:10" x14ac:dyDescent="0.2">
      <c r="A25" s="5"/>
      <c r="B25" s="6"/>
      <c r="C25" s="40"/>
      <c r="D25" s="6"/>
      <c r="E25" s="6"/>
      <c r="F25" s="6"/>
      <c r="G25" s="6"/>
      <c r="H25" s="6"/>
      <c r="I25" s="6"/>
      <c r="J25" s="9"/>
    </row>
    <row r="26" spans="1:10" x14ac:dyDescent="0.2">
      <c r="A26" s="5"/>
      <c r="B26" s="6"/>
      <c r="C26" s="584" t="s">
        <v>618</v>
      </c>
      <c r="D26" s="584"/>
      <c r="E26" s="584"/>
      <c r="F26" s="584"/>
      <c r="G26" s="584"/>
      <c r="H26" s="584"/>
      <c r="I26" s="584"/>
      <c r="J26" s="585"/>
    </row>
    <row r="27" spans="1:10" x14ac:dyDescent="0.2">
      <c r="A27" s="5"/>
      <c r="B27" s="6"/>
      <c r="C27" s="584"/>
      <c r="D27" s="584"/>
      <c r="E27" s="584"/>
      <c r="F27" s="584"/>
      <c r="G27" s="584"/>
      <c r="H27" s="584"/>
      <c r="I27" s="584"/>
      <c r="J27" s="585"/>
    </row>
    <row r="28" spans="1:10" x14ac:dyDescent="0.2">
      <c r="A28" s="5"/>
      <c r="B28" s="6"/>
      <c r="C28" s="40"/>
      <c r="D28" s="6"/>
      <c r="E28" s="6"/>
      <c r="F28" s="6"/>
      <c r="G28" s="6"/>
      <c r="H28" s="6"/>
      <c r="I28" s="6"/>
      <c r="J28" s="9"/>
    </row>
    <row r="29" spans="1:10" ht="12.75" customHeight="1" x14ac:dyDescent="0.2">
      <c r="A29" s="5"/>
      <c r="B29" s="6"/>
      <c r="C29" s="582" t="s">
        <v>509</v>
      </c>
      <c r="D29" s="586"/>
      <c r="E29" s="586"/>
      <c r="F29" s="586"/>
      <c r="G29" s="586"/>
      <c r="H29" s="586"/>
      <c r="I29" s="586"/>
      <c r="J29" s="565"/>
    </row>
    <row r="30" spans="1:10" x14ac:dyDescent="0.2">
      <c r="A30" s="5"/>
      <c r="B30" s="6"/>
      <c r="C30" s="586"/>
      <c r="D30" s="586"/>
      <c r="E30" s="586"/>
      <c r="F30" s="586"/>
      <c r="G30" s="586"/>
      <c r="H30" s="586"/>
      <c r="I30" s="586"/>
      <c r="J30" s="565"/>
    </row>
    <row r="31" spans="1:10" x14ac:dyDescent="0.2">
      <c r="A31" s="5"/>
      <c r="B31" s="6"/>
      <c r="C31" s="586"/>
      <c r="D31" s="586"/>
      <c r="E31" s="586"/>
      <c r="F31" s="586"/>
      <c r="G31" s="586"/>
      <c r="H31" s="586"/>
      <c r="I31" s="586"/>
      <c r="J31" s="565"/>
    </row>
    <row r="32" spans="1:10" x14ac:dyDescent="0.2">
      <c r="A32" s="5"/>
      <c r="B32" s="6"/>
      <c r="C32" s="6"/>
      <c r="D32" s="6"/>
      <c r="E32" s="6"/>
      <c r="F32" s="6"/>
      <c r="G32" s="6"/>
      <c r="H32" s="6"/>
      <c r="I32" s="6"/>
      <c r="J32" s="9"/>
    </row>
    <row r="33" spans="1:10" x14ac:dyDescent="0.2">
      <c r="A33" s="5"/>
      <c r="B33" s="76"/>
      <c r="C33" s="582" t="s">
        <v>510</v>
      </c>
      <c r="D33" s="586"/>
      <c r="E33" s="586"/>
      <c r="F33" s="586"/>
      <c r="G33" s="586"/>
      <c r="H33" s="586"/>
      <c r="I33" s="586"/>
      <c r="J33" s="565"/>
    </row>
    <row r="34" spans="1:10" x14ac:dyDescent="0.2">
      <c r="A34" s="5"/>
      <c r="B34" s="6"/>
      <c r="C34" s="586"/>
      <c r="D34" s="586"/>
      <c r="E34" s="586"/>
      <c r="F34" s="586"/>
      <c r="G34" s="586"/>
      <c r="H34" s="586"/>
      <c r="I34" s="586"/>
      <c r="J34" s="565"/>
    </row>
    <row r="35" spans="1:10" x14ac:dyDescent="0.2">
      <c r="A35" s="5"/>
      <c r="B35" s="6"/>
      <c r="C35" s="586"/>
      <c r="D35" s="586"/>
      <c r="E35" s="586"/>
      <c r="F35" s="586"/>
      <c r="G35" s="586"/>
      <c r="H35" s="586"/>
      <c r="I35" s="586"/>
      <c r="J35" s="565"/>
    </row>
    <row r="36" spans="1:10" x14ac:dyDescent="0.2">
      <c r="A36" s="5"/>
      <c r="B36" s="6"/>
      <c r="C36" s="6"/>
      <c r="D36" s="6"/>
      <c r="E36" s="6"/>
      <c r="F36" s="6"/>
      <c r="G36" s="6"/>
      <c r="H36" s="6"/>
      <c r="I36" s="6"/>
      <c r="J36" s="9"/>
    </row>
    <row r="37" spans="1:10" x14ac:dyDescent="0.2">
      <c r="A37" s="5"/>
      <c r="B37" s="6"/>
      <c r="C37" s="582" t="s">
        <v>511</v>
      </c>
      <c r="D37" s="586"/>
      <c r="E37" s="586"/>
      <c r="F37" s="586"/>
      <c r="G37" s="586"/>
      <c r="H37" s="586"/>
      <c r="I37" s="586"/>
      <c r="J37" s="565"/>
    </row>
    <row r="38" spans="1:10" x14ac:dyDescent="0.2">
      <c r="A38" s="5"/>
      <c r="B38" s="6"/>
      <c r="C38" s="586"/>
      <c r="D38" s="586"/>
      <c r="E38" s="586"/>
      <c r="F38" s="586"/>
      <c r="G38" s="586"/>
      <c r="H38" s="586"/>
      <c r="I38" s="586"/>
      <c r="J38" s="565"/>
    </row>
    <row r="39" spans="1:10" x14ac:dyDescent="0.2">
      <c r="A39" s="5"/>
      <c r="B39" s="6"/>
      <c r="C39" s="586"/>
      <c r="D39" s="586"/>
      <c r="E39" s="586"/>
      <c r="F39" s="586"/>
      <c r="G39" s="586"/>
      <c r="H39" s="586"/>
      <c r="I39" s="586"/>
      <c r="J39" s="565"/>
    </row>
    <row r="40" spans="1:10" x14ac:dyDescent="0.2">
      <c r="A40" s="5"/>
      <c r="B40" s="6"/>
      <c r="D40" s="6"/>
      <c r="E40" s="6"/>
      <c r="F40" s="6"/>
      <c r="G40" s="6"/>
      <c r="H40" s="6"/>
      <c r="I40" s="6"/>
      <c r="J40" s="9"/>
    </row>
    <row r="41" spans="1:10" x14ac:dyDescent="0.2">
      <c r="A41" s="5"/>
      <c r="B41" s="78"/>
      <c r="C41" s="582" t="s">
        <v>512</v>
      </c>
      <c r="D41" s="586"/>
      <c r="E41" s="586"/>
      <c r="F41" s="586"/>
      <c r="G41" s="586"/>
      <c r="H41" s="586"/>
      <c r="I41" s="586"/>
      <c r="J41" s="565"/>
    </row>
    <row r="42" spans="1:10" x14ac:dyDescent="0.2">
      <c r="A42" s="5"/>
      <c r="B42" s="6"/>
      <c r="C42" s="586"/>
      <c r="D42" s="586"/>
      <c r="E42" s="586"/>
      <c r="F42" s="586"/>
      <c r="G42" s="586"/>
      <c r="H42" s="586"/>
      <c r="I42" s="586"/>
      <c r="J42" s="565"/>
    </row>
    <row r="43" spans="1:10" x14ac:dyDescent="0.2">
      <c r="A43" s="5"/>
      <c r="B43" s="6"/>
      <c r="C43" s="586"/>
      <c r="D43" s="586"/>
      <c r="E43" s="586"/>
      <c r="F43" s="586"/>
      <c r="G43" s="586"/>
      <c r="H43" s="586"/>
      <c r="I43" s="586"/>
      <c r="J43" s="565"/>
    </row>
    <row r="44" spans="1:10" x14ac:dyDescent="0.2">
      <c r="A44" s="5"/>
      <c r="B44" s="6"/>
      <c r="C44" s="84"/>
      <c r="D44" s="84"/>
      <c r="E44" s="84"/>
      <c r="F44" s="84"/>
      <c r="G44" s="84"/>
      <c r="H44" s="84"/>
      <c r="I44" s="84"/>
      <c r="J44" s="83"/>
    </row>
    <row r="45" spans="1:10" x14ac:dyDescent="0.2">
      <c r="A45" s="5"/>
      <c r="B45" s="6"/>
      <c r="C45" s="84"/>
      <c r="D45" s="84"/>
      <c r="E45" s="84"/>
      <c r="F45" s="84"/>
      <c r="G45" s="84"/>
      <c r="H45" s="84"/>
      <c r="I45" s="84"/>
      <c r="J45" s="83"/>
    </row>
    <row r="46" spans="1:10" x14ac:dyDescent="0.2">
      <c r="A46" s="5"/>
      <c r="B46" s="6"/>
      <c r="D46" s="6"/>
      <c r="E46" s="6"/>
      <c r="F46" s="6"/>
      <c r="G46" s="6"/>
      <c r="H46" s="6"/>
      <c r="I46" s="6"/>
      <c r="J46" s="9"/>
    </row>
    <row r="47" spans="1:10" x14ac:dyDescent="0.2">
      <c r="A47" s="32"/>
      <c r="B47" s="12"/>
      <c r="C47" s="12"/>
      <c r="D47" s="12"/>
      <c r="E47" s="12"/>
      <c r="F47" s="12"/>
      <c r="G47" s="12"/>
      <c r="H47" s="12"/>
      <c r="I47" s="12"/>
      <c r="J47" s="79" t="s">
        <v>340</v>
      </c>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8" t="str">
        <f>+'Title Page'!B50</f>
        <v>07/24/18</v>
      </c>
      <c r="C50" s="528"/>
      <c r="D50" s="80"/>
      <c r="E50" s="80"/>
      <c r="F50" s="6"/>
      <c r="G50" s="251" t="str">
        <f>+'Title Page'!G50:H50</f>
        <v>Effective Date: October 1, 2018</v>
      </c>
      <c r="I50" s="6"/>
      <c r="J50" s="9"/>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3">
    <mergeCell ref="H2:I2"/>
    <mergeCell ref="A51:J51"/>
    <mergeCell ref="A6:J6"/>
    <mergeCell ref="C9:J12"/>
    <mergeCell ref="C14:J16"/>
    <mergeCell ref="C18:J20"/>
    <mergeCell ref="C22:J24"/>
    <mergeCell ref="B50:C50"/>
    <mergeCell ref="C26:J27"/>
    <mergeCell ref="C29:J31"/>
    <mergeCell ref="C33:J35"/>
    <mergeCell ref="C37:J39"/>
    <mergeCell ref="C41:J43"/>
  </mergeCells>
  <phoneticPr fontId="0" type="noConversion"/>
  <printOptions horizontalCentered="1" verticalCentered="1"/>
  <pageMargins left="0.5" right="0.25" top="0.25" bottom="0.25"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54"/>
  <sheetViews>
    <sheetView zoomScaleNormal="100" zoomScaleSheetLayoutView="75" workbookViewId="0"/>
  </sheetViews>
  <sheetFormatPr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491" t="s">
        <v>278</v>
      </c>
      <c r="I2" s="491"/>
      <c r="J2" s="34">
        <v>12</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75" t="s">
        <v>502</v>
      </c>
      <c r="B6" s="576"/>
      <c r="C6" s="576"/>
      <c r="D6" s="576"/>
      <c r="E6" s="576"/>
      <c r="F6" s="576"/>
      <c r="G6" s="576"/>
      <c r="H6" s="576"/>
      <c r="I6" s="576"/>
      <c r="J6" s="577"/>
    </row>
    <row r="7" spans="1:10" x14ac:dyDescent="0.2">
      <c r="A7" s="5"/>
      <c r="B7" s="6"/>
      <c r="C7" s="10"/>
      <c r="D7" s="10"/>
      <c r="E7" s="10"/>
      <c r="F7" s="10"/>
      <c r="G7" s="10"/>
      <c r="H7" s="10"/>
      <c r="I7" s="6"/>
      <c r="J7" s="9"/>
    </row>
    <row r="8" spans="1:10" ht="12.75" customHeight="1" x14ac:dyDescent="0.2">
      <c r="A8" s="5" t="s">
        <v>503</v>
      </c>
      <c r="B8" s="6"/>
      <c r="C8" s="555" t="s">
        <v>619</v>
      </c>
      <c r="D8" s="586"/>
      <c r="E8" s="586"/>
      <c r="F8" s="586"/>
      <c r="G8" s="586"/>
      <c r="H8" s="586"/>
      <c r="I8" s="586"/>
      <c r="J8" s="565"/>
    </row>
    <row r="9" spans="1:10" x14ac:dyDescent="0.2">
      <c r="A9" s="75" t="s">
        <v>508</v>
      </c>
      <c r="B9" s="6"/>
      <c r="C9" s="586"/>
      <c r="D9" s="586"/>
      <c r="E9" s="586"/>
      <c r="F9" s="586"/>
      <c r="G9" s="586"/>
      <c r="H9" s="586"/>
      <c r="I9" s="586"/>
      <c r="J9" s="565"/>
    </row>
    <row r="10" spans="1:10" x14ac:dyDescent="0.2">
      <c r="A10" s="5"/>
      <c r="C10" s="586"/>
      <c r="D10" s="586"/>
      <c r="E10" s="586"/>
      <c r="F10" s="586"/>
      <c r="G10" s="586"/>
      <c r="H10" s="586"/>
      <c r="I10" s="586"/>
      <c r="J10" s="565"/>
    </row>
    <row r="11" spans="1:10" x14ac:dyDescent="0.2">
      <c r="A11" s="5"/>
      <c r="B11" s="6"/>
      <c r="C11" s="586"/>
      <c r="D11" s="586"/>
      <c r="E11" s="586"/>
      <c r="F11" s="586"/>
      <c r="G11" s="586"/>
      <c r="H11" s="586"/>
      <c r="I11" s="586"/>
      <c r="J11" s="565"/>
    </row>
    <row r="12" spans="1:10" x14ac:dyDescent="0.2">
      <c r="A12" s="5"/>
      <c r="B12" s="6"/>
      <c r="C12" s="40"/>
      <c r="D12" s="6"/>
      <c r="E12" s="6"/>
      <c r="F12" s="6"/>
      <c r="G12" s="6"/>
      <c r="H12" s="6"/>
      <c r="I12" s="6"/>
      <c r="J12" s="9"/>
    </row>
    <row r="13" spans="1:10" x14ac:dyDescent="0.2">
      <c r="A13" s="5"/>
      <c r="B13" s="42"/>
      <c r="C13" s="555" t="s">
        <v>513</v>
      </c>
      <c r="D13" s="586"/>
      <c r="E13" s="586"/>
      <c r="F13" s="586"/>
      <c r="G13" s="586"/>
      <c r="H13" s="586"/>
      <c r="I13" s="586"/>
      <c r="J13" s="565"/>
    </row>
    <row r="14" spans="1:10" x14ac:dyDescent="0.2">
      <c r="A14" s="5"/>
      <c r="B14" s="42"/>
      <c r="C14" s="586"/>
      <c r="D14" s="586"/>
      <c r="E14" s="586"/>
      <c r="F14" s="586"/>
      <c r="G14" s="586"/>
      <c r="H14" s="586"/>
      <c r="I14" s="586"/>
      <c r="J14" s="565"/>
    </row>
    <row r="15" spans="1:10" x14ac:dyDescent="0.2">
      <c r="A15" s="5"/>
      <c r="B15" s="6"/>
      <c r="C15" s="586"/>
      <c r="D15" s="586"/>
      <c r="E15" s="586"/>
      <c r="F15" s="586"/>
      <c r="G15" s="586"/>
      <c r="H15" s="586"/>
      <c r="I15" s="586"/>
      <c r="J15" s="565"/>
    </row>
    <row r="16" spans="1:10" x14ac:dyDescent="0.2">
      <c r="A16" s="5"/>
      <c r="B16" s="6"/>
      <c r="C16" s="586"/>
      <c r="D16" s="586"/>
      <c r="E16" s="586"/>
      <c r="F16" s="586"/>
      <c r="G16" s="586"/>
      <c r="H16" s="586"/>
      <c r="I16" s="586"/>
      <c r="J16" s="565"/>
    </row>
    <row r="17" spans="1:10" x14ac:dyDescent="0.2">
      <c r="A17" s="5"/>
      <c r="B17" s="6"/>
      <c r="C17" s="40"/>
      <c r="D17" s="6"/>
      <c r="E17" s="6"/>
      <c r="F17" s="6"/>
      <c r="G17" s="6"/>
      <c r="H17" s="6"/>
      <c r="I17" s="6"/>
      <c r="J17" s="9"/>
    </row>
    <row r="18" spans="1:10" x14ac:dyDescent="0.2">
      <c r="A18" s="5"/>
      <c r="B18" s="6"/>
      <c r="C18" s="582" t="s">
        <v>514</v>
      </c>
      <c r="D18" s="586"/>
      <c r="E18" s="586"/>
      <c r="F18" s="586"/>
      <c r="G18" s="586"/>
      <c r="H18" s="586"/>
      <c r="I18" s="586"/>
      <c r="J18" s="565"/>
    </row>
    <row r="19" spans="1:10" x14ac:dyDescent="0.2">
      <c r="A19" s="5"/>
      <c r="B19" s="6"/>
      <c r="C19" s="586"/>
      <c r="D19" s="586"/>
      <c r="E19" s="586"/>
      <c r="F19" s="586"/>
      <c r="G19" s="586"/>
      <c r="H19" s="586"/>
      <c r="I19" s="586"/>
      <c r="J19" s="565"/>
    </row>
    <row r="20" spans="1:10" x14ac:dyDescent="0.2">
      <c r="A20" s="5"/>
      <c r="B20" s="6"/>
      <c r="C20" s="586"/>
      <c r="D20" s="586"/>
      <c r="E20" s="586"/>
      <c r="F20" s="586"/>
      <c r="G20" s="586"/>
      <c r="H20" s="586"/>
      <c r="I20" s="586"/>
      <c r="J20" s="565"/>
    </row>
    <row r="21" spans="1:10" x14ac:dyDescent="0.2">
      <c r="A21" s="5"/>
      <c r="B21" s="6"/>
      <c r="C21" s="586"/>
      <c r="D21" s="586"/>
      <c r="E21" s="586"/>
      <c r="F21" s="586"/>
      <c r="G21" s="586"/>
      <c r="H21" s="586"/>
      <c r="I21" s="586"/>
      <c r="J21" s="565"/>
    </row>
    <row r="22" spans="1:10" x14ac:dyDescent="0.2">
      <c r="A22" s="5"/>
      <c r="B22" s="6"/>
      <c r="C22" s="41"/>
      <c r="D22" s="6"/>
      <c r="E22" s="6"/>
      <c r="F22" s="6"/>
      <c r="G22" s="6"/>
      <c r="H22" s="6"/>
      <c r="I22" s="6"/>
      <c r="J22" s="9"/>
    </row>
    <row r="23" spans="1:10" x14ac:dyDescent="0.2">
      <c r="A23" s="5" t="s">
        <v>722</v>
      </c>
      <c r="B23" s="234"/>
      <c r="C23" s="587" t="s">
        <v>665</v>
      </c>
      <c r="D23" s="580"/>
      <c r="E23" s="580"/>
      <c r="F23" s="580"/>
      <c r="G23" s="580"/>
      <c r="H23" s="580"/>
      <c r="I23" s="580"/>
      <c r="J23" s="581"/>
    </row>
    <row r="24" spans="1:10" x14ac:dyDescent="0.2">
      <c r="A24" s="5"/>
      <c r="B24" s="6"/>
      <c r="C24" s="580"/>
      <c r="D24" s="580"/>
      <c r="E24" s="580"/>
      <c r="F24" s="580"/>
      <c r="G24" s="580"/>
      <c r="H24" s="580"/>
      <c r="I24" s="580"/>
      <c r="J24" s="581"/>
    </row>
    <row r="25" spans="1:10" x14ac:dyDescent="0.2">
      <c r="A25" s="5"/>
      <c r="B25" s="6"/>
      <c r="C25" s="580"/>
      <c r="D25" s="580"/>
      <c r="E25" s="580"/>
      <c r="F25" s="580"/>
      <c r="G25" s="580"/>
      <c r="H25" s="580"/>
      <c r="I25" s="580"/>
      <c r="J25" s="581"/>
    </row>
    <row r="26" spans="1:10" x14ac:dyDescent="0.2">
      <c r="A26" s="5"/>
      <c r="B26" s="6"/>
      <c r="C26" s="6"/>
      <c r="D26" s="6"/>
      <c r="E26" s="6"/>
      <c r="F26" s="6"/>
      <c r="G26" s="6"/>
      <c r="H26" s="6"/>
      <c r="I26" s="6"/>
      <c r="J26" s="9"/>
    </row>
    <row r="27" spans="1:10" x14ac:dyDescent="0.2">
      <c r="A27" s="5" t="s">
        <v>3</v>
      </c>
      <c r="B27" s="6"/>
      <c r="C27" s="588" t="s">
        <v>515</v>
      </c>
      <c r="D27" s="586"/>
      <c r="E27" s="586"/>
      <c r="F27" s="586"/>
      <c r="G27" s="586"/>
      <c r="H27" s="586"/>
      <c r="I27" s="586"/>
      <c r="J27" s="565"/>
    </row>
    <row r="28" spans="1:10" x14ac:dyDescent="0.2">
      <c r="A28" s="5"/>
      <c r="B28" s="6"/>
      <c r="C28" s="586"/>
      <c r="D28" s="586"/>
      <c r="E28" s="586"/>
      <c r="F28" s="586"/>
      <c r="G28" s="586"/>
      <c r="H28" s="586"/>
      <c r="I28" s="586"/>
      <c r="J28" s="565"/>
    </row>
    <row r="29" spans="1:10" x14ac:dyDescent="0.2">
      <c r="A29" s="5"/>
      <c r="B29" s="6"/>
      <c r="C29" s="41"/>
      <c r="D29" s="6"/>
      <c r="E29" s="6"/>
      <c r="F29" s="6"/>
      <c r="G29" s="6"/>
      <c r="H29" s="6"/>
      <c r="I29" s="6"/>
      <c r="J29" s="9"/>
    </row>
    <row r="30" spans="1:10" x14ac:dyDescent="0.2">
      <c r="A30" s="5" t="s">
        <v>4</v>
      </c>
      <c r="B30" s="6"/>
      <c r="C30" s="588" t="s">
        <v>516</v>
      </c>
      <c r="D30" s="586"/>
      <c r="E30" s="586"/>
      <c r="F30" s="586"/>
      <c r="G30" s="586"/>
      <c r="H30" s="586"/>
      <c r="I30" s="586"/>
      <c r="J30" s="565"/>
    </row>
    <row r="31" spans="1:10" x14ac:dyDescent="0.2">
      <c r="A31" s="5"/>
      <c r="B31" s="6"/>
      <c r="C31" s="586"/>
      <c r="D31" s="586"/>
      <c r="E31" s="586"/>
      <c r="F31" s="586"/>
      <c r="G31" s="586"/>
      <c r="H31" s="586"/>
      <c r="I31" s="586"/>
      <c r="J31" s="565"/>
    </row>
    <row r="32" spans="1:10" x14ac:dyDescent="0.2">
      <c r="A32" s="5"/>
      <c r="B32" s="6"/>
      <c r="C32" s="6"/>
      <c r="D32" s="6"/>
      <c r="E32" s="6"/>
      <c r="F32" s="6"/>
      <c r="G32" s="6"/>
      <c r="H32" s="6"/>
      <c r="I32" s="6"/>
      <c r="J32" s="9"/>
    </row>
    <row r="33" spans="1:10" x14ac:dyDescent="0.2">
      <c r="A33" s="5" t="s">
        <v>5</v>
      </c>
      <c r="B33" s="6"/>
      <c r="C33" s="588" t="s">
        <v>630</v>
      </c>
      <c r="D33" s="586"/>
      <c r="E33" s="586"/>
      <c r="F33" s="586"/>
      <c r="G33" s="586"/>
      <c r="H33" s="586"/>
      <c r="I33" s="586"/>
      <c r="J33" s="565"/>
    </row>
    <row r="34" spans="1:10" x14ac:dyDescent="0.2">
      <c r="A34" s="5"/>
      <c r="B34" s="6"/>
      <c r="C34" s="586"/>
      <c r="D34" s="586"/>
      <c r="E34" s="586"/>
      <c r="F34" s="586"/>
      <c r="G34" s="586"/>
      <c r="H34" s="586"/>
      <c r="I34" s="586"/>
      <c r="J34" s="565"/>
    </row>
    <row r="35" spans="1:10" x14ac:dyDescent="0.2">
      <c r="A35" s="5"/>
      <c r="B35" s="6"/>
      <c r="C35" s="41"/>
      <c r="D35" s="6"/>
      <c r="E35" s="6"/>
      <c r="F35" s="6"/>
      <c r="G35" s="6"/>
      <c r="H35" s="6"/>
      <c r="I35" s="6"/>
      <c r="J35" s="9"/>
    </row>
    <row r="36" spans="1:10" x14ac:dyDescent="0.2">
      <c r="A36" s="5" t="s">
        <v>6</v>
      </c>
      <c r="B36" s="6"/>
      <c r="C36" s="588" t="s">
        <v>631</v>
      </c>
      <c r="D36" s="586"/>
      <c r="E36" s="586"/>
      <c r="F36" s="586"/>
      <c r="G36" s="586"/>
      <c r="H36" s="586"/>
      <c r="I36" s="586"/>
      <c r="J36" s="565"/>
    </row>
    <row r="37" spans="1:10" x14ac:dyDescent="0.2">
      <c r="A37" s="5"/>
      <c r="B37" s="6"/>
      <c r="C37" s="586"/>
      <c r="D37" s="586"/>
      <c r="E37" s="586"/>
      <c r="F37" s="586"/>
      <c r="G37" s="586"/>
      <c r="H37" s="586"/>
      <c r="I37" s="586"/>
      <c r="J37" s="565"/>
    </row>
    <row r="38" spans="1:10" x14ac:dyDescent="0.2">
      <c r="A38" s="39"/>
      <c r="D38" s="6"/>
      <c r="E38" s="6"/>
      <c r="F38" s="6"/>
      <c r="G38" s="6"/>
      <c r="H38" s="6"/>
      <c r="I38" s="6"/>
      <c r="J38" s="9"/>
    </row>
    <row r="39" spans="1:10" x14ac:dyDescent="0.2">
      <c r="A39" s="5"/>
      <c r="B39" s="6"/>
      <c r="C39" s="555"/>
      <c r="D39" s="586"/>
      <c r="E39" s="586"/>
      <c r="F39" s="586"/>
      <c r="G39" s="586"/>
      <c r="H39" s="586"/>
      <c r="I39" s="586"/>
      <c r="J39" s="565"/>
    </row>
    <row r="40" spans="1:10" x14ac:dyDescent="0.2">
      <c r="A40" s="5"/>
      <c r="B40" s="6"/>
      <c r="C40" s="81"/>
      <c r="D40" s="84"/>
      <c r="E40" s="84"/>
      <c r="F40" s="84"/>
      <c r="G40" s="84"/>
      <c r="H40" s="84"/>
      <c r="I40" s="84"/>
      <c r="J40" s="83"/>
    </row>
    <row r="41" spans="1:10" x14ac:dyDescent="0.2">
      <c r="A41" s="5"/>
      <c r="B41" s="6"/>
      <c r="C41" s="81"/>
      <c r="D41" s="84"/>
      <c r="E41" s="84"/>
      <c r="F41" s="84"/>
      <c r="G41" s="84"/>
      <c r="H41" s="84"/>
      <c r="I41" s="84"/>
      <c r="J41" s="83"/>
    </row>
    <row r="42" spans="1:10" x14ac:dyDescent="0.2">
      <c r="A42" s="5"/>
      <c r="B42" s="6"/>
      <c r="C42" s="81"/>
      <c r="D42" s="84"/>
      <c r="E42" s="84"/>
      <c r="F42" s="84"/>
      <c r="G42" s="84"/>
      <c r="H42" s="84"/>
      <c r="I42" s="84"/>
      <c r="J42" s="83"/>
    </row>
    <row r="43" spans="1:10" x14ac:dyDescent="0.2">
      <c r="A43" s="5"/>
      <c r="B43" s="6"/>
      <c r="C43" s="81"/>
      <c r="D43" s="84"/>
      <c r="E43" s="84"/>
      <c r="F43" s="84"/>
      <c r="G43" s="84"/>
      <c r="H43" s="84"/>
      <c r="I43" s="84"/>
      <c r="J43" s="83"/>
    </row>
    <row r="44" spans="1:10" x14ac:dyDescent="0.2">
      <c r="A44" s="5"/>
      <c r="C44" s="41"/>
      <c r="D44" s="6"/>
      <c r="E44" s="6"/>
      <c r="F44" s="6"/>
      <c r="G44" s="6"/>
      <c r="H44" s="6"/>
      <c r="I44" s="6"/>
      <c r="J44" s="9"/>
    </row>
    <row r="45" spans="1:10" x14ac:dyDescent="0.2">
      <c r="A45" s="5"/>
      <c r="D45" s="6"/>
      <c r="E45" s="6"/>
      <c r="F45" s="6"/>
      <c r="G45" s="6"/>
      <c r="H45" s="6"/>
      <c r="I45" s="6"/>
      <c r="J45" s="9"/>
    </row>
    <row r="46" spans="1:10" x14ac:dyDescent="0.2">
      <c r="A46" s="5"/>
      <c r="B46" s="6"/>
      <c r="C46" s="41"/>
      <c r="D46" s="6"/>
      <c r="E46" s="6"/>
      <c r="F46" s="6"/>
      <c r="G46" s="6"/>
      <c r="H46" s="6"/>
      <c r="I46" s="6"/>
      <c r="J46" s="9"/>
    </row>
    <row r="47" spans="1:10" x14ac:dyDescent="0.2">
      <c r="A47" s="32"/>
      <c r="B47" s="12"/>
      <c r="C47" s="12"/>
      <c r="D47" s="12"/>
      <c r="E47" s="12"/>
      <c r="F47" s="12"/>
      <c r="G47" s="12"/>
      <c r="H47" s="12"/>
      <c r="I47" s="12"/>
      <c r="J47" s="79" t="s">
        <v>340</v>
      </c>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8" t="str">
        <f>+'Title Page'!B50</f>
        <v>07/24/18</v>
      </c>
      <c r="C50" s="528"/>
      <c r="D50" s="33"/>
      <c r="E50" s="33"/>
      <c r="F50" s="6"/>
      <c r="G50" s="251" t="str">
        <f>+'Title Page'!G50:H50</f>
        <v>Effective Date: October 1, 2018</v>
      </c>
      <c r="I50" s="6"/>
      <c r="J50" s="9"/>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3">
    <mergeCell ref="H2:I2"/>
    <mergeCell ref="A51:J51"/>
    <mergeCell ref="A6:J6"/>
    <mergeCell ref="C8:J11"/>
    <mergeCell ref="C13:J16"/>
    <mergeCell ref="C18:J21"/>
    <mergeCell ref="C23:J25"/>
    <mergeCell ref="C27:J28"/>
    <mergeCell ref="C30:J31"/>
    <mergeCell ref="C33:J34"/>
    <mergeCell ref="C36:J37"/>
    <mergeCell ref="B50:C50"/>
    <mergeCell ref="C39:J39"/>
  </mergeCells>
  <phoneticPr fontId="0" type="noConversion"/>
  <printOptions horizontalCentered="1" verticalCentered="1"/>
  <pageMargins left="0.5" right="0.25" top="0.25" bottom="0.25"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178"/>
  <sheetViews>
    <sheetView zoomScaleNormal="100" zoomScaleSheetLayoutView="75" workbookViewId="0"/>
  </sheetViews>
  <sheetFormatPr defaultRowHeight="12.75" x14ac:dyDescent="0.2"/>
  <cols>
    <col min="1" max="1" width="9.140625" style="5"/>
    <col min="2" max="2" width="9.140625" style="4"/>
    <col min="3" max="3" width="9.7109375" style="4" bestFit="1" customWidth="1"/>
    <col min="4" max="9" width="9.140625" style="4"/>
    <col min="10" max="10" width="9.140625" style="9"/>
    <col min="11" max="16384" width="9.140625" style="4"/>
  </cols>
  <sheetData>
    <row r="1" spans="1:10" x14ac:dyDescent="0.2">
      <c r="A1" s="1"/>
      <c r="B1" s="2"/>
      <c r="C1" s="2"/>
      <c r="D1" s="2"/>
      <c r="E1" s="2"/>
      <c r="F1" s="2"/>
      <c r="G1" s="2"/>
      <c r="H1" s="2"/>
      <c r="I1" s="2"/>
      <c r="J1" s="3"/>
    </row>
    <row r="2" spans="1:10" x14ac:dyDescent="0.2">
      <c r="A2" s="5" t="s">
        <v>277</v>
      </c>
      <c r="B2" s="7">
        <f>+'Item 20, page 3  p12'!B2</f>
        <v>19</v>
      </c>
      <c r="C2" s="6"/>
      <c r="D2" s="6"/>
      <c r="E2" s="6"/>
      <c r="F2" s="6"/>
      <c r="G2" s="7">
        <v>0</v>
      </c>
      <c r="H2" s="491" t="s">
        <v>278</v>
      </c>
      <c r="I2" s="491"/>
      <c r="J2" s="34">
        <v>13</v>
      </c>
    </row>
    <row r="3" spans="1:10" x14ac:dyDescent="0.2">
      <c r="B3" s="6"/>
      <c r="C3" s="6"/>
      <c r="D3" s="6"/>
      <c r="E3" s="6"/>
      <c r="F3" s="6"/>
      <c r="G3" s="6"/>
      <c r="H3" s="6"/>
      <c r="I3" s="6"/>
    </row>
    <row r="4" spans="1:10" x14ac:dyDescent="0.2">
      <c r="A4" s="5" t="s">
        <v>75</v>
      </c>
      <c r="B4" s="6"/>
      <c r="C4" s="6"/>
      <c r="D4" s="6"/>
      <c r="E4" s="6"/>
      <c r="F4" s="6"/>
      <c r="G4" s="6"/>
      <c r="H4" s="6"/>
      <c r="I4" s="6"/>
    </row>
    <row r="5" spans="1:10" x14ac:dyDescent="0.2">
      <c r="A5" s="32" t="s">
        <v>85</v>
      </c>
      <c r="B5" s="12"/>
      <c r="C5" s="12"/>
      <c r="D5" s="12"/>
      <c r="E5" s="12"/>
      <c r="F5" s="12"/>
      <c r="G5" s="12"/>
      <c r="H5" s="12"/>
      <c r="I5" s="12"/>
      <c r="J5" s="17"/>
    </row>
    <row r="6" spans="1:10" x14ac:dyDescent="0.2">
      <c r="B6" s="576" t="s">
        <v>502</v>
      </c>
      <c r="C6" s="576"/>
      <c r="D6" s="576"/>
      <c r="E6" s="576"/>
      <c r="F6" s="576"/>
      <c r="G6" s="576"/>
      <c r="H6" s="576"/>
      <c r="I6" s="576"/>
      <c r="J6" s="577"/>
    </row>
    <row r="7" spans="1:10" x14ac:dyDescent="0.2">
      <c r="A7" s="5" t="s">
        <v>7</v>
      </c>
      <c r="B7" s="6"/>
      <c r="C7" s="6"/>
      <c r="D7" s="6"/>
      <c r="E7" s="6"/>
      <c r="F7" s="6"/>
      <c r="G7" s="6"/>
      <c r="H7" s="6"/>
      <c r="I7" s="6"/>
    </row>
    <row r="8" spans="1:10" x14ac:dyDescent="0.2">
      <c r="B8" s="6"/>
      <c r="C8" s="6"/>
      <c r="D8" s="6"/>
      <c r="E8" s="6"/>
      <c r="F8" s="6"/>
      <c r="G8" s="6"/>
      <c r="H8" s="6"/>
      <c r="I8" s="6"/>
    </row>
    <row r="9" spans="1:10" x14ac:dyDescent="0.2">
      <c r="A9" s="5" t="s">
        <v>422</v>
      </c>
      <c r="B9" s="6"/>
      <c r="C9" s="555" t="s">
        <v>57</v>
      </c>
      <c r="D9" s="555"/>
      <c r="E9" s="555"/>
      <c r="F9" s="555"/>
      <c r="G9" s="555"/>
      <c r="H9" s="555"/>
      <c r="I9" s="555"/>
      <c r="J9" s="565"/>
    </row>
    <row r="10" spans="1:10" x14ac:dyDescent="0.2">
      <c r="B10" s="6"/>
      <c r="C10" s="555"/>
      <c r="D10" s="555"/>
      <c r="E10" s="555"/>
      <c r="F10" s="555"/>
      <c r="G10" s="555"/>
      <c r="H10" s="555"/>
      <c r="I10" s="555"/>
      <c r="J10" s="565"/>
    </row>
    <row r="11" spans="1:10" x14ac:dyDescent="0.2">
      <c r="B11" s="6"/>
      <c r="C11" s="6"/>
      <c r="D11" s="6"/>
      <c r="E11" s="6"/>
      <c r="F11" s="6"/>
      <c r="G11" s="6"/>
      <c r="H11" s="6"/>
      <c r="I11" s="6"/>
    </row>
    <row r="12" spans="1:10" x14ac:dyDescent="0.2">
      <c r="A12" s="5" t="s">
        <v>78</v>
      </c>
      <c r="B12" s="6"/>
      <c r="C12" s="555" t="s">
        <v>517</v>
      </c>
      <c r="D12" s="555"/>
      <c r="E12" s="555"/>
      <c r="F12" s="555"/>
      <c r="G12" s="555"/>
      <c r="H12" s="555"/>
      <c r="I12" s="555"/>
      <c r="J12" s="565"/>
    </row>
    <row r="13" spans="1:10" x14ac:dyDescent="0.2">
      <c r="B13" s="6"/>
      <c r="C13" s="555"/>
      <c r="D13" s="555"/>
      <c r="E13" s="555"/>
      <c r="F13" s="555"/>
      <c r="G13" s="555"/>
      <c r="H13" s="555"/>
      <c r="I13" s="555"/>
      <c r="J13" s="565"/>
    </row>
    <row r="14" spans="1:10" x14ac:dyDescent="0.2">
      <c r="B14" s="6"/>
      <c r="C14" s="6"/>
      <c r="D14" s="6"/>
      <c r="E14" s="6"/>
      <c r="F14" s="6"/>
      <c r="G14" s="6"/>
      <c r="H14" s="6"/>
      <c r="I14" s="6"/>
    </row>
    <row r="15" spans="1:10" x14ac:dyDescent="0.2">
      <c r="B15" s="6"/>
      <c r="C15" s="555" t="s">
        <v>79</v>
      </c>
      <c r="D15" s="555"/>
      <c r="E15" s="555"/>
      <c r="F15" s="555"/>
      <c r="G15" s="555"/>
      <c r="H15" s="555"/>
      <c r="I15" s="555"/>
      <c r="J15" s="565"/>
    </row>
    <row r="16" spans="1:10" x14ac:dyDescent="0.2">
      <c r="B16" s="6"/>
      <c r="C16" s="555"/>
      <c r="D16" s="555"/>
      <c r="E16" s="555"/>
      <c r="F16" s="555"/>
      <c r="G16" s="555"/>
      <c r="H16" s="555"/>
      <c r="I16" s="555"/>
      <c r="J16" s="565"/>
    </row>
    <row r="17" spans="1:10" x14ac:dyDescent="0.2">
      <c r="B17" s="6"/>
      <c r="C17" s="6"/>
      <c r="D17" s="6" t="s">
        <v>86</v>
      </c>
      <c r="E17" s="6"/>
      <c r="F17" s="6"/>
      <c r="G17" s="6"/>
      <c r="H17" s="6"/>
      <c r="I17" s="6"/>
    </row>
    <row r="18" spans="1:10" x14ac:dyDescent="0.2">
      <c r="B18" s="6"/>
      <c r="C18" s="6"/>
      <c r="D18" s="6" t="s">
        <v>87</v>
      </c>
      <c r="E18" s="6"/>
      <c r="F18" s="6"/>
      <c r="G18" s="6"/>
      <c r="H18" s="6"/>
      <c r="I18" s="6"/>
    </row>
    <row r="19" spans="1:10" x14ac:dyDescent="0.2">
      <c r="B19" s="6"/>
      <c r="C19" s="6"/>
      <c r="D19" s="6" t="s">
        <v>88</v>
      </c>
      <c r="E19" s="6"/>
      <c r="F19" s="6"/>
      <c r="G19" s="6"/>
      <c r="H19" s="6"/>
      <c r="I19" s="6"/>
    </row>
    <row r="20" spans="1:10" x14ac:dyDescent="0.2">
      <c r="B20" s="6"/>
      <c r="C20" s="6"/>
      <c r="D20" s="6" t="s">
        <v>89</v>
      </c>
      <c r="E20" s="6"/>
      <c r="F20" s="6"/>
      <c r="G20" s="6"/>
      <c r="H20" s="6"/>
      <c r="I20" s="6"/>
    </row>
    <row r="21" spans="1:10" x14ac:dyDescent="0.2">
      <c r="B21" s="6"/>
      <c r="C21" s="6"/>
      <c r="D21" s="6" t="s">
        <v>90</v>
      </c>
      <c r="E21" s="6"/>
      <c r="F21" s="6"/>
      <c r="G21" s="6"/>
      <c r="H21" s="6"/>
      <c r="I21" s="6"/>
    </row>
    <row r="22" spans="1:10" x14ac:dyDescent="0.2">
      <c r="B22" s="6"/>
      <c r="C22" s="555" t="s">
        <v>91</v>
      </c>
      <c r="D22" s="555"/>
      <c r="E22" s="555"/>
      <c r="F22" s="555"/>
      <c r="G22" s="555"/>
      <c r="H22" s="555"/>
      <c r="I22" s="555"/>
      <c r="J22" s="565"/>
    </row>
    <row r="23" spans="1:10" x14ac:dyDescent="0.2">
      <c r="B23" s="6"/>
      <c r="C23" s="555"/>
      <c r="D23" s="555"/>
      <c r="E23" s="555"/>
      <c r="F23" s="555"/>
      <c r="G23" s="555"/>
      <c r="H23" s="555"/>
      <c r="I23" s="555"/>
      <c r="J23" s="565"/>
    </row>
    <row r="24" spans="1:10" x14ac:dyDescent="0.2">
      <c r="B24" s="6"/>
      <c r="C24" s="6"/>
      <c r="D24" s="6" t="s">
        <v>80</v>
      </c>
      <c r="E24" s="6"/>
      <c r="F24" s="6"/>
      <c r="G24" s="6"/>
      <c r="H24" s="6"/>
      <c r="I24" s="6"/>
    </row>
    <row r="25" spans="1:10" x14ac:dyDescent="0.2">
      <c r="B25" s="6"/>
      <c r="C25" s="6"/>
      <c r="D25" s="6" t="s">
        <v>81</v>
      </c>
      <c r="E25" s="6"/>
      <c r="F25" s="6"/>
      <c r="G25" s="6"/>
      <c r="H25" s="6"/>
      <c r="I25" s="6"/>
    </row>
    <row r="26" spans="1:10" x14ac:dyDescent="0.2">
      <c r="B26" s="6"/>
      <c r="C26" s="6"/>
      <c r="D26" s="6" t="s">
        <v>82</v>
      </c>
      <c r="E26" s="6"/>
      <c r="F26" s="6"/>
      <c r="G26" s="6"/>
      <c r="H26" s="6"/>
      <c r="I26" s="6"/>
    </row>
    <row r="27" spans="1:10" x14ac:dyDescent="0.2">
      <c r="B27" s="6"/>
      <c r="C27" s="6"/>
      <c r="D27" s="40" t="s">
        <v>92</v>
      </c>
      <c r="E27" s="38"/>
      <c r="F27" s="38"/>
      <c r="G27" s="38"/>
      <c r="H27" s="6"/>
      <c r="I27" s="6"/>
    </row>
    <row r="28" spans="1:10" x14ac:dyDescent="0.2">
      <c r="B28" s="6"/>
      <c r="C28" s="6"/>
      <c r="D28" s="6"/>
      <c r="E28" s="555" t="s">
        <v>83</v>
      </c>
      <c r="F28" s="555"/>
      <c r="G28" s="555"/>
      <c r="H28" s="555"/>
      <c r="I28" s="555"/>
      <c r="J28" s="565"/>
    </row>
    <row r="29" spans="1:10" x14ac:dyDescent="0.2">
      <c r="B29" s="6"/>
      <c r="C29" s="6"/>
      <c r="D29" s="6"/>
      <c r="E29" s="555"/>
      <c r="F29" s="555"/>
      <c r="G29" s="555"/>
      <c r="H29" s="555"/>
      <c r="I29" s="555"/>
      <c r="J29" s="565"/>
    </row>
    <row r="30" spans="1:10" x14ac:dyDescent="0.2">
      <c r="B30" s="6"/>
      <c r="C30" s="6"/>
      <c r="D30" s="6"/>
      <c r="E30" s="66"/>
      <c r="F30" s="66"/>
      <c r="G30" s="66"/>
      <c r="H30" s="66"/>
      <c r="I30" s="66"/>
    </row>
    <row r="31" spans="1:10" x14ac:dyDescent="0.2">
      <c r="A31" s="5" t="s">
        <v>202</v>
      </c>
      <c r="B31" s="6"/>
      <c r="C31" s="555" t="s">
        <v>62</v>
      </c>
      <c r="D31" s="555"/>
      <c r="E31" s="555"/>
      <c r="F31" s="555"/>
      <c r="G31" s="555"/>
      <c r="H31" s="555"/>
      <c r="I31" s="555"/>
      <c r="J31" s="565"/>
    </row>
    <row r="32" spans="1:10" x14ac:dyDescent="0.2">
      <c r="B32" s="6"/>
      <c r="C32" s="555"/>
      <c r="D32" s="555"/>
      <c r="E32" s="555"/>
      <c r="F32" s="555"/>
      <c r="G32" s="555"/>
      <c r="H32" s="555"/>
      <c r="I32" s="555"/>
      <c r="J32" s="565"/>
    </row>
    <row r="33" spans="1:10" x14ac:dyDescent="0.2">
      <c r="B33" s="6"/>
      <c r="C33" s="6"/>
      <c r="D33" s="6"/>
      <c r="E33" s="66"/>
      <c r="F33" s="66"/>
      <c r="G33" s="66"/>
      <c r="H33" s="66"/>
      <c r="I33" s="66"/>
    </row>
    <row r="34" spans="1:10" x14ac:dyDescent="0.2">
      <c r="A34" s="5" t="s">
        <v>203</v>
      </c>
      <c r="B34" s="6"/>
      <c r="C34" s="555" t="s">
        <v>61</v>
      </c>
      <c r="D34" s="555"/>
      <c r="E34" s="555"/>
      <c r="F34" s="555"/>
      <c r="G34" s="555"/>
      <c r="H34" s="555"/>
      <c r="I34" s="555"/>
      <c r="J34" s="565"/>
    </row>
    <row r="35" spans="1:10" x14ac:dyDescent="0.2">
      <c r="B35" s="6"/>
      <c r="C35" s="555"/>
      <c r="D35" s="555"/>
      <c r="E35" s="555"/>
      <c r="F35" s="555"/>
      <c r="G35" s="555"/>
      <c r="H35" s="555"/>
      <c r="I35" s="555"/>
      <c r="J35" s="565"/>
    </row>
    <row r="36" spans="1:10" x14ac:dyDescent="0.2">
      <c r="B36" s="6"/>
      <c r="C36" s="66"/>
      <c r="D36" s="66"/>
      <c r="E36" s="66"/>
      <c r="F36" s="66"/>
      <c r="G36" s="66"/>
      <c r="H36" s="66"/>
      <c r="I36" s="66"/>
    </row>
    <row r="37" spans="1:10" x14ac:dyDescent="0.2">
      <c r="A37" s="5" t="s">
        <v>204</v>
      </c>
      <c r="B37" s="6"/>
      <c r="C37" s="555" t="s">
        <v>205</v>
      </c>
      <c r="D37" s="589"/>
      <c r="E37" s="589"/>
      <c r="F37" s="589"/>
      <c r="G37" s="589"/>
      <c r="H37" s="589"/>
      <c r="I37" s="589"/>
      <c r="J37" s="565"/>
    </row>
    <row r="38" spans="1:10" x14ac:dyDescent="0.2">
      <c r="B38" s="6"/>
      <c r="C38" s="6"/>
      <c r="D38" s="6"/>
      <c r="E38" s="6"/>
      <c r="F38" s="6"/>
      <c r="G38" s="6"/>
      <c r="H38" s="6"/>
      <c r="I38" s="6"/>
    </row>
    <row r="39" spans="1:10" ht="12.75" customHeight="1" x14ac:dyDescent="0.2">
      <c r="A39" s="5" t="s">
        <v>84</v>
      </c>
      <c r="B39" s="6"/>
      <c r="C39" s="555" t="s">
        <v>233</v>
      </c>
      <c r="D39" s="555"/>
      <c r="E39" s="555"/>
      <c r="F39" s="555"/>
      <c r="G39" s="555"/>
      <c r="H39" s="555"/>
      <c r="I39" s="555"/>
      <c r="J39" s="565"/>
    </row>
    <row r="40" spans="1:10" x14ac:dyDescent="0.2">
      <c r="B40" s="6"/>
      <c r="C40" s="555"/>
      <c r="D40" s="555"/>
      <c r="E40" s="555"/>
      <c r="F40" s="555"/>
      <c r="G40" s="555"/>
      <c r="H40" s="555"/>
      <c r="I40" s="555"/>
      <c r="J40" s="565"/>
    </row>
    <row r="41" spans="1:10" x14ac:dyDescent="0.2">
      <c r="B41" s="6"/>
      <c r="C41" s="555"/>
      <c r="D41" s="555"/>
      <c r="E41" s="555"/>
      <c r="F41" s="555"/>
      <c r="G41" s="555"/>
      <c r="H41" s="555"/>
      <c r="I41" s="555"/>
      <c r="J41" s="565"/>
    </row>
    <row r="42" spans="1:10" x14ac:dyDescent="0.2">
      <c r="B42" s="6"/>
      <c r="C42" s="66"/>
      <c r="D42" s="66"/>
      <c r="E42" s="66"/>
      <c r="F42" s="66"/>
      <c r="G42" s="66"/>
      <c r="H42" s="66"/>
      <c r="I42" s="66"/>
    </row>
    <row r="43" spans="1:10" x14ac:dyDescent="0.2">
      <c r="A43" s="5" t="s">
        <v>723</v>
      </c>
      <c r="B43" s="6"/>
      <c r="C43" s="555" t="s">
        <v>355</v>
      </c>
      <c r="D43" s="589"/>
      <c r="E43" s="589"/>
      <c r="F43" s="589"/>
      <c r="G43" s="589"/>
      <c r="H43" s="589"/>
      <c r="I43" s="589"/>
      <c r="J43" s="565"/>
    </row>
    <row r="44" spans="1:10" x14ac:dyDescent="0.2">
      <c r="B44" s="6"/>
      <c r="C44" s="66"/>
      <c r="D44" s="66"/>
      <c r="E44" s="66"/>
      <c r="F44" s="66"/>
      <c r="G44" s="66"/>
      <c r="H44" s="66"/>
      <c r="I44" s="66"/>
    </row>
    <row r="45" spans="1:10" ht="12.75" customHeight="1" x14ac:dyDescent="0.2">
      <c r="B45" s="6"/>
      <c r="C45" s="590"/>
      <c r="D45" s="590"/>
      <c r="E45" s="590"/>
      <c r="F45" s="590"/>
      <c r="G45" s="590"/>
      <c r="H45" s="590"/>
      <c r="I45" s="590"/>
      <c r="J45" s="591"/>
    </row>
    <row r="46" spans="1:10" x14ac:dyDescent="0.2">
      <c r="B46" s="6"/>
      <c r="C46" s="590"/>
      <c r="D46" s="590"/>
      <c r="E46" s="590"/>
      <c r="F46" s="590"/>
      <c r="G46" s="590"/>
      <c r="H46" s="590"/>
      <c r="I46" s="590"/>
      <c r="J46" s="591"/>
    </row>
    <row r="47" spans="1:10" x14ac:dyDescent="0.2">
      <c r="B47" s="6"/>
      <c r="C47" s="228"/>
      <c r="D47" s="228"/>
      <c r="E47" s="228"/>
      <c r="F47" s="228"/>
      <c r="G47" s="228"/>
      <c r="H47" s="228"/>
      <c r="I47" s="228"/>
      <c r="J47" s="233"/>
    </row>
    <row r="48" spans="1:10" x14ac:dyDescent="0.2">
      <c r="A48" s="1" t="s">
        <v>275</v>
      </c>
      <c r="B48" s="2" t="s">
        <v>432</v>
      </c>
      <c r="C48" s="2"/>
      <c r="D48" s="2"/>
      <c r="E48" s="2"/>
      <c r="F48" s="2"/>
      <c r="G48" s="2"/>
      <c r="H48" s="2"/>
      <c r="I48" s="2"/>
      <c r="J48" s="3"/>
    </row>
    <row r="49" spans="1:10" x14ac:dyDescent="0.2">
      <c r="B49" s="6"/>
      <c r="C49" s="6"/>
      <c r="D49" s="6"/>
      <c r="E49" s="6"/>
      <c r="F49" s="6"/>
      <c r="G49" s="6"/>
      <c r="H49" s="6"/>
      <c r="I49" s="6"/>
    </row>
    <row r="50" spans="1:10" x14ac:dyDescent="0.2">
      <c r="A50" s="5" t="s">
        <v>274</v>
      </c>
      <c r="B50" s="528" t="str">
        <f>+'Title Page'!B50</f>
        <v>07/24/18</v>
      </c>
      <c r="C50" s="528"/>
      <c r="D50" s="86"/>
      <c r="E50" s="86"/>
      <c r="F50" s="6"/>
      <c r="G50" s="251" t="str">
        <f>+'Title Page'!G50:H50</f>
        <v>Effective Date: October 1, 2018</v>
      </c>
      <c r="H50" s="6"/>
      <c r="I50" s="6"/>
    </row>
    <row r="51" spans="1:10" x14ac:dyDescent="0.2">
      <c r="A51" s="524" t="s">
        <v>245</v>
      </c>
      <c r="B51" s="525"/>
      <c r="C51" s="525"/>
      <c r="D51" s="525"/>
      <c r="E51" s="525"/>
      <c r="F51" s="525"/>
      <c r="G51" s="525"/>
      <c r="H51" s="525"/>
      <c r="I51" s="525"/>
      <c r="J51" s="526"/>
    </row>
    <row r="52" spans="1:10" x14ac:dyDescent="0.2">
      <c r="B52" s="6"/>
      <c r="C52" s="6"/>
      <c r="D52" s="6"/>
      <c r="E52" s="6"/>
      <c r="F52" s="6"/>
      <c r="G52" s="6"/>
      <c r="H52" s="6"/>
      <c r="I52" s="6"/>
    </row>
    <row r="53" spans="1:10" x14ac:dyDescent="0.2">
      <c r="A53" s="5" t="s">
        <v>279</v>
      </c>
      <c r="B53" s="5"/>
      <c r="C53" s="6"/>
      <c r="D53" s="6"/>
      <c r="E53" s="6"/>
      <c r="F53" s="6"/>
      <c r="G53" s="6"/>
      <c r="H53" s="6"/>
      <c r="I53" s="6"/>
    </row>
    <row r="54" spans="1:10" x14ac:dyDescent="0.2">
      <c r="A54" s="32"/>
      <c r="B54" s="12"/>
      <c r="C54" s="12"/>
      <c r="D54" s="12"/>
      <c r="E54" s="12"/>
      <c r="F54" s="12"/>
      <c r="G54" s="12"/>
      <c r="H54" s="12"/>
      <c r="I54" s="12"/>
      <c r="J54" s="17"/>
    </row>
    <row r="55" spans="1:10" x14ac:dyDescent="0.2">
      <c r="A55" s="6"/>
      <c r="B55" s="6"/>
      <c r="C55" s="6"/>
      <c r="D55" s="6"/>
      <c r="E55" s="6"/>
      <c r="F55" s="6"/>
      <c r="G55" s="6"/>
      <c r="H55" s="6"/>
      <c r="I55" s="6"/>
      <c r="J55" s="6"/>
    </row>
    <row r="56" spans="1:10" x14ac:dyDescent="0.2">
      <c r="A56" s="6"/>
      <c r="B56" s="6"/>
      <c r="C56" s="6"/>
      <c r="D56" s="6"/>
      <c r="E56" s="6"/>
      <c r="F56" s="6"/>
      <c r="G56" s="6"/>
      <c r="H56" s="6"/>
      <c r="I56" s="6"/>
      <c r="J56" s="6"/>
    </row>
    <row r="57" spans="1:10" x14ac:dyDescent="0.2">
      <c r="A57" s="6"/>
      <c r="B57" s="6"/>
      <c r="C57" s="6"/>
      <c r="D57" s="6"/>
      <c r="E57" s="6"/>
      <c r="F57" s="6"/>
      <c r="G57" s="6"/>
      <c r="H57" s="6"/>
      <c r="I57" s="6"/>
      <c r="J57" s="6"/>
    </row>
    <row r="58" spans="1:10" x14ac:dyDescent="0.2">
      <c r="A58" s="6"/>
      <c r="B58" s="6"/>
      <c r="C58" s="6"/>
      <c r="D58" s="6"/>
      <c r="E58" s="6"/>
      <c r="F58" s="6"/>
      <c r="G58" s="6"/>
      <c r="H58" s="6"/>
      <c r="I58" s="6"/>
      <c r="J58" s="6"/>
    </row>
    <row r="59" spans="1:10" x14ac:dyDescent="0.2">
      <c r="A59" s="6"/>
      <c r="B59" s="6"/>
      <c r="C59" s="6"/>
      <c r="D59" s="6"/>
      <c r="E59" s="6"/>
      <c r="F59" s="6"/>
      <c r="G59" s="6"/>
      <c r="H59" s="6"/>
      <c r="I59" s="6"/>
      <c r="J59" s="6"/>
    </row>
    <row r="60" spans="1:10" x14ac:dyDescent="0.2">
      <c r="J60" s="425"/>
    </row>
    <row r="61" spans="1:10" x14ac:dyDescent="0.2">
      <c r="J61" s="425"/>
    </row>
    <row r="62" spans="1:10" x14ac:dyDescent="0.2">
      <c r="J62" s="425"/>
    </row>
    <row r="63" spans="1:10" x14ac:dyDescent="0.2">
      <c r="J63" s="425"/>
    </row>
    <row r="64" spans="1:10" x14ac:dyDescent="0.2">
      <c r="J64" s="425"/>
    </row>
    <row r="65" spans="10:10" x14ac:dyDescent="0.2">
      <c r="J65" s="425"/>
    </row>
    <row r="66" spans="10:10" x14ac:dyDescent="0.2">
      <c r="J66" s="425"/>
    </row>
    <row r="67" spans="10:10" x14ac:dyDescent="0.2">
      <c r="J67" s="425"/>
    </row>
    <row r="68" spans="10:10" x14ac:dyDescent="0.2">
      <c r="J68" s="425"/>
    </row>
    <row r="69" spans="10:10" x14ac:dyDescent="0.2">
      <c r="J69" s="425"/>
    </row>
    <row r="70" spans="10:10" x14ac:dyDescent="0.2">
      <c r="J70" s="425"/>
    </row>
    <row r="71" spans="10:10" x14ac:dyDescent="0.2">
      <c r="J71" s="425"/>
    </row>
    <row r="72" spans="10:10" x14ac:dyDescent="0.2">
      <c r="J72" s="425"/>
    </row>
    <row r="73" spans="10:10" x14ac:dyDescent="0.2">
      <c r="J73" s="425"/>
    </row>
    <row r="74" spans="10:10" x14ac:dyDescent="0.2">
      <c r="J74" s="425"/>
    </row>
    <row r="75" spans="10:10" x14ac:dyDescent="0.2">
      <c r="J75" s="425"/>
    </row>
    <row r="76" spans="10:10" x14ac:dyDescent="0.2">
      <c r="J76" s="425"/>
    </row>
    <row r="77" spans="10:10" x14ac:dyDescent="0.2">
      <c r="J77" s="425"/>
    </row>
    <row r="78" spans="10:10" x14ac:dyDescent="0.2">
      <c r="J78" s="425"/>
    </row>
    <row r="79" spans="10:10" x14ac:dyDescent="0.2">
      <c r="J79" s="425"/>
    </row>
    <row r="80" spans="10:10" x14ac:dyDescent="0.2">
      <c r="J80" s="425"/>
    </row>
    <row r="81" spans="10:10" x14ac:dyDescent="0.2">
      <c r="J81" s="425"/>
    </row>
    <row r="82" spans="10:10" x14ac:dyDescent="0.2">
      <c r="J82" s="425"/>
    </row>
    <row r="83" spans="10:10" x14ac:dyDescent="0.2">
      <c r="J83" s="425"/>
    </row>
    <row r="84" spans="10:10" x14ac:dyDescent="0.2">
      <c r="J84" s="425"/>
    </row>
    <row r="85" spans="10:10" x14ac:dyDescent="0.2">
      <c r="J85" s="425"/>
    </row>
    <row r="86" spans="10:10" x14ac:dyDescent="0.2">
      <c r="J86" s="425"/>
    </row>
    <row r="87" spans="10:10" x14ac:dyDescent="0.2">
      <c r="J87" s="425"/>
    </row>
    <row r="88" spans="10:10" x14ac:dyDescent="0.2">
      <c r="J88" s="425"/>
    </row>
    <row r="89" spans="10:10" x14ac:dyDescent="0.2">
      <c r="J89" s="425"/>
    </row>
    <row r="90" spans="10:10" x14ac:dyDescent="0.2">
      <c r="J90" s="425"/>
    </row>
    <row r="91" spans="10:10" x14ac:dyDescent="0.2">
      <c r="J91" s="425"/>
    </row>
    <row r="92" spans="10:10" x14ac:dyDescent="0.2">
      <c r="J92" s="425"/>
    </row>
    <row r="93" spans="10:10" x14ac:dyDescent="0.2">
      <c r="J93" s="425"/>
    </row>
    <row r="94" spans="10:10" x14ac:dyDescent="0.2">
      <c r="J94" s="425"/>
    </row>
    <row r="95" spans="10:10" x14ac:dyDescent="0.2">
      <c r="J95" s="425"/>
    </row>
    <row r="96" spans="10:10" x14ac:dyDescent="0.2">
      <c r="J96" s="425"/>
    </row>
    <row r="97" spans="10:10" x14ac:dyDescent="0.2">
      <c r="J97" s="425"/>
    </row>
    <row r="98" spans="10:10" x14ac:dyDescent="0.2">
      <c r="J98" s="425"/>
    </row>
    <row r="99" spans="10:10" x14ac:dyDescent="0.2">
      <c r="J99" s="425"/>
    </row>
    <row r="100" spans="10:10" x14ac:dyDescent="0.2">
      <c r="J100" s="425"/>
    </row>
    <row r="101" spans="10:10" x14ac:dyDescent="0.2">
      <c r="J101" s="425"/>
    </row>
    <row r="102" spans="10:10" x14ac:dyDescent="0.2">
      <c r="J102" s="425"/>
    </row>
    <row r="103" spans="10:10" x14ac:dyDescent="0.2">
      <c r="J103" s="425"/>
    </row>
    <row r="104" spans="10:10" x14ac:dyDescent="0.2">
      <c r="J104" s="425"/>
    </row>
    <row r="105" spans="10:10" x14ac:dyDescent="0.2">
      <c r="J105" s="425"/>
    </row>
    <row r="106" spans="10:10" x14ac:dyDescent="0.2">
      <c r="J106" s="425"/>
    </row>
    <row r="107" spans="10:10" x14ac:dyDescent="0.2">
      <c r="J107" s="425"/>
    </row>
    <row r="108" spans="10:10" x14ac:dyDescent="0.2">
      <c r="J108" s="425"/>
    </row>
    <row r="109" spans="10:10" x14ac:dyDescent="0.2">
      <c r="J109" s="425"/>
    </row>
    <row r="110" spans="10:10" x14ac:dyDescent="0.2">
      <c r="J110" s="425"/>
    </row>
    <row r="111" spans="10:10" x14ac:dyDescent="0.2">
      <c r="J111" s="425"/>
    </row>
    <row r="112" spans="10:10" x14ac:dyDescent="0.2">
      <c r="J112" s="425"/>
    </row>
    <row r="113" spans="10:10" x14ac:dyDescent="0.2">
      <c r="J113" s="425"/>
    </row>
    <row r="114" spans="10:10" x14ac:dyDescent="0.2">
      <c r="J114" s="425"/>
    </row>
    <row r="115" spans="10:10" x14ac:dyDescent="0.2">
      <c r="J115" s="425"/>
    </row>
    <row r="116" spans="10:10" x14ac:dyDescent="0.2">
      <c r="J116" s="425"/>
    </row>
    <row r="117" spans="10:10" x14ac:dyDescent="0.2">
      <c r="J117" s="425"/>
    </row>
    <row r="118" spans="10:10" x14ac:dyDescent="0.2">
      <c r="J118" s="425"/>
    </row>
    <row r="119" spans="10:10" x14ac:dyDescent="0.2">
      <c r="J119" s="425"/>
    </row>
    <row r="120" spans="10:10" x14ac:dyDescent="0.2">
      <c r="J120" s="425"/>
    </row>
    <row r="121" spans="10:10" x14ac:dyDescent="0.2">
      <c r="J121" s="425"/>
    </row>
    <row r="122" spans="10:10" x14ac:dyDescent="0.2">
      <c r="J122" s="425"/>
    </row>
    <row r="123" spans="10:10" x14ac:dyDescent="0.2">
      <c r="J123" s="425"/>
    </row>
    <row r="124" spans="10:10" x14ac:dyDescent="0.2">
      <c r="J124" s="425"/>
    </row>
    <row r="125" spans="10:10" x14ac:dyDescent="0.2">
      <c r="J125" s="425"/>
    </row>
    <row r="126" spans="10:10" x14ac:dyDescent="0.2">
      <c r="J126" s="425"/>
    </row>
    <row r="127" spans="10:10" x14ac:dyDescent="0.2">
      <c r="J127" s="425"/>
    </row>
    <row r="128" spans="10:10" x14ac:dyDescent="0.2">
      <c r="J128" s="425"/>
    </row>
    <row r="129" spans="10:10" x14ac:dyDescent="0.2">
      <c r="J129" s="425"/>
    </row>
    <row r="130" spans="10:10" x14ac:dyDescent="0.2">
      <c r="J130" s="425"/>
    </row>
    <row r="131" spans="10:10" x14ac:dyDescent="0.2">
      <c r="J131" s="425"/>
    </row>
    <row r="132" spans="10:10" x14ac:dyDescent="0.2">
      <c r="J132" s="425"/>
    </row>
    <row r="133" spans="10:10" x14ac:dyDescent="0.2">
      <c r="J133" s="425"/>
    </row>
    <row r="134" spans="10:10" x14ac:dyDescent="0.2">
      <c r="J134" s="425"/>
    </row>
    <row r="135" spans="10:10" x14ac:dyDescent="0.2">
      <c r="J135" s="425"/>
    </row>
    <row r="136" spans="10:10" x14ac:dyDescent="0.2">
      <c r="J136" s="425"/>
    </row>
    <row r="137" spans="10:10" x14ac:dyDescent="0.2">
      <c r="J137" s="425"/>
    </row>
    <row r="138" spans="10:10" x14ac:dyDescent="0.2">
      <c r="J138" s="425"/>
    </row>
    <row r="139" spans="10:10" x14ac:dyDescent="0.2">
      <c r="J139" s="425"/>
    </row>
    <row r="140" spans="10:10" x14ac:dyDescent="0.2">
      <c r="J140" s="425"/>
    </row>
    <row r="141" spans="10:10" x14ac:dyDescent="0.2">
      <c r="J141" s="425"/>
    </row>
    <row r="142" spans="10:10" x14ac:dyDescent="0.2">
      <c r="J142" s="425"/>
    </row>
    <row r="143" spans="10:10" x14ac:dyDescent="0.2">
      <c r="J143" s="425"/>
    </row>
    <row r="144" spans="10:10" x14ac:dyDescent="0.2">
      <c r="J144" s="425"/>
    </row>
    <row r="145" spans="10:10" x14ac:dyDescent="0.2">
      <c r="J145" s="425"/>
    </row>
    <row r="146" spans="10:10" x14ac:dyDescent="0.2">
      <c r="J146" s="425"/>
    </row>
    <row r="147" spans="10:10" x14ac:dyDescent="0.2">
      <c r="J147" s="425"/>
    </row>
    <row r="148" spans="10:10" x14ac:dyDescent="0.2">
      <c r="J148" s="425"/>
    </row>
    <row r="149" spans="10:10" x14ac:dyDescent="0.2">
      <c r="J149" s="425"/>
    </row>
    <row r="150" spans="10:10" x14ac:dyDescent="0.2">
      <c r="J150" s="425"/>
    </row>
    <row r="151" spans="10:10" x14ac:dyDescent="0.2">
      <c r="J151" s="425"/>
    </row>
    <row r="152" spans="10:10" x14ac:dyDescent="0.2">
      <c r="J152" s="425"/>
    </row>
    <row r="153" spans="10:10" x14ac:dyDescent="0.2">
      <c r="J153" s="425"/>
    </row>
    <row r="154" spans="10:10" x14ac:dyDescent="0.2">
      <c r="J154" s="425"/>
    </row>
    <row r="155" spans="10:10" x14ac:dyDescent="0.2">
      <c r="J155" s="425"/>
    </row>
    <row r="156" spans="10:10" x14ac:dyDescent="0.2">
      <c r="J156" s="425"/>
    </row>
    <row r="157" spans="10:10" x14ac:dyDescent="0.2">
      <c r="J157" s="425"/>
    </row>
    <row r="158" spans="10:10" x14ac:dyDescent="0.2">
      <c r="J158" s="425"/>
    </row>
    <row r="159" spans="10:10" x14ac:dyDescent="0.2">
      <c r="J159" s="425"/>
    </row>
    <row r="160" spans="10:10" x14ac:dyDescent="0.2">
      <c r="J160" s="425"/>
    </row>
    <row r="161" spans="10:10" x14ac:dyDescent="0.2">
      <c r="J161" s="425"/>
    </row>
    <row r="162" spans="10:10" x14ac:dyDescent="0.2">
      <c r="J162" s="425"/>
    </row>
    <row r="163" spans="10:10" x14ac:dyDescent="0.2">
      <c r="J163" s="425"/>
    </row>
    <row r="164" spans="10:10" x14ac:dyDescent="0.2">
      <c r="J164" s="425"/>
    </row>
    <row r="165" spans="10:10" x14ac:dyDescent="0.2">
      <c r="J165" s="425"/>
    </row>
    <row r="166" spans="10:10" x14ac:dyDescent="0.2">
      <c r="J166" s="425"/>
    </row>
    <row r="167" spans="10:10" x14ac:dyDescent="0.2">
      <c r="J167" s="425"/>
    </row>
    <row r="168" spans="10:10" x14ac:dyDescent="0.2">
      <c r="J168" s="425"/>
    </row>
    <row r="169" spans="10:10" x14ac:dyDescent="0.2">
      <c r="J169" s="425"/>
    </row>
    <row r="170" spans="10:10" x14ac:dyDescent="0.2">
      <c r="J170" s="425"/>
    </row>
    <row r="171" spans="10:10" x14ac:dyDescent="0.2">
      <c r="J171" s="425"/>
    </row>
    <row r="172" spans="10:10" x14ac:dyDescent="0.2">
      <c r="J172" s="425"/>
    </row>
    <row r="173" spans="10:10" x14ac:dyDescent="0.2">
      <c r="J173" s="425"/>
    </row>
    <row r="174" spans="10:10" x14ac:dyDescent="0.2">
      <c r="J174" s="425"/>
    </row>
    <row r="175" spans="10:10" x14ac:dyDescent="0.2">
      <c r="J175" s="425"/>
    </row>
    <row r="176" spans="10:10" x14ac:dyDescent="0.2">
      <c r="J176" s="425"/>
    </row>
    <row r="177" spans="10:10" x14ac:dyDescent="0.2">
      <c r="J177" s="425"/>
    </row>
    <row r="178" spans="10:10" x14ac:dyDescent="0.2">
      <c r="J178" s="425"/>
    </row>
  </sheetData>
  <mergeCells count="15">
    <mergeCell ref="H2:I2"/>
    <mergeCell ref="A51:J51"/>
    <mergeCell ref="B6:J6"/>
    <mergeCell ref="C34:J35"/>
    <mergeCell ref="C37:J37"/>
    <mergeCell ref="C39:J41"/>
    <mergeCell ref="B50:C50"/>
    <mergeCell ref="C9:J10"/>
    <mergeCell ref="C12:J13"/>
    <mergeCell ref="C15:J16"/>
    <mergeCell ref="C22:J23"/>
    <mergeCell ref="E28:J29"/>
    <mergeCell ref="C31:J32"/>
    <mergeCell ref="C43:J43"/>
    <mergeCell ref="C45:J46"/>
  </mergeCells>
  <phoneticPr fontId="0" type="noConversion"/>
  <printOptions horizontalCentered="1" verticalCentered="1"/>
  <pageMargins left="0.5" right="0.25" top="0.25" bottom="0.25"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J35"/>
  <sheetViews>
    <sheetView zoomScaleNormal="100" zoomScaleSheetLayoutView="75" workbookViewId="0"/>
  </sheetViews>
  <sheetFormatPr defaultRowHeight="12.75" x14ac:dyDescent="0.2"/>
  <cols>
    <col min="1" max="1" width="9.140625" style="243"/>
    <col min="2" max="2" width="13.7109375" style="243" bestFit="1" customWidth="1"/>
    <col min="3" max="3" width="9.7109375" style="243" bestFit="1" customWidth="1"/>
    <col min="4" max="16384" width="9.140625" style="243"/>
  </cols>
  <sheetData>
    <row r="1" spans="1:10" x14ac:dyDescent="0.2">
      <c r="A1" s="240"/>
      <c r="B1" s="241"/>
      <c r="C1" s="241"/>
      <c r="D1" s="241"/>
      <c r="E1" s="241"/>
      <c r="F1" s="241"/>
      <c r="G1" s="241"/>
      <c r="H1" s="241"/>
      <c r="I1" s="241"/>
      <c r="J1" s="242"/>
    </row>
    <row r="2" spans="1:10" x14ac:dyDescent="0.2">
      <c r="A2" s="244" t="s">
        <v>277</v>
      </c>
      <c r="B2" s="245">
        <f>+'Check Sheet p2'!B2</f>
        <v>19</v>
      </c>
      <c r="C2" s="246"/>
      <c r="D2" s="246"/>
      <c r="E2" s="246"/>
      <c r="F2" s="246"/>
      <c r="G2" s="245">
        <v>0</v>
      </c>
      <c r="H2" s="517" t="s">
        <v>278</v>
      </c>
      <c r="I2" s="517"/>
      <c r="J2" s="248">
        <v>14</v>
      </c>
    </row>
    <row r="3" spans="1:10" x14ac:dyDescent="0.2">
      <c r="A3" s="244"/>
      <c r="B3" s="246"/>
      <c r="C3" s="246"/>
      <c r="D3" s="246"/>
      <c r="E3" s="246"/>
      <c r="F3" s="246"/>
      <c r="G3" s="246"/>
      <c r="H3" s="246"/>
      <c r="I3" s="246"/>
      <c r="J3" s="249"/>
    </row>
    <row r="4" spans="1:10" x14ac:dyDescent="0.2">
      <c r="A4" s="244" t="s">
        <v>75</v>
      </c>
      <c r="B4" s="246"/>
      <c r="C4" s="246"/>
      <c r="D4" s="246"/>
      <c r="E4" s="246"/>
      <c r="F4" s="246"/>
      <c r="G4" s="246"/>
      <c r="H4" s="246"/>
      <c r="I4" s="246"/>
      <c r="J4" s="249"/>
    </row>
    <row r="5" spans="1:10" x14ac:dyDescent="0.2">
      <c r="A5" s="250" t="s">
        <v>85</v>
      </c>
      <c r="B5" s="251"/>
      <c r="C5" s="251"/>
      <c r="D5" s="251"/>
      <c r="E5" s="251"/>
      <c r="F5" s="251"/>
      <c r="G5" s="251"/>
      <c r="H5" s="251"/>
      <c r="I5" s="251"/>
      <c r="J5" s="252"/>
    </row>
    <row r="6" spans="1:10" x14ac:dyDescent="0.2">
      <c r="A6" s="263"/>
      <c r="B6" s="595" t="s">
        <v>518</v>
      </c>
      <c r="C6" s="595"/>
      <c r="D6" s="595"/>
      <c r="E6" s="595"/>
      <c r="F6" s="595"/>
      <c r="G6" s="595"/>
      <c r="H6" s="595"/>
      <c r="I6" s="595"/>
      <c r="J6" s="264"/>
    </row>
    <row r="7" spans="1:10" x14ac:dyDescent="0.2">
      <c r="A7" s="244"/>
      <c r="B7" s="246"/>
      <c r="C7" s="247"/>
      <c r="D7" s="247"/>
      <c r="E7" s="247"/>
      <c r="F7" s="247"/>
      <c r="G7" s="247"/>
      <c r="H7" s="247"/>
      <c r="I7" s="246"/>
      <c r="J7" s="249"/>
    </row>
    <row r="8" spans="1:10" ht="30.6" customHeight="1" x14ac:dyDescent="0.2">
      <c r="A8" s="596" t="s">
        <v>708</v>
      </c>
      <c r="B8" s="597"/>
      <c r="C8" s="597"/>
      <c r="D8" s="597"/>
      <c r="E8" s="597"/>
      <c r="F8" s="597"/>
      <c r="G8" s="597"/>
      <c r="H8" s="597"/>
      <c r="I8" s="597"/>
      <c r="J8" s="598"/>
    </row>
    <row r="9" spans="1:10" ht="15.75" x14ac:dyDescent="0.2">
      <c r="A9" s="265"/>
      <c r="B9" s="246"/>
      <c r="C9" s="246"/>
      <c r="D9" s="246"/>
      <c r="E9" s="246"/>
      <c r="F9" s="246"/>
      <c r="G9" s="246"/>
      <c r="H9" s="246"/>
      <c r="I9" s="246"/>
      <c r="J9" s="249"/>
    </row>
    <row r="10" spans="1:10" ht="31.15" customHeight="1" x14ac:dyDescent="0.2">
      <c r="A10" s="596" t="s">
        <v>709</v>
      </c>
      <c r="B10" s="597"/>
      <c r="C10" s="597"/>
      <c r="D10" s="597"/>
      <c r="E10" s="597"/>
      <c r="F10" s="597"/>
      <c r="G10" s="597"/>
      <c r="H10" s="597"/>
      <c r="I10" s="597"/>
      <c r="J10" s="598"/>
    </row>
    <row r="11" spans="1:10" ht="15.75" x14ac:dyDescent="0.2">
      <c r="A11" s="266"/>
      <c r="B11" s="253"/>
      <c r="C11" s="246"/>
      <c r="D11" s="246"/>
      <c r="E11" s="246"/>
      <c r="F11" s="246"/>
      <c r="G11" s="246"/>
      <c r="H11" s="246"/>
      <c r="I11" s="246"/>
      <c r="J11" s="249"/>
    </row>
    <row r="12" spans="1:10" ht="48.6" customHeight="1" x14ac:dyDescent="0.2">
      <c r="A12" s="596" t="s">
        <v>710</v>
      </c>
      <c r="B12" s="597"/>
      <c r="C12" s="597"/>
      <c r="D12" s="597"/>
      <c r="E12" s="597"/>
      <c r="F12" s="597"/>
      <c r="G12" s="597"/>
      <c r="H12" s="597"/>
      <c r="I12" s="597"/>
      <c r="J12" s="598"/>
    </row>
    <row r="13" spans="1:10" ht="15.75" x14ac:dyDescent="0.2">
      <c r="A13" s="267"/>
      <c r="B13" s="268"/>
      <c r="C13" s="247"/>
      <c r="D13" s="246"/>
      <c r="E13" s="268"/>
      <c r="F13" s="247"/>
      <c r="G13" s="246"/>
      <c r="H13" s="268"/>
      <c r="I13" s="247"/>
      <c r="J13" s="249"/>
    </row>
    <row r="14" spans="1:10" ht="52.9" customHeight="1" x14ac:dyDescent="0.2">
      <c r="A14" s="596" t="s">
        <v>711</v>
      </c>
      <c r="B14" s="597"/>
      <c r="C14" s="597"/>
      <c r="D14" s="597"/>
      <c r="E14" s="597"/>
      <c r="F14" s="597"/>
      <c r="G14" s="597"/>
      <c r="H14" s="597"/>
      <c r="I14" s="597"/>
      <c r="J14" s="598"/>
    </row>
    <row r="15" spans="1:10" ht="15.75" x14ac:dyDescent="0.2">
      <c r="A15" s="266"/>
      <c r="B15" s="246"/>
      <c r="C15" s="246"/>
      <c r="D15" s="246"/>
      <c r="E15" s="246"/>
      <c r="F15" s="246"/>
      <c r="G15" s="246"/>
      <c r="H15" s="246"/>
      <c r="I15" s="246"/>
      <c r="J15" s="249"/>
    </row>
    <row r="16" spans="1:10" ht="15.6" customHeight="1" x14ac:dyDescent="0.2">
      <c r="A16" s="266" t="s">
        <v>712</v>
      </c>
      <c r="B16" s="246"/>
      <c r="C16" s="246"/>
      <c r="D16" s="246"/>
      <c r="E16" s="246"/>
      <c r="F16" s="246"/>
      <c r="G16" s="246"/>
      <c r="H16" s="246"/>
      <c r="I16" s="246"/>
      <c r="J16" s="249"/>
    </row>
    <row r="17" spans="1:10" ht="15.75" x14ac:dyDescent="0.2">
      <c r="A17" s="265"/>
      <c r="B17" s="246"/>
      <c r="C17" s="246"/>
      <c r="D17" s="246"/>
      <c r="E17" s="246"/>
      <c r="F17" s="246"/>
      <c r="G17" s="246"/>
      <c r="H17" s="246"/>
      <c r="I17" s="246"/>
      <c r="J17" s="249"/>
    </row>
    <row r="18" spans="1:10" ht="37.9" customHeight="1" x14ac:dyDescent="0.2">
      <c r="A18" s="244"/>
      <c r="B18" s="599" t="s">
        <v>713</v>
      </c>
      <c r="C18" s="599"/>
      <c r="D18" s="599"/>
      <c r="E18" s="599"/>
      <c r="F18" s="599"/>
      <c r="G18" s="599"/>
      <c r="H18" s="599"/>
      <c r="I18" s="599"/>
      <c r="J18" s="600"/>
    </row>
    <row r="19" spans="1:10" ht="15.75" x14ac:dyDescent="0.2">
      <c r="A19" s="265"/>
      <c r="B19" s="246"/>
      <c r="C19" s="246"/>
      <c r="D19" s="246"/>
      <c r="E19" s="246"/>
      <c r="F19" s="246"/>
      <c r="G19" s="246"/>
      <c r="H19" s="246"/>
      <c r="I19" s="246"/>
      <c r="J19" s="249"/>
    </row>
    <row r="20" spans="1:10" ht="48.6" customHeight="1" x14ac:dyDescent="0.2">
      <c r="A20" s="244"/>
      <c r="B20" s="599" t="s">
        <v>714</v>
      </c>
      <c r="C20" s="599"/>
      <c r="D20" s="599"/>
      <c r="E20" s="599"/>
      <c r="F20" s="599"/>
      <c r="G20" s="599"/>
      <c r="H20" s="599"/>
      <c r="I20" s="599"/>
      <c r="J20" s="600"/>
    </row>
    <row r="21" spans="1:10" ht="15.75" x14ac:dyDescent="0.2">
      <c r="A21" s="265"/>
      <c r="B21" s="246"/>
      <c r="C21" s="246"/>
      <c r="D21" s="246"/>
      <c r="E21" s="246"/>
      <c r="F21" s="246"/>
      <c r="G21" s="246"/>
      <c r="H21" s="246"/>
      <c r="I21" s="246"/>
      <c r="J21" s="249"/>
    </row>
    <row r="22" spans="1:10" ht="48" customHeight="1" x14ac:dyDescent="0.2">
      <c r="A22" s="244"/>
      <c r="B22" s="599" t="s">
        <v>715</v>
      </c>
      <c r="C22" s="599"/>
      <c r="D22" s="599"/>
      <c r="E22" s="599"/>
      <c r="F22" s="599"/>
      <c r="G22" s="599"/>
      <c r="H22" s="599"/>
      <c r="I22" s="599"/>
      <c r="J22" s="600"/>
    </row>
    <row r="23" spans="1:10" ht="15.75" x14ac:dyDescent="0.2">
      <c r="A23" s="265"/>
      <c r="B23" s="246"/>
      <c r="C23" s="246"/>
      <c r="D23" s="246"/>
      <c r="E23" s="246"/>
      <c r="F23" s="246"/>
      <c r="G23" s="246"/>
      <c r="H23" s="246"/>
      <c r="I23" s="246"/>
      <c r="J23" s="249"/>
    </row>
    <row r="24" spans="1:10" ht="15.75" x14ac:dyDescent="0.2">
      <c r="A24" s="265"/>
      <c r="B24" s="246"/>
      <c r="C24" s="246"/>
      <c r="D24" s="246"/>
      <c r="E24" s="246"/>
      <c r="F24" s="246"/>
      <c r="G24" s="246"/>
      <c r="H24" s="246"/>
      <c r="I24" s="246"/>
      <c r="J24" s="249"/>
    </row>
    <row r="25" spans="1:10" ht="15.75" x14ac:dyDescent="0.2">
      <c r="A25" s="265"/>
      <c r="B25" s="246"/>
      <c r="C25" s="246"/>
      <c r="D25" s="246"/>
      <c r="E25" s="246"/>
      <c r="F25" s="246"/>
      <c r="G25" s="246"/>
      <c r="H25" s="246"/>
      <c r="I25" s="246"/>
      <c r="J25" s="249"/>
    </row>
    <row r="26" spans="1:10" ht="15.75" x14ac:dyDescent="0.2">
      <c r="A26" s="265"/>
      <c r="B26" s="246"/>
      <c r="C26" s="246"/>
      <c r="D26" s="246"/>
      <c r="E26" s="246"/>
      <c r="F26" s="246"/>
      <c r="G26" s="246"/>
      <c r="H26" s="246"/>
      <c r="I26" s="246"/>
      <c r="J26" s="249"/>
    </row>
    <row r="27" spans="1:10" ht="15.75" x14ac:dyDescent="0.2">
      <c r="A27" s="265"/>
      <c r="B27" s="246"/>
      <c r="C27" s="246"/>
      <c r="D27" s="246"/>
      <c r="E27" s="246"/>
      <c r="F27" s="246"/>
      <c r="G27" s="246"/>
      <c r="H27" s="246"/>
      <c r="I27" s="246"/>
      <c r="J27" s="249"/>
    </row>
    <row r="28" spans="1:10" x14ac:dyDescent="0.2">
      <c r="A28" s="250"/>
      <c r="B28" s="251"/>
      <c r="C28" s="251"/>
      <c r="D28" s="251"/>
      <c r="E28" s="251"/>
      <c r="F28" s="251"/>
      <c r="G28" s="251"/>
      <c r="H28" s="251"/>
      <c r="I28" s="251"/>
      <c r="J28" s="79" t="s">
        <v>340</v>
      </c>
    </row>
    <row r="29" spans="1:10" x14ac:dyDescent="0.2">
      <c r="A29" s="244" t="s">
        <v>275</v>
      </c>
      <c r="B29" s="246" t="s">
        <v>432</v>
      </c>
      <c r="C29" s="246"/>
      <c r="D29" s="246"/>
      <c r="E29" s="246"/>
      <c r="F29" s="246"/>
      <c r="G29" s="246"/>
      <c r="H29" s="246"/>
      <c r="I29" s="246"/>
      <c r="J29" s="249"/>
    </row>
    <row r="30" spans="1:10" x14ac:dyDescent="0.2">
      <c r="A30" s="244"/>
      <c r="B30" s="246"/>
      <c r="C30" s="246"/>
      <c r="D30" s="246"/>
      <c r="E30" s="246"/>
      <c r="F30" s="246"/>
      <c r="G30" s="246"/>
      <c r="H30" s="246"/>
      <c r="I30" s="246"/>
      <c r="J30" s="249"/>
    </row>
    <row r="31" spans="1:10" ht="12.75" customHeight="1" x14ac:dyDescent="0.2">
      <c r="A31" s="244" t="s">
        <v>274</v>
      </c>
      <c r="B31" s="528" t="str">
        <f>+'Title Page'!B50</f>
        <v>07/24/18</v>
      </c>
      <c r="C31" s="528"/>
      <c r="D31" s="269"/>
      <c r="E31" s="269"/>
      <c r="F31" s="246"/>
      <c r="G31" s="251" t="str">
        <f>+'Title Page'!G50:H50</f>
        <v>Effective Date: October 1, 2018</v>
      </c>
      <c r="H31" s="246"/>
      <c r="I31" s="246"/>
      <c r="J31" s="249"/>
    </row>
    <row r="32" spans="1:10" x14ac:dyDescent="0.2">
      <c r="A32" s="592" t="s">
        <v>245</v>
      </c>
      <c r="B32" s="593"/>
      <c r="C32" s="593"/>
      <c r="D32" s="593"/>
      <c r="E32" s="593"/>
      <c r="F32" s="593"/>
      <c r="G32" s="593"/>
      <c r="H32" s="593"/>
      <c r="I32" s="593"/>
      <c r="J32" s="594"/>
    </row>
    <row r="33" spans="1:10" x14ac:dyDescent="0.2">
      <c r="A33" s="244"/>
      <c r="B33" s="246"/>
      <c r="C33" s="246"/>
      <c r="D33" s="246"/>
      <c r="E33" s="246"/>
      <c r="F33" s="246"/>
      <c r="G33" s="246"/>
      <c r="H33" s="246"/>
      <c r="I33" s="246"/>
      <c r="J33" s="249"/>
    </row>
    <row r="34" spans="1:10" x14ac:dyDescent="0.2">
      <c r="A34" s="244" t="s">
        <v>144</v>
      </c>
      <c r="B34" s="246"/>
      <c r="C34" s="246"/>
      <c r="D34" s="246"/>
      <c r="E34" s="246"/>
      <c r="F34" s="246"/>
      <c r="G34" s="246"/>
      <c r="H34" s="246"/>
      <c r="I34" s="246"/>
      <c r="J34" s="249"/>
    </row>
    <row r="35" spans="1:10" x14ac:dyDescent="0.2">
      <c r="A35" s="250"/>
      <c r="B35" s="251"/>
      <c r="C35" s="251"/>
      <c r="D35" s="251"/>
      <c r="E35" s="251"/>
      <c r="F35" s="251"/>
      <c r="G35" s="251"/>
      <c r="H35" s="251"/>
      <c r="I35" s="251"/>
      <c r="J35" s="252"/>
    </row>
  </sheetData>
  <mergeCells count="11">
    <mergeCell ref="A32:J32"/>
    <mergeCell ref="H2:I2"/>
    <mergeCell ref="B6:I6"/>
    <mergeCell ref="A8:J8"/>
    <mergeCell ref="A10:J10"/>
    <mergeCell ref="A12:J12"/>
    <mergeCell ref="A14:J14"/>
    <mergeCell ref="B18:J18"/>
    <mergeCell ref="B20:J20"/>
    <mergeCell ref="B22:J22"/>
    <mergeCell ref="B31:C31"/>
  </mergeCells>
  <printOptions horizontalCentered="1" verticalCentered="1"/>
  <pageMargins left="0.25" right="0.25" top="0.75" bottom="0.75" header="0.3" footer="0.3"/>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8"/>
  <sheetViews>
    <sheetView zoomScaleNormal="100" zoomScaleSheetLayoutView="75" workbookViewId="0"/>
  </sheetViews>
  <sheetFormatPr defaultRowHeight="12.75" x14ac:dyDescent="0.2"/>
  <cols>
    <col min="1" max="1" width="9.140625" style="243"/>
    <col min="2" max="2" width="13.85546875" style="243" customWidth="1"/>
    <col min="3" max="3" width="9.7109375" style="243" bestFit="1" customWidth="1"/>
    <col min="4" max="16384" width="9.140625" style="243"/>
  </cols>
  <sheetData>
    <row r="1" spans="1:10" x14ac:dyDescent="0.2">
      <c r="A1" s="240"/>
      <c r="B1" s="241"/>
      <c r="C1" s="241"/>
      <c r="D1" s="241"/>
      <c r="E1" s="241"/>
      <c r="F1" s="241"/>
      <c r="G1" s="241"/>
      <c r="H1" s="241"/>
      <c r="I1" s="241"/>
      <c r="J1" s="242"/>
    </row>
    <row r="2" spans="1:10" x14ac:dyDescent="0.2">
      <c r="A2" s="244" t="s">
        <v>277</v>
      </c>
      <c r="B2" s="245">
        <f>+'Item 30 p14'!B2</f>
        <v>19</v>
      </c>
      <c r="C2" s="246"/>
      <c r="D2" s="246"/>
      <c r="E2" s="246"/>
      <c r="F2" s="246"/>
      <c r="G2" s="245">
        <v>0</v>
      </c>
      <c r="H2" s="517" t="s">
        <v>278</v>
      </c>
      <c r="I2" s="517"/>
      <c r="J2" s="248">
        <v>15</v>
      </c>
    </row>
    <row r="3" spans="1:10" x14ac:dyDescent="0.2">
      <c r="A3" s="244"/>
      <c r="B3" s="246"/>
      <c r="C3" s="246"/>
      <c r="D3" s="246"/>
      <c r="E3" s="246"/>
      <c r="F3" s="246"/>
      <c r="G3" s="246"/>
      <c r="H3" s="246"/>
      <c r="I3" s="246"/>
      <c r="J3" s="249"/>
    </row>
    <row r="4" spans="1:10" x14ac:dyDescent="0.2">
      <c r="A4" s="244" t="s">
        <v>75</v>
      </c>
      <c r="B4" s="246"/>
      <c r="C4" s="246"/>
      <c r="D4" s="246"/>
      <c r="E4" s="246"/>
      <c r="F4" s="246"/>
      <c r="G4" s="246"/>
      <c r="H4" s="246"/>
      <c r="I4" s="246"/>
      <c r="J4" s="249"/>
    </row>
    <row r="5" spans="1:10" x14ac:dyDescent="0.2">
      <c r="A5" s="250" t="s">
        <v>85</v>
      </c>
      <c r="B5" s="251"/>
      <c r="C5" s="251"/>
      <c r="D5" s="251"/>
      <c r="E5" s="251"/>
      <c r="F5" s="251"/>
      <c r="G5" s="251"/>
      <c r="H5" s="251"/>
      <c r="I5" s="251"/>
      <c r="J5" s="252"/>
    </row>
    <row r="6" spans="1:10" x14ac:dyDescent="0.2">
      <c r="A6" s="263"/>
      <c r="B6" s="595" t="s">
        <v>716</v>
      </c>
      <c r="C6" s="595"/>
      <c r="D6" s="595"/>
      <c r="E6" s="595"/>
      <c r="F6" s="595"/>
      <c r="G6" s="595"/>
      <c r="H6" s="595"/>
      <c r="I6" s="595"/>
      <c r="J6" s="264"/>
    </row>
    <row r="7" spans="1:10" x14ac:dyDescent="0.2">
      <c r="A7" s="244"/>
      <c r="B7" s="246"/>
      <c r="C7" s="247"/>
      <c r="D7" s="247"/>
      <c r="E7" s="247"/>
      <c r="F7" s="247"/>
      <c r="G7" s="247"/>
      <c r="H7" s="247"/>
      <c r="I7" s="246"/>
      <c r="J7" s="249"/>
    </row>
    <row r="8" spans="1:10" ht="105" customHeight="1" x14ac:dyDescent="0.2">
      <c r="A8" s="596" t="s">
        <v>717</v>
      </c>
      <c r="B8" s="597"/>
      <c r="C8" s="597"/>
      <c r="D8" s="597"/>
      <c r="E8" s="597"/>
      <c r="F8" s="597"/>
      <c r="G8" s="597"/>
      <c r="H8" s="597"/>
      <c r="I8" s="597"/>
      <c r="J8" s="598"/>
    </row>
    <row r="9" spans="1:10" ht="15.75" x14ac:dyDescent="0.2">
      <c r="A9" s="266"/>
      <c r="B9" s="246"/>
      <c r="C9" s="246"/>
      <c r="D9" s="246"/>
      <c r="E9" s="246"/>
      <c r="F9" s="246"/>
      <c r="G9" s="246"/>
      <c r="H9" s="246"/>
      <c r="I9" s="246"/>
      <c r="J9" s="249"/>
    </row>
    <row r="10" spans="1:10" ht="100.5" customHeight="1" x14ac:dyDescent="0.25">
      <c r="A10" s="270" t="s">
        <v>718</v>
      </c>
      <c r="B10" s="601" t="s">
        <v>719</v>
      </c>
      <c r="C10" s="601"/>
      <c r="D10" s="601"/>
      <c r="E10" s="601"/>
      <c r="F10" s="601"/>
      <c r="G10" s="601"/>
      <c r="H10" s="601"/>
      <c r="I10" s="601"/>
      <c r="J10" s="602"/>
    </row>
    <row r="11" spans="1:10" x14ac:dyDescent="0.2">
      <c r="A11" s="244"/>
      <c r="B11" s="246"/>
      <c r="C11" s="246"/>
      <c r="D11" s="246"/>
      <c r="E11" s="246"/>
      <c r="F11" s="246"/>
      <c r="G11" s="246"/>
      <c r="H11" s="246"/>
      <c r="I11" s="246"/>
      <c r="J11" s="249"/>
    </row>
    <row r="12" spans="1:10" ht="75" customHeight="1" x14ac:dyDescent="0.2">
      <c r="A12" s="270" t="s">
        <v>720</v>
      </c>
      <c r="B12" s="603" t="s">
        <v>721</v>
      </c>
      <c r="C12" s="603"/>
      <c r="D12" s="603"/>
      <c r="E12" s="603"/>
      <c r="F12" s="603"/>
      <c r="G12" s="603"/>
      <c r="H12" s="603"/>
      <c r="I12" s="603"/>
      <c r="J12" s="604"/>
    </row>
    <row r="13" spans="1:10" x14ac:dyDescent="0.2">
      <c r="A13" s="244"/>
      <c r="B13" s="268"/>
      <c r="C13" s="247"/>
      <c r="D13" s="246"/>
      <c r="E13" s="268"/>
      <c r="F13" s="247"/>
      <c r="G13" s="246"/>
      <c r="H13" s="268"/>
      <c r="I13" s="247"/>
      <c r="J13" s="249"/>
    </row>
    <row r="14" spans="1:10" x14ac:dyDescent="0.2">
      <c r="A14" s="244"/>
      <c r="B14" s="268"/>
      <c r="C14" s="247"/>
      <c r="D14" s="246"/>
      <c r="E14" s="268"/>
      <c r="F14" s="247"/>
      <c r="G14" s="246"/>
      <c r="H14" s="268"/>
      <c r="I14" s="247"/>
      <c r="J14" s="249"/>
    </row>
    <row r="15" spans="1:10" x14ac:dyDescent="0.2">
      <c r="A15" s="244"/>
      <c r="B15" s="246"/>
      <c r="C15" s="246"/>
      <c r="D15" s="246"/>
      <c r="E15" s="246"/>
      <c r="F15" s="246"/>
      <c r="G15" s="246"/>
      <c r="H15" s="246"/>
      <c r="I15" s="246"/>
      <c r="J15" s="249"/>
    </row>
    <row r="16" spans="1:10" x14ac:dyDescent="0.2">
      <c r="A16" s="244"/>
      <c r="B16" s="246"/>
      <c r="C16" s="246"/>
      <c r="D16" s="246"/>
      <c r="E16" s="246"/>
      <c r="F16" s="246"/>
      <c r="G16" s="246"/>
      <c r="H16" s="246"/>
      <c r="I16" s="246"/>
      <c r="J16" s="249"/>
    </row>
    <row r="17" spans="1:10" x14ac:dyDescent="0.2">
      <c r="A17" s="244"/>
      <c r="B17" s="246"/>
      <c r="C17" s="246"/>
      <c r="D17" s="246"/>
      <c r="E17" s="246"/>
      <c r="F17" s="246"/>
      <c r="G17" s="246"/>
      <c r="H17" s="246"/>
      <c r="I17" s="246"/>
      <c r="J17" s="249"/>
    </row>
    <row r="18" spans="1:10" x14ac:dyDescent="0.2">
      <c r="A18" s="244"/>
      <c r="B18" s="246"/>
      <c r="C18" s="246"/>
      <c r="D18" s="246"/>
      <c r="E18" s="246"/>
      <c r="F18" s="246"/>
      <c r="G18" s="246"/>
      <c r="H18" s="246"/>
      <c r="I18" s="246"/>
      <c r="J18" s="249"/>
    </row>
    <row r="19" spans="1:10" x14ac:dyDescent="0.2">
      <c r="A19" s="244"/>
      <c r="B19" s="246"/>
      <c r="C19" s="246"/>
      <c r="D19" s="246"/>
      <c r="E19" s="246"/>
      <c r="F19" s="246"/>
      <c r="G19" s="246"/>
      <c r="H19" s="246"/>
      <c r="I19" s="246"/>
      <c r="J19" s="249"/>
    </row>
    <row r="20" spans="1:10" x14ac:dyDescent="0.2">
      <c r="A20" s="244"/>
      <c r="B20" s="246"/>
      <c r="C20" s="246"/>
      <c r="D20" s="246"/>
      <c r="E20" s="246"/>
      <c r="F20" s="246"/>
      <c r="G20" s="246"/>
      <c r="H20" s="246"/>
      <c r="I20" s="246"/>
      <c r="J20" s="249"/>
    </row>
    <row r="21" spans="1:10" x14ac:dyDescent="0.2">
      <c r="A21" s="244"/>
      <c r="B21" s="246"/>
      <c r="C21" s="246"/>
      <c r="D21" s="246"/>
      <c r="E21" s="246"/>
      <c r="F21" s="246"/>
      <c r="G21" s="246"/>
      <c r="H21" s="246"/>
      <c r="I21" s="246"/>
      <c r="J21" s="249"/>
    </row>
    <row r="22" spans="1:10" x14ac:dyDescent="0.2">
      <c r="A22" s="244"/>
      <c r="B22" s="246"/>
      <c r="C22" s="246"/>
      <c r="D22" s="246"/>
      <c r="E22" s="246"/>
      <c r="F22" s="246"/>
      <c r="G22" s="246"/>
      <c r="H22" s="246"/>
      <c r="I22" s="246"/>
      <c r="J22" s="249"/>
    </row>
    <row r="23" spans="1:10" x14ac:dyDescent="0.2">
      <c r="A23" s="244"/>
      <c r="B23" s="246"/>
      <c r="C23" s="246"/>
      <c r="D23" s="246"/>
      <c r="E23" s="246"/>
      <c r="F23" s="246"/>
      <c r="G23" s="246"/>
      <c r="H23" s="246"/>
      <c r="I23" s="246"/>
      <c r="J23" s="249"/>
    </row>
    <row r="24" spans="1:10" x14ac:dyDescent="0.2">
      <c r="A24" s="244"/>
      <c r="B24" s="246"/>
      <c r="C24" s="246"/>
      <c r="D24" s="246"/>
      <c r="E24" s="246"/>
      <c r="F24" s="246"/>
      <c r="G24" s="246"/>
      <c r="H24" s="246"/>
      <c r="I24" s="246"/>
      <c r="J24" s="249"/>
    </row>
    <row r="25" spans="1:10" x14ac:dyDescent="0.2">
      <c r="A25" s="244"/>
      <c r="B25" s="246"/>
      <c r="C25" s="246"/>
      <c r="D25" s="246"/>
      <c r="E25" s="246"/>
      <c r="F25" s="246"/>
      <c r="G25" s="246"/>
      <c r="H25" s="246"/>
      <c r="I25" s="246"/>
      <c r="J25" s="249"/>
    </row>
    <row r="26" spans="1:10" x14ac:dyDescent="0.2">
      <c r="A26" s="244"/>
      <c r="B26" s="246"/>
      <c r="C26" s="246"/>
      <c r="D26" s="246"/>
      <c r="E26" s="246"/>
      <c r="F26" s="246"/>
      <c r="G26" s="246"/>
      <c r="H26" s="246"/>
      <c r="I26" s="246"/>
      <c r="J26" s="249"/>
    </row>
    <row r="27" spans="1:10" x14ac:dyDescent="0.2">
      <c r="A27" s="244"/>
      <c r="B27" s="246"/>
      <c r="C27" s="246"/>
      <c r="D27" s="246"/>
      <c r="E27" s="246"/>
      <c r="F27" s="246"/>
      <c r="G27" s="246"/>
      <c r="H27" s="246"/>
      <c r="I27" s="246"/>
      <c r="J27" s="249"/>
    </row>
    <row r="28" spans="1:10" x14ac:dyDescent="0.2">
      <c r="A28" s="244"/>
      <c r="B28" s="246"/>
      <c r="C28" s="246"/>
      <c r="D28" s="246"/>
      <c r="E28" s="246"/>
      <c r="F28" s="246"/>
      <c r="G28" s="246"/>
      <c r="H28" s="246"/>
      <c r="I28" s="246"/>
      <c r="J28" s="249"/>
    </row>
    <row r="29" spans="1:10" x14ac:dyDescent="0.2">
      <c r="A29" s="244"/>
      <c r="B29" s="246"/>
      <c r="C29" s="246"/>
      <c r="D29" s="246"/>
      <c r="E29" s="246"/>
      <c r="F29" s="246"/>
      <c r="G29" s="246"/>
      <c r="H29" s="246"/>
      <c r="I29" s="246"/>
      <c r="J29" s="249"/>
    </row>
    <row r="30" spans="1:10" x14ac:dyDescent="0.2">
      <c r="A30" s="244"/>
      <c r="B30" s="246"/>
      <c r="C30" s="246"/>
      <c r="D30" s="246"/>
      <c r="E30" s="246"/>
      <c r="F30" s="246"/>
      <c r="G30" s="246"/>
      <c r="H30" s="246"/>
      <c r="I30" s="246"/>
      <c r="J30" s="249"/>
    </row>
    <row r="31" spans="1:10" x14ac:dyDescent="0.2">
      <c r="A31" s="250"/>
      <c r="B31" s="251"/>
      <c r="C31" s="251"/>
      <c r="D31" s="251"/>
      <c r="E31" s="251"/>
      <c r="F31" s="251"/>
      <c r="G31" s="251"/>
      <c r="H31" s="251"/>
      <c r="I31" s="251"/>
      <c r="J31" s="252"/>
    </row>
    <row r="32" spans="1:10" x14ac:dyDescent="0.2">
      <c r="A32" s="244" t="s">
        <v>275</v>
      </c>
      <c r="B32" s="246" t="s">
        <v>432</v>
      </c>
      <c r="C32" s="246"/>
      <c r="D32" s="246"/>
      <c r="E32" s="246"/>
      <c r="F32" s="246"/>
      <c r="G32" s="246"/>
      <c r="H32" s="246"/>
      <c r="I32" s="246"/>
      <c r="J32" s="249"/>
    </row>
    <row r="33" spans="1:10" x14ac:dyDescent="0.2">
      <c r="A33" s="244"/>
      <c r="B33" s="246"/>
      <c r="C33" s="246"/>
      <c r="D33" s="246"/>
      <c r="E33" s="246"/>
      <c r="F33" s="246"/>
      <c r="G33" s="246"/>
      <c r="H33" s="246"/>
      <c r="I33" s="246"/>
      <c r="J33" s="249"/>
    </row>
    <row r="34" spans="1:10" ht="12.75" customHeight="1" x14ac:dyDescent="0.2">
      <c r="A34" s="244" t="s">
        <v>274</v>
      </c>
      <c r="B34" s="528" t="str">
        <f>+'Title Page'!B50</f>
        <v>07/24/18</v>
      </c>
      <c r="C34" s="528"/>
      <c r="D34" s="269"/>
      <c r="E34" s="269"/>
      <c r="F34" s="246"/>
      <c r="G34" s="251" t="str">
        <f>+'Title Page'!G50:H50</f>
        <v>Effective Date: October 1, 2018</v>
      </c>
      <c r="H34" s="246"/>
      <c r="I34" s="246"/>
      <c r="J34" s="249"/>
    </row>
    <row r="35" spans="1:10" x14ac:dyDescent="0.2">
      <c r="A35" s="592" t="s">
        <v>245</v>
      </c>
      <c r="B35" s="593"/>
      <c r="C35" s="593"/>
      <c r="D35" s="593"/>
      <c r="E35" s="593"/>
      <c r="F35" s="593"/>
      <c r="G35" s="593"/>
      <c r="H35" s="593"/>
      <c r="I35" s="593"/>
      <c r="J35" s="594"/>
    </row>
    <row r="36" spans="1:10" x14ac:dyDescent="0.2">
      <c r="A36" s="244"/>
      <c r="B36" s="246"/>
      <c r="C36" s="246"/>
      <c r="D36" s="246"/>
      <c r="E36" s="246"/>
      <c r="F36" s="246"/>
      <c r="G36" s="246"/>
      <c r="H36" s="246"/>
      <c r="I36" s="246"/>
      <c r="J36" s="249"/>
    </row>
    <row r="37" spans="1:10" x14ac:dyDescent="0.2">
      <c r="A37" s="244" t="s">
        <v>144</v>
      </c>
      <c r="B37" s="246"/>
      <c r="C37" s="246"/>
      <c r="D37" s="246"/>
      <c r="E37" s="246"/>
      <c r="F37" s="246"/>
      <c r="G37" s="246"/>
      <c r="H37" s="246"/>
      <c r="I37" s="246"/>
      <c r="J37" s="249"/>
    </row>
    <row r="38" spans="1:10" x14ac:dyDescent="0.2">
      <c r="A38" s="250"/>
      <c r="B38" s="251"/>
      <c r="C38" s="251"/>
      <c r="D38" s="251"/>
      <c r="E38" s="251"/>
      <c r="F38" s="251"/>
      <c r="G38" s="251"/>
      <c r="H38" s="251"/>
      <c r="I38" s="251"/>
      <c r="J38" s="252"/>
    </row>
  </sheetData>
  <mergeCells count="7">
    <mergeCell ref="A35:J35"/>
    <mergeCell ref="H2:I2"/>
    <mergeCell ref="B6:I6"/>
    <mergeCell ref="A8:J8"/>
    <mergeCell ref="B10:J10"/>
    <mergeCell ref="B12:J12"/>
    <mergeCell ref="B34:C34"/>
  </mergeCells>
  <printOptions horizontalCentered="1" verticalCentered="1"/>
  <pageMargins left="0.5" right="0.25" top="0.25" bottom="0.25"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J55"/>
  <sheetViews>
    <sheetView zoomScaleNormal="100" zoomScaleSheetLayoutView="75" workbookViewId="0"/>
  </sheetViews>
  <sheetFormatPr defaultRowHeight="12.75" x14ac:dyDescent="0.2"/>
  <cols>
    <col min="1" max="1" width="9.140625" style="4"/>
    <col min="2" max="2" width="9.5703125" style="4" customWidth="1"/>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491" t="s">
        <v>278</v>
      </c>
      <c r="I2" s="491"/>
      <c r="J2" s="34">
        <v>16</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87"/>
      <c r="B7" s="527" t="s">
        <v>519</v>
      </c>
      <c r="C7" s="527"/>
      <c r="D7" s="527"/>
      <c r="E7" s="527"/>
      <c r="F7" s="527"/>
      <c r="G7" s="527"/>
      <c r="H7" s="527"/>
      <c r="I7" s="527"/>
      <c r="J7" s="48"/>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5"/>
      <c r="C11" s="6"/>
      <c r="D11" s="6"/>
      <c r="E11" s="6"/>
      <c r="F11" s="6"/>
      <c r="G11" s="6"/>
      <c r="H11" s="6"/>
      <c r="I11" s="6"/>
      <c r="J11" s="9"/>
    </row>
    <row r="12" spans="1:10" x14ac:dyDescent="0.2">
      <c r="A12" s="5"/>
      <c r="B12" s="6"/>
      <c r="C12" s="6"/>
      <c r="D12" s="6"/>
      <c r="E12" s="6"/>
      <c r="F12" s="6"/>
      <c r="G12" s="6"/>
      <c r="H12" s="6"/>
      <c r="I12" s="6"/>
      <c r="J12" s="9"/>
    </row>
    <row r="13" spans="1:10" x14ac:dyDescent="0.2">
      <c r="A13" s="5"/>
      <c r="B13" s="42"/>
      <c r="C13" s="10"/>
      <c r="D13" s="6"/>
      <c r="E13" s="42"/>
      <c r="F13" s="10"/>
      <c r="G13" s="6"/>
      <c r="H13" s="42"/>
      <c r="I13" s="10"/>
      <c r="J13" s="9"/>
    </row>
    <row r="14" spans="1:10" x14ac:dyDescent="0.2">
      <c r="A14" s="5"/>
      <c r="B14" s="42"/>
      <c r="C14" s="10"/>
      <c r="D14" s="6"/>
      <c r="E14" s="42"/>
      <c r="F14" s="10"/>
      <c r="G14" s="6"/>
      <c r="H14" s="42"/>
      <c r="I14" s="10"/>
      <c r="J14" s="9"/>
    </row>
    <row r="15" spans="1:10" x14ac:dyDescent="0.2">
      <c r="A15" s="5"/>
      <c r="B15" s="6"/>
      <c r="C15" s="6"/>
      <c r="D15" s="6"/>
      <c r="E15" s="6"/>
      <c r="F15" s="6"/>
      <c r="G15" s="6"/>
      <c r="H15" s="6"/>
      <c r="I15" s="6"/>
      <c r="J15" s="9"/>
    </row>
    <row r="16" spans="1:10" x14ac:dyDescent="0.2">
      <c r="A16" s="32"/>
      <c r="B16" s="12"/>
      <c r="C16" s="12"/>
      <c r="D16" s="12"/>
      <c r="E16" s="12"/>
      <c r="F16" s="12"/>
      <c r="G16" s="12"/>
      <c r="H16" s="12"/>
      <c r="I16" s="12"/>
      <c r="J16" s="17"/>
    </row>
    <row r="17" spans="1:10" x14ac:dyDescent="0.2">
      <c r="A17" s="5"/>
      <c r="B17" s="6"/>
      <c r="C17" s="6"/>
      <c r="D17" s="6"/>
      <c r="E17" s="6"/>
      <c r="F17" s="6"/>
      <c r="G17" s="6"/>
      <c r="H17" s="6"/>
      <c r="I17" s="6"/>
      <c r="J17" s="9"/>
    </row>
    <row r="18" spans="1:10" x14ac:dyDescent="0.2">
      <c r="A18" s="39"/>
      <c r="B18" s="527" t="s">
        <v>520</v>
      </c>
      <c r="C18" s="527"/>
      <c r="D18" s="527"/>
      <c r="E18" s="527"/>
      <c r="F18" s="527"/>
      <c r="G18" s="527"/>
      <c r="H18" s="527"/>
      <c r="I18" s="527"/>
      <c r="J18" s="48"/>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32"/>
      <c r="B29" s="12"/>
      <c r="C29" s="12"/>
      <c r="D29" s="12"/>
      <c r="E29" s="12"/>
      <c r="F29" s="12"/>
      <c r="G29" s="12"/>
      <c r="H29" s="12"/>
      <c r="I29" s="12"/>
      <c r="J29" s="17"/>
    </row>
    <row r="30" spans="1:10" x14ac:dyDescent="0.2">
      <c r="A30" s="5"/>
      <c r="B30" s="6"/>
      <c r="C30" s="6"/>
      <c r="D30" s="6"/>
      <c r="E30" s="6"/>
      <c r="F30" s="6"/>
      <c r="G30" s="6"/>
      <c r="H30" s="6"/>
      <c r="I30" s="6"/>
      <c r="J30" s="9"/>
    </row>
    <row r="31" spans="1:10" x14ac:dyDescent="0.2">
      <c r="A31" s="605" t="s">
        <v>521</v>
      </c>
      <c r="B31" s="527"/>
      <c r="C31" s="527"/>
      <c r="D31" s="527"/>
      <c r="E31" s="527"/>
      <c r="F31" s="527"/>
      <c r="G31" s="527"/>
      <c r="H31" s="527"/>
      <c r="I31" s="527"/>
      <c r="J31" s="606"/>
    </row>
    <row r="32" spans="1:10" x14ac:dyDescent="0.2">
      <c r="A32" s="5"/>
      <c r="B32" s="6"/>
      <c r="C32" s="6"/>
      <c r="D32" s="6"/>
      <c r="E32" s="6"/>
      <c r="F32" s="6"/>
      <c r="G32" s="6"/>
      <c r="H32" s="6"/>
      <c r="I32" s="6"/>
      <c r="J32" s="9"/>
    </row>
    <row r="33" spans="1:10" x14ac:dyDescent="0.2">
      <c r="A33" s="39" t="s">
        <v>724</v>
      </c>
      <c r="B33" s="6"/>
      <c r="C33" s="6"/>
      <c r="D33" s="588" t="s">
        <v>423</v>
      </c>
      <c r="E33" s="588"/>
      <c r="F33" s="588"/>
      <c r="G33" s="588"/>
      <c r="H33" s="588"/>
      <c r="I33" s="588"/>
      <c r="J33" s="608"/>
    </row>
    <row r="34" spans="1:10" x14ac:dyDescent="0.2">
      <c r="A34" s="5"/>
      <c r="B34" s="6"/>
      <c r="C34" s="90"/>
      <c r="D34" s="588"/>
      <c r="E34" s="588"/>
      <c r="F34" s="588"/>
      <c r="G34" s="588"/>
      <c r="H34" s="588"/>
      <c r="I34" s="588"/>
      <c r="J34" s="608"/>
    </row>
    <row r="35" spans="1:10" x14ac:dyDescent="0.2">
      <c r="A35" s="5"/>
      <c r="B35" s="6"/>
      <c r="C35" s="8"/>
      <c r="D35" s="6"/>
      <c r="E35" s="6"/>
      <c r="F35" s="6"/>
      <c r="G35" s="6"/>
      <c r="H35" s="6"/>
      <c r="I35" s="6"/>
      <c r="J35" s="9"/>
    </row>
    <row r="36" spans="1:10" x14ac:dyDescent="0.2">
      <c r="A36" s="39" t="s">
        <v>356</v>
      </c>
      <c r="B36" s="6"/>
      <c r="C36" s="8"/>
      <c r="D36" s="555" t="s">
        <v>93</v>
      </c>
      <c r="E36" s="555"/>
      <c r="F36" s="555"/>
      <c r="G36" s="555"/>
      <c r="H36" s="555"/>
      <c r="I36" s="555"/>
      <c r="J36" s="607"/>
    </row>
    <row r="37" spans="1:10" x14ac:dyDescent="0.2">
      <c r="A37" s="5"/>
      <c r="B37" s="6"/>
      <c r="C37" s="90"/>
      <c r="D37" s="555"/>
      <c r="E37" s="555"/>
      <c r="F37" s="555"/>
      <c r="G37" s="555"/>
      <c r="H37" s="555"/>
      <c r="I37" s="555"/>
      <c r="J37" s="607"/>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5"/>
      <c r="B47" s="6"/>
      <c r="C47" s="6"/>
      <c r="D47" s="6"/>
      <c r="E47" s="6"/>
      <c r="F47" s="6"/>
      <c r="G47" s="6"/>
      <c r="H47" s="6"/>
      <c r="I47" s="6"/>
      <c r="J47" s="9"/>
    </row>
    <row r="48" spans="1:10" x14ac:dyDescent="0.2">
      <c r="A48" s="32"/>
      <c r="B48" s="12"/>
      <c r="C48" s="12"/>
      <c r="D48" s="12"/>
      <c r="E48" s="12"/>
      <c r="F48" s="12"/>
      <c r="G48" s="12"/>
      <c r="H48" s="12"/>
      <c r="I48" s="12"/>
      <c r="J48" s="17"/>
    </row>
    <row r="49" spans="1:10" x14ac:dyDescent="0.2">
      <c r="A49" s="5" t="s">
        <v>275</v>
      </c>
      <c r="B49" s="6" t="s">
        <v>432</v>
      </c>
      <c r="C49" s="6"/>
      <c r="D49" s="6"/>
      <c r="E49" s="6"/>
      <c r="F49" s="6"/>
      <c r="G49" s="6"/>
      <c r="H49" s="6"/>
      <c r="I49" s="6"/>
      <c r="J49" s="9"/>
    </row>
    <row r="50" spans="1:10" x14ac:dyDescent="0.2">
      <c r="A50" s="5"/>
      <c r="C50" s="6"/>
      <c r="D50" s="6"/>
      <c r="E50" s="6"/>
      <c r="F50" s="6"/>
      <c r="H50" s="6"/>
      <c r="I50" s="6"/>
      <c r="J50" s="9"/>
    </row>
    <row r="51" spans="1:10" x14ac:dyDescent="0.2">
      <c r="A51" s="5" t="s">
        <v>274</v>
      </c>
      <c r="B51" s="528" t="str">
        <f>+'Title Page'!B50</f>
        <v>07/24/18</v>
      </c>
      <c r="C51" s="528"/>
      <c r="D51" s="91"/>
      <c r="E51" s="91"/>
      <c r="F51" s="6"/>
      <c r="G51" s="251" t="str">
        <f>+'Title Page'!$G$50:$H$50</f>
        <v>Effective Date: October 1, 2018</v>
      </c>
      <c r="H51" s="6"/>
      <c r="I51" s="6"/>
      <c r="J51" s="9"/>
    </row>
    <row r="52" spans="1:10" x14ac:dyDescent="0.2">
      <c r="A52" s="524" t="s">
        <v>245</v>
      </c>
      <c r="B52" s="525"/>
      <c r="C52" s="525"/>
      <c r="D52" s="525"/>
      <c r="E52" s="525"/>
      <c r="F52" s="525"/>
      <c r="G52" s="525"/>
      <c r="H52" s="525"/>
      <c r="I52" s="525"/>
      <c r="J52" s="526"/>
    </row>
    <row r="53" spans="1:10" x14ac:dyDescent="0.2">
      <c r="A53" s="5"/>
      <c r="B53" s="6"/>
      <c r="C53" s="6"/>
      <c r="D53" s="6"/>
      <c r="E53" s="6"/>
      <c r="F53" s="6"/>
      <c r="G53" s="6"/>
      <c r="H53" s="6"/>
      <c r="I53" s="6"/>
      <c r="J53" s="9"/>
    </row>
    <row r="54" spans="1:10" x14ac:dyDescent="0.2">
      <c r="A54" s="5" t="s">
        <v>144</v>
      </c>
      <c r="B54" s="6"/>
      <c r="C54" s="6"/>
      <c r="D54" s="6"/>
      <c r="E54" s="6"/>
      <c r="F54" s="6"/>
      <c r="G54" s="6"/>
      <c r="H54" s="6"/>
      <c r="I54" s="6"/>
      <c r="J54" s="9"/>
    </row>
    <row r="55" spans="1:10" x14ac:dyDescent="0.2">
      <c r="A55" s="32"/>
      <c r="B55" s="12"/>
      <c r="C55" s="12"/>
      <c r="D55" s="12"/>
      <c r="E55" s="12"/>
      <c r="F55" s="12"/>
      <c r="G55" s="12"/>
      <c r="H55" s="12"/>
      <c r="I55" s="12"/>
      <c r="J55" s="17"/>
    </row>
  </sheetData>
  <mergeCells count="8">
    <mergeCell ref="H2:I2"/>
    <mergeCell ref="A52:J52"/>
    <mergeCell ref="A31:J31"/>
    <mergeCell ref="D36:J37"/>
    <mergeCell ref="D33:J34"/>
    <mergeCell ref="B7:I7"/>
    <mergeCell ref="B18:I18"/>
    <mergeCell ref="B51:C51"/>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54"/>
  <sheetViews>
    <sheetView topLeftCell="A10" zoomScaleNormal="100" zoomScaleSheetLayoutView="75" workbookViewId="0"/>
  </sheetViews>
  <sheetFormatPr defaultRowHeight="12.75" x14ac:dyDescent="0.2"/>
  <cols>
    <col min="1" max="1" width="9.140625" style="4"/>
    <col min="2" max="2" width="4.42578125" style="4" customWidth="1"/>
    <col min="3" max="3" width="13.5703125" style="4" customWidth="1"/>
    <col min="4" max="16384" width="9.140625" style="4"/>
  </cols>
  <sheetData>
    <row r="1" spans="1:11" x14ac:dyDescent="0.2">
      <c r="A1" s="1"/>
      <c r="B1" s="2"/>
      <c r="C1" s="2"/>
      <c r="D1" s="2"/>
      <c r="E1" s="2"/>
      <c r="F1" s="2"/>
      <c r="G1" s="2"/>
      <c r="H1" s="2"/>
      <c r="I1" s="2"/>
      <c r="J1" s="3"/>
    </row>
    <row r="2" spans="1:11" x14ac:dyDescent="0.2">
      <c r="A2" s="5" t="s">
        <v>277</v>
      </c>
      <c r="B2" s="7">
        <f>+'Item 40, 45, 50 p16'!B2</f>
        <v>19</v>
      </c>
      <c r="C2" s="6"/>
      <c r="D2" s="6"/>
      <c r="E2" s="6"/>
      <c r="F2" s="6"/>
      <c r="G2" s="7">
        <v>0</v>
      </c>
      <c r="H2" s="491" t="s">
        <v>278</v>
      </c>
      <c r="I2" s="491"/>
      <c r="J2" s="34">
        <v>17</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29" t="s">
        <v>522</v>
      </c>
      <c r="C7" s="529"/>
      <c r="D7" s="529"/>
      <c r="E7" s="529"/>
      <c r="F7" s="529"/>
      <c r="G7" s="529"/>
      <c r="H7" s="529"/>
      <c r="I7" s="529"/>
      <c r="J7" s="11"/>
    </row>
    <row r="8" spans="1:11" x14ac:dyDescent="0.2">
      <c r="A8" s="5"/>
      <c r="B8" s="6"/>
      <c r="C8" s="6"/>
      <c r="D8" s="6"/>
      <c r="E8" s="6"/>
      <c r="F8" s="6"/>
      <c r="G8" s="6"/>
      <c r="H8" s="6"/>
      <c r="I8" s="6"/>
      <c r="J8" s="9"/>
    </row>
    <row r="9" spans="1:11" x14ac:dyDescent="0.2">
      <c r="A9" s="5"/>
      <c r="B9" s="555" t="s">
        <v>523</v>
      </c>
      <c r="C9" s="586"/>
      <c r="D9" s="586"/>
      <c r="E9" s="586"/>
      <c r="F9" s="586"/>
      <c r="G9" s="586"/>
      <c r="H9" s="586"/>
      <c r="I9" s="586"/>
      <c r="J9" s="565"/>
    </row>
    <row r="10" spans="1:11" x14ac:dyDescent="0.2">
      <c r="A10" s="5"/>
      <c r="B10" s="586"/>
      <c r="C10" s="586"/>
      <c r="D10" s="586"/>
      <c r="E10" s="586"/>
      <c r="F10" s="586"/>
      <c r="G10" s="586"/>
      <c r="H10" s="586"/>
      <c r="I10" s="586"/>
      <c r="J10" s="565"/>
      <c r="K10" s="92"/>
    </row>
    <row r="11" spans="1:11" x14ac:dyDescent="0.2">
      <c r="A11" s="5"/>
      <c r="B11" s="35"/>
      <c r="C11" s="35"/>
      <c r="D11" s="35"/>
      <c r="E11" s="35"/>
      <c r="F11" s="35"/>
      <c r="G11" s="35"/>
      <c r="H11" s="35"/>
      <c r="I11" s="35"/>
      <c r="J11" s="77"/>
      <c r="K11" s="92"/>
    </row>
    <row r="12" spans="1:11" ht="12.75" customHeight="1" x14ac:dyDescent="0.2">
      <c r="A12" s="5" t="s">
        <v>359</v>
      </c>
      <c r="B12" s="35"/>
      <c r="C12" s="609" t="s">
        <v>788</v>
      </c>
      <c r="D12" s="609"/>
      <c r="E12" s="609"/>
      <c r="F12" s="609"/>
      <c r="G12" s="609"/>
      <c r="H12" s="609"/>
      <c r="I12" s="609"/>
      <c r="J12" s="610"/>
      <c r="K12" s="92"/>
    </row>
    <row r="13" spans="1:11" x14ac:dyDescent="0.2">
      <c r="A13" s="5"/>
      <c r="B13" s="35"/>
      <c r="C13" s="35"/>
      <c r="D13" s="35"/>
      <c r="E13" s="35"/>
      <c r="F13" s="35"/>
      <c r="G13" s="35"/>
      <c r="H13" s="35"/>
      <c r="I13" s="35"/>
      <c r="J13" s="77"/>
      <c r="K13" s="92"/>
    </row>
    <row r="14" spans="1:11" ht="12.75" customHeight="1" x14ac:dyDescent="0.2">
      <c r="A14" s="5" t="s">
        <v>358</v>
      </c>
      <c r="B14" s="35"/>
      <c r="C14" s="609" t="s">
        <v>789</v>
      </c>
      <c r="D14" s="609"/>
      <c r="E14" s="609"/>
      <c r="F14" s="609"/>
      <c r="G14" s="609"/>
      <c r="H14" s="609"/>
      <c r="I14" s="609"/>
      <c r="J14" s="610"/>
      <c r="K14" s="92"/>
    </row>
    <row r="15" spans="1:11" x14ac:dyDescent="0.2">
      <c r="A15" s="5"/>
      <c r="B15" s="35"/>
      <c r="C15" s="35"/>
      <c r="D15" s="35"/>
      <c r="E15" s="35"/>
      <c r="F15" s="35"/>
      <c r="G15" s="35"/>
      <c r="H15" s="35"/>
      <c r="I15" s="35"/>
      <c r="J15" s="77"/>
      <c r="K15" s="92"/>
    </row>
    <row r="16" spans="1:11" ht="12.75" customHeight="1" x14ac:dyDescent="0.2">
      <c r="A16" s="5" t="s">
        <v>357</v>
      </c>
      <c r="B16" s="35"/>
      <c r="C16" s="609" t="s">
        <v>790</v>
      </c>
      <c r="D16" s="609"/>
      <c r="E16" s="609"/>
      <c r="F16" s="609"/>
      <c r="G16" s="609"/>
      <c r="H16" s="609"/>
      <c r="I16" s="609"/>
      <c r="J16" s="610"/>
      <c r="K16" s="92"/>
    </row>
    <row r="17" spans="1:11" x14ac:dyDescent="0.2">
      <c r="A17" s="5"/>
      <c r="B17" s="35"/>
      <c r="C17" s="609"/>
      <c r="D17" s="609"/>
      <c r="E17" s="609"/>
      <c r="F17" s="609"/>
      <c r="G17" s="609"/>
      <c r="H17" s="609"/>
      <c r="I17" s="609"/>
      <c r="J17" s="610"/>
      <c r="K17" s="92"/>
    </row>
    <row r="18" spans="1:11" x14ac:dyDescent="0.2">
      <c r="A18" s="5"/>
      <c r="B18" s="35"/>
      <c r="C18" s="35"/>
      <c r="D18" s="35"/>
      <c r="E18" s="35"/>
      <c r="F18" s="35"/>
      <c r="G18" s="35"/>
      <c r="H18" s="35"/>
      <c r="I18" s="35"/>
      <c r="J18" s="77"/>
      <c r="K18" s="92"/>
    </row>
    <row r="19" spans="1:11" x14ac:dyDescent="0.2">
      <c r="A19" s="5"/>
      <c r="B19" s="35"/>
      <c r="C19" s="35"/>
      <c r="D19" s="35"/>
      <c r="E19" s="35"/>
      <c r="F19" s="35"/>
      <c r="G19" s="35"/>
      <c r="H19" s="35"/>
      <c r="I19" s="35"/>
      <c r="J19" s="77"/>
      <c r="K19" s="92"/>
    </row>
    <row r="20" spans="1:11" x14ac:dyDescent="0.2">
      <c r="A20" s="5"/>
      <c r="B20" s="35"/>
      <c r="C20" s="35"/>
      <c r="D20" s="35"/>
      <c r="E20" s="35"/>
      <c r="F20" s="35"/>
      <c r="G20" s="35"/>
      <c r="H20" s="35"/>
      <c r="I20" s="35"/>
      <c r="J20" s="77"/>
      <c r="K20" s="92"/>
    </row>
    <row r="21" spans="1:11" x14ac:dyDescent="0.2">
      <c r="A21" s="5"/>
      <c r="B21" s="35"/>
      <c r="C21" s="35"/>
      <c r="D21" s="35"/>
      <c r="E21" s="35"/>
      <c r="F21" s="35"/>
      <c r="G21" s="35"/>
      <c r="H21" s="35"/>
      <c r="I21" s="35"/>
      <c r="J21" s="77"/>
      <c r="K21" s="92"/>
    </row>
    <row r="22" spans="1:11" x14ac:dyDescent="0.2">
      <c r="A22" s="5"/>
      <c r="B22" s="35"/>
      <c r="C22" s="35"/>
      <c r="D22" s="35"/>
      <c r="E22" s="35"/>
      <c r="F22" s="35"/>
      <c r="G22" s="35"/>
      <c r="H22" s="35"/>
      <c r="I22" s="35"/>
      <c r="J22" s="77"/>
      <c r="K22" s="92"/>
    </row>
    <row r="23" spans="1:11" x14ac:dyDescent="0.2">
      <c r="A23" s="5"/>
      <c r="B23" s="35"/>
      <c r="C23" s="35"/>
      <c r="D23" s="35"/>
      <c r="E23" s="35"/>
      <c r="F23" s="35"/>
      <c r="G23" s="35"/>
      <c r="H23" s="35"/>
      <c r="I23" s="35"/>
      <c r="J23" s="77"/>
      <c r="K23" s="92"/>
    </row>
    <row r="24" spans="1:11" x14ac:dyDescent="0.2">
      <c r="A24" s="5"/>
      <c r="B24" s="35"/>
      <c r="C24" s="35"/>
      <c r="D24" s="35"/>
      <c r="E24" s="35"/>
      <c r="F24" s="35"/>
      <c r="G24" s="35"/>
      <c r="H24" s="35"/>
      <c r="I24" s="35"/>
      <c r="J24" s="77"/>
      <c r="K24" s="92"/>
    </row>
    <row r="25" spans="1:11" x14ac:dyDescent="0.2">
      <c r="A25" s="5"/>
      <c r="B25" s="35"/>
      <c r="C25" s="35"/>
      <c r="D25" s="35"/>
      <c r="E25" s="35"/>
      <c r="F25" s="35"/>
      <c r="G25" s="35"/>
      <c r="H25" s="35"/>
      <c r="I25" s="35"/>
      <c r="J25" s="77"/>
      <c r="K25" s="92"/>
    </row>
    <row r="26" spans="1:11" x14ac:dyDescent="0.2">
      <c r="A26" s="5"/>
      <c r="B26" s="35"/>
      <c r="C26" s="35"/>
      <c r="D26" s="35"/>
      <c r="E26" s="35"/>
      <c r="F26" s="35"/>
      <c r="G26" s="35"/>
      <c r="H26" s="35"/>
      <c r="I26" s="35"/>
      <c r="J26" s="77"/>
      <c r="K26" s="92"/>
    </row>
    <row r="27" spans="1:11" x14ac:dyDescent="0.2">
      <c r="A27" s="64"/>
      <c r="B27" s="613" t="s">
        <v>524</v>
      </c>
      <c r="C27" s="613"/>
      <c r="D27" s="613"/>
      <c r="E27" s="613"/>
      <c r="F27" s="613"/>
      <c r="G27" s="613"/>
      <c r="H27" s="613"/>
      <c r="I27" s="613"/>
      <c r="J27" s="50"/>
      <c r="K27" s="92"/>
    </row>
    <row r="28" spans="1:11" x14ac:dyDescent="0.2">
      <c r="A28" s="5"/>
      <c r="B28" s="35"/>
      <c r="C28" s="35"/>
      <c r="D28" s="35"/>
      <c r="E28" s="35"/>
      <c r="F28" s="35"/>
      <c r="G28" s="35"/>
      <c r="H28" s="35"/>
      <c r="I28" s="35"/>
      <c r="J28" s="77"/>
      <c r="K28" s="92"/>
    </row>
    <row r="29" spans="1:11" x14ac:dyDescent="0.2">
      <c r="A29" s="5"/>
      <c r="B29" s="614" t="s">
        <v>525</v>
      </c>
      <c r="C29" s="586"/>
      <c r="D29" s="586"/>
      <c r="E29" s="586"/>
      <c r="F29" s="586"/>
      <c r="G29" s="586"/>
      <c r="H29" s="586"/>
      <c r="I29" s="586"/>
      <c r="J29" s="565"/>
      <c r="K29" s="92"/>
    </row>
    <row r="30" spans="1:11" x14ac:dyDescent="0.2">
      <c r="A30" s="5"/>
      <c r="B30" s="586"/>
      <c r="C30" s="586"/>
      <c r="D30" s="586"/>
      <c r="E30" s="586"/>
      <c r="F30" s="586"/>
      <c r="G30" s="586"/>
      <c r="H30" s="586"/>
      <c r="I30" s="586"/>
      <c r="J30" s="565"/>
      <c r="K30" s="92"/>
    </row>
    <row r="31" spans="1:11" x14ac:dyDescent="0.2">
      <c r="A31" s="5"/>
      <c r="B31" s="35"/>
      <c r="C31" s="35"/>
      <c r="D31" s="35"/>
      <c r="E31" s="35"/>
      <c r="F31" s="35"/>
      <c r="G31" s="35"/>
      <c r="H31" s="35"/>
      <c r="I31" s="35"/>
      <c r="J31" s="77"/>
      <c r="K31" s="92"/>
    </row>
    <row r="32" spans="1:11" ht="12.75" customHeight="1" x14ac:dyDescent="0.2">
      <c r="A32" s="5" t="s">
        <v>359</v>
      </c>
      <c r="B32" s="175"/>
      <c r="C32" s="611" t="s">
        <v>791</v>
      </c>
      <c r="D32" s="611"/>
      <c r="E32" s="611"/>
      <c r="F32" s="611"/>
      <c r="G32" s="611"/>
      <c r="H32" s="611"/>
      <c r="I32" s="611"/>
      <c r="J32" s="612"/>
      <c r="K32" s="92"/>
    </row>
    <row r="33" spans="1:11" x14ac:dyDescent="0.2">
      <c r="A33" s="5"/>
      <c r="B33" s="175"/>
      <c r="C33" s="88"/>
      <c r="D33" s="88"/>
      <c r="E33" s="88"/>
      <c r="F33" s="88"/>
      <c r="G33" s="88"/>
      <c r="H33" s="88"/>
      <c r="I33" s="88"/>
      <c r="J33" s="89"/>
      <c r="K33" s="92"/>
    </row>
    <row r="34" spans="1:11" ht="12.75" customHeight="1" x14ac:dyDescent="0.2">
      <c r="A34" s="5" t="s">
        <v>358</v>
      </c>
      <c r="B34" s="175"/>
      <c r="C34" s="611" t="s">
        <v>792</v>
      </c>
      <c r="D34" s="611"/>
      <c r="E34" s="611"/>
      <c r="F34" s="611"/>
      <c r="G34" s="611"/>
      <c r="H34" s="611"/>
      <c r="I34" s="611"/>
      <c r="J34" s="612"/>
      <c r="K34" s="92"/>
    </row>
    <row r="35" spans="1:11" x14ac:dyDescent="0.2">
      <c r="A35" s="5"/>
      <c r="B35" s="35"/>
      <c r="C35" s="611"/>
      <c r="D35" s="611"/>
      <c r="E35" s="611"/>
      <c r="F35" s="611"/>
      <c r="G35" s="611"/>
      <c r="H35" s="611"/>
      <c r="I35" s="611"/>
      <c r="J35" s="612"/>
      <c r="K35" s="92"/>
    </row>
    <row r="36" spans="1:11" x14ac:dyDescent="0.2">
      <c r="A36" s="60"/>
      <c r="B36" s="93"/>
      <c r="C36" s="88"/>
      <c r="D36" s="88"/>
      <c r="E36" s="88"/>
      <c r="F36" s="88"/>
      <c r="G36" s="88"/>
      <c r="H36" s="88"/>
      <c r="I36" s="88"/>
      <c r="J36" s="89"/>
      <c r="K36" s="92"/>
    </row>
    <row r="37" spans="1:11" ht="12.75" customHeight="1" x14ac:dyDescent="0.2">
      <c r="A37" s="5" t="s">
        <v>357</v>
      </c>
      <c r="B37" s="6"/>
      <c r="C37" s="611" t="s">
        <v>94</v>
      </c>
      <c r="D37" s="611"/>
      <c r="E37" s="611"/>
      <c r="F37" s="611"/>
      <c r="G37" s="611"/>
      <c r="H37" s="611"/>
      <c r="I37" s="611"/>
      <c r="J37" s="612"/>
    </row>
    <row r="38" spans="1:11" x14ac:dyDescent="0.2">
      <c r="A38" s="5"/>
      <c r="B38" s="6"/>
      <c r="C38" s="66"/>
      <c r="D38" s="66"/>
      <c r="E38" s="66"/>
      <c r="F38" s="66"/>
      <c r="G38" s="66"/>
      <c r="H38" s="66"/>
      <c r="I38" s="66"/>
      <c r="J38" s="65"/>
    </row>
    <row r="39" spans="1:11" x14ac:dyDescent="0.2">
      <c r="A39" s="5"/>
      <c r="B39" s="6"/>
      <c r="C39" s="66"/>
      <c r="D39" s="66"/>
      <c r="E39" s="66"/>
      <c r="F39" s="66"/>
      <c r="G39" s="66"/>
      <c r="H39" s="66"/>
      <c r="I39" s="66"/>
      <c r="J39" s="65"/>
    </row>
    <row r="40" spans="1:11" x14ac:dyDescent="0.2">
      <c r="A40" s="5"/>
      <c r="B40" s="6"/>
      <c r="C40" s="66"/>
      <c r="D40" s="66"/>
      <c r="E40" s="66"/>
      <c r="F40" s="66"/>
      <c r="G40" s="66"/>
      <c r="H40" s="66"/>
      <c r="I40" s="66"/>
      <c r="J40" s="65"/>
    </row>
    <row r="41" spans="1:11" x14ac:dyDescent="0.2">
      <c r="A41" s="5"/>
      <c r="B41" s="6"/>
      <c r="C41" s="66"/>
      <c r="D41" s="66"/>
      <c r="E41" s="66"/>
      <c r="F41" s="66"/>
      <c r="G41" s="66"/>
      <c r="H41" s="66"/>
      <c r="I41" s="66"/>
      <c r="J41" s="65"/>
    </row>
    <row r="42" spans="1:11" x14ac:dyDescent="0.2">
      <c r="A42" s="5"/>
      <c r="B42" s="6"/>
      <c r="C42" s="66"/>
      <c r="D42" s="66"/>
      <c r="E42" s="66"/>
      <c r="F42" s="66"/>
      <c r="G42" s="66"/>
      <c r="H42" s="66"/>
      <c r="I42" s="66"/>
      <c r="J42" s="65"/>
    </row>
    <row r="43" spans="1:11" x14ac:dyDescent="0.2">
      <c r="A43" s="5"/>
      <c r="B43" s="6"/>
      <c r="C43" s="66"/>
      <c r="D43" s="66"/>
      <c r="E43" s="66"/>
      <c r="F43" s="66"/>
      <c r="G43" s="66"/>
      <c r="H43" s="66"/>
      <c r="I43" s="66"/>
      <c r="J43" s="65"/>
    </row>
    <row r="44" spans="1:11" x14ac:dyDescent="0.2">
      <c r="A44" s="5"/>
      <c r="B44" s="6"/>
      <c r="C44" s="66"/>
      <c r="D44" s="66"/>
      <c r="E44" s="66"/>
      <c r="F44" s="66"/>
      <c r="G44" s="66"/>
      <c r="H44" s="66"/>
      <c r="I44" s="66"/>
      <c r="J44" s="65"/>
    </row>
    <row r="45" spans="1:11" x14ac:dyDescent="0.2">
      <c r="A45" s="5"/>
      <c r="B45" s="6"/>
      <c r="C45" s="6"/>
      <c r="D45" s="6"/>
      <c r="E45" s="6"/>
      <c r="F45" s="6"/>
      <c r="G45" s="6"/>
      <c r="H45" s="6"/>
      <c r="I45" s="6"/>
      <c r="J45" s="9"/>
    </row>
    <row r="46" spans="1:11" x14ac:dyDescent="0.2">
      <c r="A46" s="5"/>
      <c r="B46" s="6"/>
      <c r="C46" s="6"/>
      <c r="D46" s="6"/>
      <c r="E46" s="6"/>
      <c r="F46" s="6"/>
      <c r="G46" s="6"/>
      <c r="H46" s="6"/>
      <c r="I46" s="6"/>
      <c r="J46" s="9"/>
    </row>
    <row r="47" spans="1:11" x14ac:dyDescent="0.2">
      <c r="A47" s="32"/>
      <c r="B47" s="12"/>
      <c r="C47" s="12"/>
      <c r="D47" s="12"/>
      <c r="E47" s="12"/>
      <c r="F47" s="12"/>
      <c r="G47" s="12"/>
      <c r="H47" s="12"/>
      <c r="I47" s="12"/>
      <c r="J47" s="17"/>
    </row>
    <row r="48" spans="1:11"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8" t="str">
        <f>+'Title Page'!B50</f>
        <v>07/24/18</v>
      </c>
      <c r="C50" s="528"/>
      <c r="D50" s="94"/>
      <c r="E50" s="94"/>
      <c r="F50" s="6"/>
      <c r="G50" s="251" t="str">
        <f>+'Title Page'!$G$50:$H$50</f>
        <v>Effective Date: October 1, 2018</v>
      </c>
      <c r="H50" s="6"/>
      <c r="I50" s="6"/>
      <c r="J50" s="9"/>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3">
    <mergeCell ref="B9:J10"/>
    <mergeCell ref="B29:J30"/>
    <mergeCell ref="B50:C50"/>
    <mergeCell ref="C37:J37"/>
    <mergeCell ref="H2:I2"/>
    <mergeCell ref="B7:I7"/>
    <mergeCell ref="A51:J51"/>
    <mergeCell ref="C12:J12"/>
    <mergeCell ref="C14:J14"/>
    <mergeCell ref="C16:J17"/>
    <mergeCell ref="C32:J32"/>
    <mergeCell ref="B27:I27"/>
    <mergeCell ref="C34:J35"/>
  </mergeCells>
  <phoneticPr fontId="0" type="noConversion"/>
  <printOptions horizontalCentered="1" verticalCentered="1"/>
  <pageMargins left="0.5" right="0.25" top="0.25" bottom="0.25"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J54"/>
  <sheetViews>
    <sheetView zoomScaleNormal="100" zoomScaleSheetLayoutView="75" workbookViewId="0"/>
  </sheetViews>
  <sheetFormatPr defaultRowHeight="12.75" x14ac:dyDescent="0.2"/>
  <cols>
    <col min="1" max="2" width="9.140625" style="4"/>
    <col min="3" max="3" width="9.7109375" style="4" bestFit="1" customWidth="1"/>
    <col min="4" max="4" width="9.140625" style="4"/>
    <col min="5" max="5" width="11.28515625" style="4" customWidth="1"/>
    <col min="6" max="6" width="7" style="4" customWidth="1"/>
    <col min="7" max="16384" width="9.140625" style="4"/>
  </cols>
  <sheetData>
    <row r="1" spans="1:10" x14ac:dyDescent="0.2">
      <c r="A1" s="1"/>
      <c r="B1" s="2"/>
      <c r="C1" s="2"/>
      <c r="D1" s="2"/>
      <c r="E1" s="2"/>
      <c r="F1" s="2"/>
      <c r="G1" s="2"/>
      <c r="H1" s="2"/>
      <c r="I1" s="2"/>
      <c r="J1" s="3"/>
    </row>
    <row r="2" spans="1:10" x14ac:dyDescent="0.2">
      <c r="A2" s="5" t="s">
        <v>277</v>
      </c>
      <c r="B2" s="7">
        <f>+'Item 51,52 p17'!B2</f>
        <v>19</v>
      </c>
      <c r="C2" s="6"/>
      <c r="D2" s="6"/>
      <c r="E2" s="6"/>
      <c r="F2" s="6"/>
      <c r="G2" s="7">
        <v>0</v>
      </c>
      <c r="H2" s="491" t="s">
        <v>278</v>
      </c>
      <c r="I2" s="491"/>
      <c r="J2" s="34">
        <v>18</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29" t="s">
        <v>526</v>
      </c>
      <c r="C7" s="529"/>
      <c r="D7" s="529"/>
      <c r="E7" s="529"/>
      <c r="F7" s="529"/>
      <c r="G7" s="529"/>
      <c r="H7" s="529"/>
      <c r="I7" s="529"/>
      <c r="J7" s="11"/>
    </row>
    <row r="8" spans="1:10" x14ac:dyDescent="0.2">
      <c r="A8" s="5"/>
      <c r="B8" s="6"/>
      <c r="C8" s="6"/>
      <c r="D8" s="6"/>
      <c r="E8" s="6"/>
      <c r="F8" s="6"/>
      <c r="G8" s="6"/>
      <c r="H8" s="6"/>
      <c r="I8" s="6"/>
      <c r="J8" s="9"/>
    </row>
    <row r="9" spans="1:10" x14ac:dyDescent="0.2">
      <c r="A9" s="615" t="s">
        <v>646</v>
      </c>
      <c r="B9" s="580"/>
      <c r="C9" s="580"/>
      <c r="D9" s="580"/>
      <c r="E9" s="580"/>
      <c r="F9" s="580"/>
      <c r="G9" s="580"/>
      <c r="H9" s="580"/>
      <c r="I9" s="580"/>
      <c r="J9" s="581"/>
    </row>
    <row r="10" spans="1:10" x14ac:dyDescent="0.2">
      <c r="A10" s="616"/>
      <c r="B10" s="580"/>
      <c r="C10" s="580"/>
      <c r="D10" s="580"/>
      <c r="E10" s="580"/>
      <c r="F10" s="580"/>
      <c r="G10" s="580"/>
      <c r="H10" s="580"/>
      <c r="I10" s="580"/>
      <c r="J10" s="581"/>
    </row>
    <row r="11" spans="1:10" x14ac:dyDescent="0.2">
      <c r="A11" s="5"/>
      <c r="B11" s="35"/>
      <c r="C11" s="6"/>
      <c r="D11" s="6"/>
      <c r="E11" s="6"/>
      <c r="F11" s="6"/>
      <c r="G11" s="6"/>
      <c r="H11" s="6"/>
      <c r="I11" s="6"/>
      <c r="J11" s="9"/>
    </row>
    <row r="12" spans="1:10" x14ac:dyDescent="0.2">
      <c r="A12" s="5"/>
      <c r="B12" s="555" t="s">
        <v>528</v>
      </c>
      <c r="C12" s="555"/>
      <c r="D12" s="555"/>
      <c r="E12" s="555"/>
      <c r="F12" s="555"/>
      <c r="G12" s="555"/>
      <c r="H12" s="555"/>
      <c r="I12" s="555"/>
      <c r="J12" s="9"/>
    </row>
    <row r="13" spans="1:10" x14ac:dyDescent="0.2">
      <c r="A13" s="5"/>
      <c r="B13" s="586"/>
      <c r="C13" s="586"/>
      <c r="D13" s="586"/>
      <c r="E13" s="586"/>
      <c r="F13" s="586"/>
      <c r="G13" s="586"/>
      <c r="H13" s="586"/>
      <c r="I13" s="586"/>
      <c r="J13" s="9"/>
    </row>
    <row r="14" spans="1:10" x14ac:dyDescent="0.2">
      <c r="A14" s="5"/>
      <c r="B14" s="586"/>
      <c r="C14" s="586"/>
      <c r="D14" s="586"/>
      <c r="E14" s="586"/>
      <c r="F14" s="586"/>
      <c r="G14" s="586"/>
      <c r="H14" s="586"/>
      <c r="I14" s="586"/>
      <c r="J14" s="9"/>
    </row>
    <row r="15" spans="1:10" x14ac:dyDescent="0.2">
      <c r="A15" s="5"/>
      <c r="B15" s="6"/>
      <c r="C15" s="6"/>
      <c r="D15" s="6"/>
      <c r="E15" s="6"/>
      <c r="F15" s="6"/>
      <c r="G15" s="6"/>
      <c r="H15" s="6"/>
      <c r="I15" s="6"/>
      <c r="J15" s="9"/>
    </row>
    <row r="16" spans="1:10" x14ac:dyDescent="0.2">
      <c r="A16" s="5"/>
      <c r="B16" s="6"/>
      <c r="C16" s="6"/>
      <c r="E16" s="294">
        <v>7.28</v>
      </c>
      <c r="F16" s="78" t="s">
        <v>705</v>
      </c>
      <c r="G16" s="35" t="s">
        <v>418</v>
      </c>
      <c r="H16" s="6"/>
      <c r="I16" s="6"/>
      <c r="J16" s="9"/>
    </row>
    <row r="17" spans="1:10" x14ac:dyDescent="0.2">
      <c r="A17" s="5"/>
      <c r="B17" s="6"/>
      <c r="C17" s="6"/>
      <c r="D17" s="6"/>
      <c r="E17" s="6"/>
      <c r="F17" s="6"/>
      <c r="G17" s="6"/>
      <c r="H17" s="6"/>
      <c r="I17" s="6"/>
      <c r="J17" s="9"/>
    </row>
    <row r="18" spans="1:10" ht="13.5" x14ac:dyDescent="0.25">
      <c r="A18" s="95" t="s">
        <v>527</v>
      </c>
      <c r="B18" s="96"/>
      <c r="C18" s="96"/>
      <c r="D18" s="96"/>
      <c r="E18" s="96"/>
      <c r="F18" s="96"/>
      <c r="G18" s="96"/>
      <c r="H18" s="96"/>
      <c r="I18" s="96"/>
      <c r="J18" s="97"/>
    </row>
    <row r="19" spans="1:10" x14ac:dyDescent="0.2">
      <c r="A19" s="5"/>
      <c r="B19" s="6"/>
      <c r="C19" s="6"/>
      <c r="D19" s="6"/>
      <c r="E19" s="6"/>
      <c r="F19" s="6"/>
      <c r="G19" s="6"/>
      <c r="H19" s="6"/>
      <c r="I19" s="6"/>
      <c r="J19" s="9"/>
    </row>
    <row r="20" spans="1:10" x14ac:dyDescent="0.2">
      <c r="A20" s="64"/>
      <c r="B20" s="527" t="s">
        <v>529</v>
      </c>
      <c r="C20" s="527"/>
      <c r="D20" s="527"/>
      <c r="E20" s="527"/>
      <c r="F20" s="527"/>
      <c r="G20" s="527"/>
      <c r="H20" s="527"/>
      <c r="I20" s="527"/>
      <c r="J20" s="48"/>
    </row>
    <row r="21" spans="1:10" x14ac:dyDescent="0.2">
      <c r="A21" s="5"/>
      <c r="B21" s="6"/>
      <c r="C21" s="6"/>
      <c r="D21" s="6"/>
      <c r="E21" s="6"/>
      <c r="F21" s="6"/>
      <c r="G21" s="6"/>
      <c r="H21" s="6"/>
      <c r="I21" s="6"/>
      <c r="J21" s="9"/>
    </row>
    <row r="22" spans="1:10" x14ac:dyDescent="0.2">
      <c r="A22" s="617" t="s">
        <v>530</v>
      </c>
      <c r="B22" s="586"/>
      <c r="C22" s="586"/>
      <c r="D22" s="586"/>
      <c r="E22" s="586"/>
      <c r="F22" s="586"/>
      <c r="G22" s="586"/>
      <c r="H22" s="586"/>
      <c r="I22" s="586"/>
      <c r="J22" s="565"/>
    </row>
    <row r="23" spans="1:10" x14ac:dyDescent="0.2">
      <c r="A23" s="618"/>
      <c r="B23" s="586"/>
      <c r="C23" s="586"/>
      <c r="D23" s="586"/>
      <c r="E23" s="586"/>
      <c r="F23" s="586"/>
      <c r="G23" s="586"/>
      <c r="H23" s="586"/>
      <c r="I23" s="586"/>
      <c r="J23" s="565"/>
    </row>
    <row r="24" spans="1:10" x14ac:dyDescent="0.2">
      <c r="A24" s="5"/>
      <c r="B24" s="6"/>
      <c r="C24" s="6"/>
      <c r="D24" s="6"/>
      <c r="E24" s="6"/>
      <c r="F24" s="6"/>
      <c r="G24" s="6"/>
      <c r="H24" s="6"/>
      <c r="I24" s="6"/>
      <c r="J24" s="9"/>
    </row>
    <row r="25" spans="1:10" x14ac:dyDescent="0.2">
      <c r="A25" s="5"/>
      <c r="B25" s="6" t="s">
        <v>531</v>
      </c>
      <c r="C25" s="6"/>
      <c r="D25" s="6"/>
      <c r="E25" s="6"/>
      <c r="F25" s="6" t="s">
        <v>360</v>
      </c>
      <c r="G25" s="6"/>
      <c r="H25" s="6"/>
      <c r="I25" s="6"/>
      <c r="J25" s="9"/>
    </row>
    <row r="26" spans="1:10" x14ac:dyDescent="0.2">
      <c r="A26" s="5"/>
      <c r="B26" s="6" t="s">
        <v>532</v>
      </c>
      <c r="C26" s="6"/>
      <c r="D26" s="6"/>
      <c r="E26" s="6"/>
      <c r="F26" s="6" t="s">
        <v>533</v>
      </c>
      <c r="G26" s="6"/>
      <c r="H26" s="6"/>
      <c r="I26" s="6"/>
      <c r="J26" s="9"/>
    </row>
    <row r="27" spans="1:10" x14ac:dyDescent="0.2">
      <c r="A27" s="5"/>
      <c r="B27" s="6" t="s">
        <v>361</v>
      </c>
      <c r="C27" s="6"/>
      <c r="D27" s="6"/>
      <c r="E27" s="6"/>
      <c r="F27" s="6" t="s">
        <v>362</v>
      </c>
      <c r="G27" s="6"/>
      <c r="H27" s="6"/>
      <c r="I27" s="6"/>
      <c r="J27" s="9"/>
    </row>
    <row r="28" spans="1:10" x14ac:dyDescent="0.2">
      <c r="A28" s="5"/>
      <c r="B28" s="6" t="s">
        <v>363</v>
      </c>
      <c r="C28" s="6"/>
      <c r="D28" s="6"/>
      <c r="E28" s="6"/>
      <c r="F28" s="35" t="s">
        <v>364</v>
      </c>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17" t="s">
        <v>534</v>
      </c>
      <c r="B31" s="586"/>
      <c r="C31" s="586"/>
      <c r="D31" s="586"/>
      <c r="E31" s="586"/>
      <c r="F31" s="586"/>
      <c r="G31" s="586"/>
      <c r="H31" s="586"/>
      <c r="I31" s="586"/>
      <c r="J31" s="565"/>
    </row>
    <row r="32" spans="1:10" x14ac:dyDescent="0.2">
      <c r="A32" s="618"/>
      <c r="B32" s="586"/>
      <c r="C32" s="586"/>
      <c r="D32" s="586"/>
      <c r="E32" s="586"/>
      <c r="F32" s="586"/>
      <c r="G32" s="586"/>
      <c r="H32" s="586"/>
      <c r="I32" s="586"/>
      <c r="J32" s="565"/>
    </row>
    <row r="33" spans="1:10" x14ac:dyDescent="0.2">
      <c r="A33" s="98"/>
      <c r="B33" s="6"/>
      <c r="C33" s="6"/>
      <c r="D33" s="35"/>
      <c r="E33" s="35"/>
      <c r="F33" s="35"/>
      <c r="G33" s="35"/>
      <c r="H33" s="6"/>
      <c r="I33" s="6"/>
      <c r="J33" s="9"/>
    </row>
    <row r="34" spans="1:10" x14ac:dyDescent="0.2">
      <c r="A34" s="5"/>
      <c r="B34" s="6"/>
      <c r="C34" s="6" t="s">
        <v>19</v>
      </c>
      <c r="D34" s="35"/>
      <c r="E34" s="99">
        <v>157.72</v>
      </c>
      <c r="F34" s="35" t="s">
        <v>705</v>
      </c>
      <c r="G34" s="99"/>
      <c r="H34" s="6"/>
      <c r="I34" s="6"/>
      <c r="J34" s="9"/>
    </row>
    <row r="35" spans="1:10" x14ac:dyDescent="0.2">
      <c r="A35" s="54"/>
      <c r="B35" s="6"/>
      <c r="C35" s="6" t="s">
        <v>20</v>
      </c>
      <c r="D35" s="35"/>
      <c r="E35" s="99">
        <v>78.87</v>
      </c>
      <c r="F35" s="35" t="s">
        <v>705</v>
      </c>
      <c r="G35" s="99"/>
      <c r="H35" s="6"/>
      <c r="I35" s="6"/>
      <c r="J35" s="9"/>
    </row>
    <row r="36" spans="1:10" x14ac:dyDescent="0.2">
      <c r="A36" s="5"/>
      <c r="B36" s="6"/>
      <c r="C36" s="6"/>
      <c r="D36" s="35"/>
      <c r="E36" s="35"/>
      <c r="F36" s="35"/>
      <c r="G36" s="6"/>
      <c r="H36" s="6"/>
      <c r="I36" s="6"/>
      <c r="J36" s="9"/>
    </row>
    <row r="37" spans="1:10" x14ac:dyDescent="0.2">
      <c r="A37" s="5"/>
      <c r="B37" s="6"/>
      <c r="C37" s="6"/>
      <c r="D37" s="35"/>
      <c r="E37" s="35"/>
      <c r="F37" s="35"/>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617" t="s">
        <v>535</v>
      </c>
      <c r="B40" s="586"/>
      <c r="C40" s="586"/>
      <c r="D40" s="586"/>
      <c r="E40" s="586"/>
      <c r="F40" s="586"/>
      <c r="G40" s="586"/>
      <c r="H40" s="586"/>
      <c r="I40" s="586"/>
      <c r="J40" s="565"/>
    </row>
    <row r="41" spans="1:10" x14ac:dyDescent="0.2">
      <c r="A41" s="618"/>
      <c r="B41" s="586"/>
      <c r="C41" s="586"/>
      <c r="D41" s="586"/>
      <c r="E41" s="586"/>
      <c r="F41" s="586"/>
      <c r="G41" s="586"/>
      <c r="H41" s="586"/>
      <c r="I41" s="586"/>
      <c r="J41" s="565"/>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8" t="str">
        <f>+'Title Page'!B50</f>
        <v>07/24/18</v>
      </c>
      <c r="C50" s="528"/>
      <c r="D50" s="58"/>
      <c r="E50" s="58"/>
      <c r="F50" s="6"/>
      <c r="G50" s="251" t="str">
        <f>+'Title Page'!$G$50:$H$50</f>
        <v>Effective Date: October 1, 2018</v>
      </c>
      <c r="H50" s="6"/>
      <c r="I50" s="6"/>
      <c r="J50" s="9"/>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0">
    <mergeCell ref="H2:I2"/>
    <mergeCell ref="A51:J51"/>
    <mergeCell ref="B7:I7"/>
    <mergeCell ref="B20:I20"/>
    <mergeCell ref="A9:J10"/>
    <mergeCell ref="B12:I14"/>
    <mergeCell ref="A22:J23"/>
    <mergeCell ref="B50:C50"/>
    <mergeCell ref="A31:J32"/>
    <mergeCell ref="A40:J41"/>
  </mergeCells>
  <phoneticPr fontId="0" type="noConversion"/>
  <printOptions horizontalCentered="1" verticalCentered="1"/>
  <pageMargins left="0.5" right="0.25" top="0.2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J54"/>
  <sheetViews>
    <sheetView zoomScaleNormal="100" zoomScaleSheetLayoutView="75" workbookViewId="0"/>
  </sheetViews>
  <sheetFormatPr defaultRowHeight="12.75" x14ac:dyDescent="0.2"/>
  <cols>
    <col min="1" max="1" width="11.4257812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+'Item 55,60 p18'!B2</f>
        <v>19</v>
      </c>
      <c r="C2" s="6"/>
      <c r="D2" s="6"/>
      <c r="E2" s="6"/>
      <c r="F2" s="6"/>
      <c r="G2" s="7">
        <v>0</v>
      </c>
      <c r="H2" s="491" t="s">
        <v>278</v>
      </c>
      <c r="I2" s="491"/>
      <c r="J2" s="34">
        <v>19</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27" t="s">
        <v>536</v>
      </c>
      <c r="C7" s="527"/>
      <c r="D7" s="527"/>
      <c r="E7" s="527"/>
      <c r="F7" s="527"/>
      <c r="G7" s="527"/>
      <c r="H7" s="527"/>
      <c r="I7" s="527"/>
      <c r="J7" s="11"/>
    </row>
    <row r="8" spans="1:10" x14ac:dyDescent="0.2">
      <c r="A8" s="5"/>
      <c r="B8" s="6"/>
      <c r="C8" s="6"/>
      <c r="D8" s="6"/>
      <c r="E8" s="6"/>
      <c r="F8" s="6"/>
      <c r="G8" s="6"/>
      <c r="H8" s="6"/>
      <c r="I8" s="6"/>
      <c r="J8" s="9"/>
    </row>
    <row r="9" spans="1:10" x14ac:dyDescent="0.2">
      <c r="A9" s="622" t="s">
        <v>647</v>
      </c>
      <c r="B9" s="580"/>
      <c r="C9" s="580"/>
      <c r="D9" s="580"/>
      <c r="E9" s="580"/>
      <c r="F9" s="580"/>
      <c r="G9" s="580"/>
      <c r="H9" s="580"/>
      <c r="I9" s="580"/>
      <c r="J9" s="581"/>
    </row>
    <row r="10" spans="1:10" x14ac:dyDescent="0.2">
      <c r="A10" s="616"/>
      <c r="B10" s="580"/>
      <c r="C10" s="580"/>
      <c r="D10" s="580"/>
      <c r="E10" s="580"/>
      <c r="F10" s="580"/>
      <c r="G10" s="580"/>
      <c r="H10" s="580"/>
      <c r="I10" s="580"/>
      <c r="J10" s="581"/>
    </row>
    <row r="11" spans="1:10" x14ac:dyDescent="0.2">
      <c r="A11" s="616"/>
      <c r="B11" s="580"/>
      <c r="C11" s="580"/>
      <c r="D11" s="580"/>
      <c r="E11" s="580"/>
      <c r="F11" s="580"/>
      <c r="G11" s="580"/>
      <c r="H11" s="580"/>
      <c r="I11" s="580"/>
      <c r="J11" s="581"/>
    </row>
    <row r="12" spans="1:10" x14ac:dyDescent="0.2">
      <c r="A12" s="5"/>
      <c r="B12" s="6"/>
      <c r="C12" s="6"/>
      <c r="D12" s="6"/>
      <c r="E12" s="6"/>
      <c r="F12" s="6"/>
      <c r="G12" s="6"/>
      <c r="H12" s="6"/>
      <c r="I12" s="6"/>
      <c r="J12" s="9"/>
    </row>
    <row r="13" spans="1:10" x14ac:dyDescent="0.2">
      <c r="A13" s="5"/>
      <c r="B13" s="42"/>
      <c r="C13" s="620" t="s">
        <v>21</v>
      </c>
      <c r="D13" s="620"/>
      <c r="E13" s="42"/>
      <c r="F13" s="621" t="s">
        <v>22</v>
      </c>
      <c r="G13" s="621"/>
      <c r="H13" s="42"/>
      <c r="I13" s="10"/>
      <c r="J13" s="9"/>
    </row>
    <row r="14" spans="1:10" ht="18" customHeight="1" x14ac:dyDescent="0.2">
      <c r="A14" s="5"/>
      <c r="B14" s="42"/>
      <c r="C14" s="10"/>
      <c r="D14" s="8" t="s">
        <v>24</v>
      </c>
      <c r="E14" s="42" t="s">
        <v>31</v>
      </c>
      <c r="F14" s="100"/>
      <c r="G14" s="6"/>
      <c r="H14" s="42"/>
      <c r="I14" s="10"/>
      <c r="J14" s="9"/>
    </row>
    <row r="15" spans="1:10" ht="18" customHeight="1" x14ac:dyDescent="0.2">
      <c r="A15" s="5"/>
      <c r="B15" s="6"/>
      <c r="C15" s="6"/>
      <c r="D15" s="8" t="s">
        <v>25</v>
      </c>
      <c r="E15" s="42" t="s">
        <v>31</v>
      </c>
      <c r="F15" s="100"/>
      <c r="G15" s="6"/>
      <c r="H15" s="35"/>
      <c r="I15" s="6"/>
      <c r="J15" s="9"/>
    </row>
    <row r="16" spans="1:10" ht="18" customHeight="1" x14ac:dyDescent="0.2">
      <c r="A16" s="5"/>
      <c r="B16" s="6"/>
      <c r="C16" s="6"/>
      <c r="D16" s="8" t="s">
        <v>26</v>
      </c>
      <c r="E16" s="42" t="s">
        <v>31</v>
      </c>
      <c r="F16" s="100"/>
      <c r="G16" s="6"/>
      <c r="H16" s="35"/>
      <c r="I16" s="6"/>
      <c r="J16" s="9"/>
    </row>
    <row r="17" spans="1:10" ht="18" customHeight="1" x14ac:dyDescent="0.2">
      <c r="A17" s="5"/>
      <c r="B17" s="6"/>
      <c r="C17" s="6"/>
      <c r="D17" s="8" t="s">
        <v>27</v>
      </c>
      <c r="E17" s="42" t="s">
        <v>31</v>
      </c>
      <c r="F17" s="100">
        <v>7.28</v>
      </c>
      <c r="G17" s="459" t="s">
        <v>705</v>
      </c>
      <c r="H17" s="35"/>
      <c r="I17" s="6"/>
      <c r="J17" s="9"/>
    </row>
    <row r="18" spans="1:10" ht="18" customHeight="1" x14ac:dyDescent="0.2">
      <c r="A18" s="60"/>
      <c r="B18" s="38"/>
      <c r="C18" s="38"/>
      <c r="D18" s="8" t="s">
        <v>28</v>
      </c>
      <c r="E18" s="42" t="s">
        <v>31</v>
      </c>
      <c r="F18" s="100">
        <v>42.47</v>
      </c>
      <c r="G18" s="459" t="s">
        <v>705</v>
      </c>
      <c r="H18" s="93"/>
      <c r="I18" s="38"/>
      <c r="J18" s="48"/>
    </row>
    <row r="19" spans="1:10" ht="18" customHeight="1" x14ac:dyDescent="0.2">
      <c r="A19" s="5"/>
      <c r="B19" s="6"/>
      <c r="C19" s="6"/>
      <c r="D19" s="8" t="s">
        <v>29</v>
      </c>
      <c r="E19" s="42" t="s">
        <v>31</v>
      </c>
      <c r="F19" s="100">
        <v>24.26</v>
      </c>
      <c r="G19" s="459" t="s">
        <v>705</v>
      </c>
      <c r="H19" s="35"/>
      <c r="I19" s="6"/>
      <c r="J19" s="9"/>
    </row>
    <row r="20" spans="1:10" ht="18" customHeight="1" x14ac:dyDescent="0.2">
      <c r="A20" s="5"/>
      <c r="B20" s="6"/>
      <c r="C20" s="6"/>
      <c r="D20" s="8" t="s">
        <v>365</v>
      </c>
      <c r="E20" s="42" t="s">
        <v>31</v>
      </c>
      <c r="F20" s="100">
        <v>7.28</v>
      </c>
      <c r="G20" s="459" t="s">
        <v>705</v>
      </c>
      <c r="H20" s="35"/>
      <c r="I20" s="6"/>
      <c r="J20" s="9"/>
    </row>
    <row r="21" spans="1:10" ht="18" customHeight="1" x14ac:dyDescent="0.2">
      <c r="A21" s="5"/>
      <c r="B21" s="6"/>
      <c r="C21" s="6"/>
      <c r="D21" s="101" t="s">
        <v>366</v>
      </c>
      <c r="E21" s="42" t="s">
        <v>31</v>
      </c>
      <c r="F21" s="100">
        <v>7.28</v>
      </c>
      <c r="G21" s="459" t="s">
        <v>705</v>
      </c>
      <c r="H21" s="35"/>
      <c r="I21" s="6"/>
      <c r="J21" s="9"/>
    </row>
    <row r="22" spans="1:10" ht="18" customHeight="1" x14ac:dyDescent="0.2">
      <c r="A22" s="5"/>
      <c r="B22" s="6"/>
      <c r="C22" s="6"/>
      <c r="D22" s="101" t="s">
        <v>424</v>
      </c>
      <c r="E22" s="42" t="s">
        <v>31</v>
      </c>
      <c r="F22" s="100">
        <v>9.1</v>
      </c>
      <c r="G22" s="459" t="s">
        <v>705</v>
      </c>
      <c r="H22" s="35"/>
      <c r="I22" s="6"/>
      <c r="J22" s="9"/>
    </row>
    <row r="23" spans="1:10" ht="18" customHeight="1" x14ac:dyDescent="0.2">
      <c r="A23" s="5"/>
      <c r="B23" s="6"/>
      <c r="C23" s="6"/>
      <c r="D23" s="8" t="s">
        <v>30</v>
      </c>
      <c r="E23" s="42" t="s">
        <v>31</v>
      </c>
      <c r="F23" s="100"/>
      <c r="G23" s="6"/>
      <c r="H23" s="35"/>
      <c r="I23" s="6"/>
      <c r="J23" s="9"/>
    </row>
    <row r="24" spans="1:10" ht="18" customHeight="1" x14ac:dyDescent="0.2">
      <c r="A24" s="5"/>
      <c r="B24" s="6"/>
      <c r="C24" s="6"/>
      <c r="D24" s="8" t="s">
        <v>30</v>
      </c>
      <c r="E24" s="42" t="s">
        <v>31</v>
      </c>
      <c r="F24" s="99"/>
      <c r="G24" s="6"/>
      <c r="H24" s="35"/>
      <c r="I24" s="6"/>
      <c r="J24" s="9"/>
    </row>
    <row r="25" spans="1:10" x14ac:dyDescent="0.2">
      <c r="A25" s="5"/>
      <c r="B25" s="6"/>
      <c r="C25" s="6"/>
      <c r="D25" s="8"/>
      <c r="E25" s="6"/>
      <c r="F25" s="35"/>
      <c r="G25" s="6"/>
      <c r="H25" s="35"/>
      <c r="I25" s="6"/>
      <c r="J25" s="9"/>
    </row>
    <row r="26" spans="1:10" x14ac:dyDescent="0.2">
      <c r="A26" s="617" t="s">
        <v>629</v>
      </c>
      <c r="B26" s="586"/>
      <c r="C26" s="586"/>
      <c r="D26" s="586"/>
      <c r="E26" s="586"/>
      <c r="F26" s="586"/>
      <c r="G26" s="586"/>
      <c r="H26" s="586"/>
      <c r="I26" s="586"/>
      <c r="J26" s="565"/>
    </row>
    <row r="27" spans="1:10" x14ac:dyDescent="0.2">
      <c r="A27" s="618"/>
      <c r="B27" s="586"/>
      <c r="C27" s="586"/>
      <c r="D27" s="586"/>
      <c r="E27" s="586"/>
      <c r="F27" s="586"/>
      <c r="G27" s="586"/>
      <c r="H27" s="586"/>
      <c r="I27" s="586"/>
      <c r="J27" s="565"/>
    </row>
    <row r="28" spans="1:10" x14ac:dyDescent="0.2">
      <c r="A28" s="5"/>
      <c r="B28" s="6"/>
      <c r="C28" s="6"/>
      <c r="D28" s="8"/>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8" t="str">
        <f>+'Title Page'!B50</f>
        <v>07/24/18</v>
      </c>
      <c r="C50" s="528"/>
      <c r="D50" s="58"/>
      <c r="E50" s="58"/>
      <c r="F50" s="6"/>
      <c r="G50" s="251" t="str">
        <f>+'Title Page'!$G$50:$H$50</f>
        <v>Effective Date: October 1, 2018</v>
      </c>
      <c r="H50" s="6"/>
      <c r="I50" s="6"/>
      <c r="J50" s="9"/>
    </row>
    <row r="51" spans="1:10" x14ac:dyDescent="0.2">
      <c r="A51" s="524" t="s">
        <v>274</v>
      </c>
      <c r="B51" s="525"/>
      <c r="C51" s="619"/>
      <c r="D51" s="619"/>
      <c r="E51" s="619"/>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8">
    <mergeCell ref="H2:I2"/>
    <mergeCell ref="A51:J51"/>
    <mergeCell ref="B7:I7"/>
    <mergeCell ref="B50:C50"/>
    <mergeCell ref="C13:D13"/>
    <mergeCell ref="F13:G13"/>
    <mergeCell ref="A26:J27"/>
    <mergeCell ref="A9:J11"/>
  </mergeCells>
  <phoneticPr fontId="0" type="noConversion"/>
  <printOptions horizontalCentered="1" verticalCentered="1"/>
  <pageMargins left="0.5" right="0.25" top="0.25" bottom="0.25"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54"/>
  <sheetViews>
    <sheetView zoomScaleNormal="100" zoomScaleSheetLayoutView="75" workbookViewId="0"/>
  </sheetViews>
  <sheetFormatPr defaultRowHeight="12.75" x14ac:dyDescent="0.2"/>
  <cols>
    <col min="1" max="2" width="9.140625" style="243"/>
    <col min="3" max="3" width="9.7109375" style="243" bestFit="1" customWidth="1"/>
    <col min="4" max="16384" width="9.140625" style="243"/>
  </cols>
  <sheetData>
    <row r="1" spans="1:10" x14ac:dyDescent="0.2">
      <c r="A1" s="240"/>
      <c r="B1" s="241"/>
      <c r="C1" s="241"/>
      <c r="D1" s="241"/>
      <c r="E1" s="241"/>
      <c r="F1" s="241"/>
      <c r="G1" s="241"/>
      <c r="H1" s="241"/>
      <c r="I1" s="241"/>
      <c r="J1" s="242"/>
    </row>
    <row r="2" spans="1:10" x14ac:dyDescent="0.2">
      <c r="A2" s="244" t="s">
        <v>277</v>
      </c>
      <c r="B2" s="245">
        <v>19</v>
      </c>
      <c r="C2" s="246"/>
      <c r="D2" s="246"/>
      <c r="E2" s="246"/>
      <c r="F2" s="246"/>
      <c r="G2" s="245">
        <v>0</v>
      </c>
      <c r="H2" s="517" t="s">
        <v>278</v>
      </c>
      <c r="I2" s="517"/>
      <c r="J2" s="248">
        <v>2</v>
      </c>
    </row>
    <row r="3" spans="1:10" x14ac:dyDescent="0.2">
      <c r="A3" s="244"/>
      <c r="B3" s="246"/>
      <c r="C3" s="246"/>
      <c r="D3" s="246"/>
      <c r="E3" s="246"/>
      <c r="F3" s="246"/>
      <c r="G3" s="246"/>
      <c r="H3" s="246"/>
      <c r="I3" s="246"/>
      <c r="J3" s="249"/>
    </row>
    <row r="4" spans="1:10" x14ac:dyDescent="0.2">
      <c r="A4" s="244" t="s">
        <v>75</v>
      </c>
      <c r="B4" s="246"/>
      <c r="C4" s="246"/>
      <c r="D4" s="246"/>
      <c r="E4" s="246"/>
      <c r="F4" s="246"/>
      <c r="G4" s="246"/>
      <c r="H4" s="246"/>
      <c r="I4" s="246"/>
      <c r="J4" s="249"/>
    </row>
    <row r="5" spans="1:10" x14ac:dyDescent="0.2">
      <c r="A5" s="250" t="s">
        <v>85</v>
      </c>
      <c r="B5" s="251"/>
      <c r="C5" s="251"/>
      <c r="D5" s="251"/>
      <c r="E5" s="251"/>
      <c r="F5" s="251"/>
      <c r="G5" s="251"/>
      <c r="H5" s="251"/>
      <c r="I5" s="251"/>
      <c r="J5" s="252"/>
    </row>
    <row r="6" spans="1:10" x14ac:dyDescent="0.2">
      <c r="A6" s="244"/>
      <c r="B6" s="246"/>
      <c r="C6" s="246"/>
      <c r="D6" s="246"/>
      <c r="E6" s="246"/>
      <c r="F6" s="246"/>
      <c r="G6" s="246"/>
      <c r="H6" s="246"/>
      <c r="I6" s="246"/>
      <c r="J6" s="249"/>
    </row>
    <row r="7" spans="1:10" x14ac:dyDescent="0.2">
      <c r="A7" s="244"/>
      <c r="B7" s="246"/>
      <c r="C7" s="517" t="s">
        <v>281</v>
      </c>
      <c r="D7" s="517"/>
      <c r="E7" s="517"/>
      <c r="F7" s="517"/>
      <c r="G7" s="517"/>
      <c r="H7" s="517"/>
      <c r="I7" s="246"/>
      <c r="J7" s="249"/>
    </row>
    <row r="8" spans="1:10" x14ac:dyDescent="0.2">
      <c r="A8" s="244"/>
      <c r="B8" s="246" t="s">
        <v>285</v>
      </c>
      <c r="C8" s="246"/>
      <c r="D8" s="246"/>
      <c r="E8" s="246"/>
      <c r="F8" s="246"/>
      <c r="G8" s="246"/>
      <c r="H8" s="246"/>
      <c r="I8" s="246"/>
      <c r="J8" s="249"/>
    </row>
    <row r="9" spans="1:10" x14ac:dyDescent="0.2">
      <c r="A9" s="244"/>
      <c r="B9" s="246" t="s">
        <v>286</v>
      </c>
      <c r="C9" s="246"/>
      <c r="D9" s="246"/>
      <c r="E9" s="246"/>
      <c r="F9" s="246"/>
      <c r="G9" s="246"/>
      <c r="H9" s="246"/>
      <c r="I9" s="246"/>
      <c r="J9" s="249"/>
    </row>
    <row r="10" spans="1:10" x14ac:dyDescent="0.2">
      <c r="A10" s="244"/>
      <c r="B10" s="246" t="s">
        <v>287</v>
      </c>
      <c r="C10" s="246"/>
      <c r="D10" s="246"/>
      <c r="E10" s="246"/>
      <c r="F10" s="246"/>
      <c r="G10" s="246"/>
      <c r="H10" s="246"/>
      <c r="I10" s="246"/>
      <c r="J10" s="249"/>
    </row>
    <row r="11" spans="1:10" x14ac:dyDescent="0.2">
      <c r="A11" s="244"/>
      <c r="B11" s="253" t="s">
        <v>288</v>
      </c>
      <c r="C11" s="246"/>
      <c r="D11" s="246"/>
      <c r="E11" s="246"/>
      <c r="F11" s="246"/>
      <c r="G11" s="246"/>
      <c r="H11" s="246"/>
      <c r="I11" s="246"/>
      <c r="J11" s="249"/>
    </row>
    <row r="12" spans="1:10" x14ac:dyDescent="0.2">
      <c r="A12" s="244"/>
      <c r="B12" s="246"/>
      <c r="C12" s="246"/>
      <c r="D12" s="246"/>
      <c r="E12" s="246"/>
      <c r="F12" s="246"/>
      <c r="G12" s="246"/>
      <c r="H12" s="246"/>
      <c r="I12" s="246"/>
      <c r="J12" s="249"/>
    </row>
    <row r="13" spans="1:10" x14ac:dyDescent="0.2">
      <c r="A13" s="244"/>
      <c r="B13" s="254" t="s">
        <v>289</v>
      </c>
      <c r="C13" s="255" t="s">
        <v>283</v>
      </c>
      <c r="D13" s="246"/>
      <c r="E13" s="254" t="s">
        <v>289</v>
      </c>
      <c r="F13" s="255" t="s">
        <v>283</v>
      </c>
      <c r="G13" s="246"/>
      <c r="H13" s="254" t="s">
        <v>289</v>
      </c>
      <c r="I13" s="255" t="s">
        <v>283</v>
      </c>
      <c r="J13" s="249"/>
    </row>
    <row r="14" spans="1:10" x14ac:dyDescent="0.2">
      <c r="A14" s="244"/>
      <c r="B14" s="256" t="s">
        <v>282</v>
      </c>
      <c r="C14" s="257" t="s">
        <v>284</v>
      </c>
      <c r="D14" s="246"/>
      <c r="E14" s="256" t="s">
        <v>282</v>
      </c>
      <c r="F14" s="257" t="s">
        <v>284</v>
      </c>
      <c r="G14" s="246"/>
      <c r="H14" s="256" t="s">
        <v>282</v>
      </c>
      <c r="I14" s="257" t="s">
        <v>284</v>
      </c>
      <c r="J14" s="249"/>
    </row>
    <row r="15" spans="1:10" x14ac:dyDescent="0.2">
      <c r="A15" s="244"/>
      <c r="B15" s="258">
        <v>2</v>
      </c>
      <c r="C15" s="258">
        <v>0</v>
      </c>
      <c r="D15" s="246"/>
      <c r="E15" s="259">
        <v>27</v>
      </c>
      <c r="F15" s="258">
        <v>0</v>
      </c>
      <c r="G15" s="246"/>
      <c r="H15" s="258"/>
      <c r="I15" s="258"/>
      <c r="J15" s="249"/>
    </row>
    <row r="16" spans="1:10" x14ac:dyDescent="0.2">
      <c r="A16" s="244"/>
      <c r="B16" s="258">
        <v>3</v>
      </c>
      <c r="C16" s="258">
        <v>0</v>
      </c>
      <c r="D16" s="246"/>
      <c r="E16" s="258">
        <v>28</v>
      </c>
      <c r="F16" s="258">
        <v>0</v>
      </c>
      <c r="G16" s="246"/>
      <c r="H16" s="258"/>
      <c r="I16" s="258"/>
      <c r="J16" s="249"/>
    </row>
    <row r="17" spans="1:10" x14ac:dyDescent="0.2">
      <c r="A17" s="244"/>
      <c r="B17" s="259">
        <v>4</v>
      </c>
      <c r="C17" s="258">
        <v>0</v>
      </c>
      <c r="D17" s="246"/>
      <c r="E17" s="258">
        <v>29</v>
      </c>
      <c r="F17" s="258">
        <v>0</v>
      </c>
      <c r="G17" s="246"/>
      <c r="H17" s="258"/>
      <c r="I17" s="258"/>
      <c r="J17" s="249"/>
    </row>
    <row r="18" spans="1:10" x14ac:dyDescent="0.2">
      <c r="A18" s="244"/>
      <c r="B18" s="259">
        <v>5</v>
      </c>
      <c r="C18" s="258">
        <v>0</v>
      </c>
      <c r="D18" s="246"/>
      <c r="E18" s="258">
        <v>30</v>
      </c>
      <c r="F18" s="258">
        <v>0</v>
      </c>
      <c r="G18" s="246"/>
      <c r="H18" s="258"/>
      <c r="I18" s="258"/>
      <c r="J18" s="249"/>
    </row>
    <row r="19" spans="1:10" x14ac:dyDescent="0.2">
      <c r="A19" s="244"/>
      <c r="B19" s="259">
        <v>6</v>
      </c>
      <c r="C19" s="258">
        <v>0</v>
      </c>
      <c r="D19" s="246"/>
      <c r="E19" s="258">
        <v>31</v>
      </c>
      <c r="F19" s="258">
        <v>0</v>
      </c>
      <c r="G19" s="246"/>
      <c r="H19" s="258"/>
      <c r="I19" s="258"/>
      <c r="J19" s="249"/>
    </row>
    <row r="20" spans="1:10" x14ac:dyDescent="0.2">
      <c r="A20" s="244"/>
      <c r="B20" s="258">
        <v>7</v>
      </c>
      <c r="C20" s="258">
        <v>0</v>
      </c>
      <c r="D20" s="246"/>
      <c r="E20" s="258">
        <v>32</v>
      </c>
      <c r="F20" s="258">
        <v>0</v>
      </c>
      <c r="G20" s="246"/>
      <c r="H20" s="258"/>
      <c r="I20" s="258"/>
      <c r="J20" s="249"/>
    </row>
    <row r="21" spans="1:10" x14ac:dyDescent="0.2">
      <c r="A21" s="244"/>
      <c r="B21" s="258">
        <v>8</v>
      </c>
      <c r="C21" s="258">
        <v>0</v>
      </c>
      <c r="D21" s="246"/>
      <c r="E21" s="258">
        <v>33</v>
      </c>
      <c r="F21" s="258">
        <v>0</v>
      </c>
      <c r="G21" s="246"/>
      <c r="H21" s="258"/>
      <c r="I21" s="258"/>
      <c r="J21" s="249"/>
    </row>
    <row r="22" spans="1:10" x14ac:dyDescent="0.2">
      <c r="A22" s="244"/>
      <c r="B22" s="258">
        <v>9</v>
      </c>
      <c r="C22" s="258">
        <v>0</v>
      </c>
      <c r="D22" s="246"/>
      <c r="E22" s="258">
        <v>34</v>
      </c>
      <c r="F22" s="258">
        <v>0</v>
      </c>
      <c r="G22" s="246"/>
      <c r="H22" s="258"/>
      <c r="I22" s="258"/>
      <c r="J22" s="249"/>
    </row>
    <row r="23" spans="1:10" x14ac:dyDescent="0.2">
      <c r="A23" s="244"/>
      <c r="B23" s="258">
        <v>10</v>
      </c>
      <c r="C23" s="258">
        <v>0</v>
      </c>
      <c r="D23" s="246"/>
      <c r="E23" s="258">
        <v>35</v>
      </c>
      <c r="F23" s="258">
        <v>0</v>
      </c>
      <c r="G23" s="246"/>
      <c r="H23" s="258"/>
      <c r="I23" s="258"/>
      <c r="J23" s="249"/>
    </row>
    <row r="24" spans="1:10" x14ac:dyDescent="0.2">
      <c r="A24" s="244"/>
      <c r="B24" s="258">
        <v>11</v>
      </c>
      <c r="C24" s="258">
        <v>0</v>
      </c>
      <c r="D24" s="246"/>
      <c r="E24" s="258">
        <v>36</v>
      </c>
      <c r="F24" s="258">
        <v>0</v>
      </c>
      <c r="G24" s="246"/>
      <c r="H24" s="258"/>
      <c r="I24" s="258"/>
      <c r="J24" s="249"/>
    </row>
    <row r="25" spans="1:10" x14ac:dyDescent="0.2">
      <c r="A25" s="244"/>
      <c r="B25" s="259">
        <v>12</v>
      </c>
      <c r="C25" s="258">
        <v>0</v>
      </c>
      <c r="D25" s="246"/>
      <c r="E25" s="258">
        <v>37</v>
      </c>
      <c r="F25" s="258">
        <v>0</v>
      </c>
      <c r="G25" s="246"/>
      <c r="H25" s="258"/>
      <c r="I25" s="258"/>
      <c r="J25" s="249"/>
    </row>
    <row r="26" spans="1:10" x14ac:dyDescent="0.2">
      <c r="A26" s="244"/>
      <c r="B26" s="259">
        <v>13</v>
      </c>
      <c r="C26" s="258">
        <v>0</v>
      </c>
      <c r="D26" s="246"/>
      <c r="E26" s="258">
        <v>38</v>
      </c>
      <c r="F26" s="258">
        <v>0</v>
      </c>
      <c r="G26" s="246"/>
      <c r="H26" s="258"/>
      <c r="I26" s="258"/>
      <c r="J26" s="249"/>
    </row>
    <row r="27" spans="1:10" x14ac:dyDescent="0.2">
      <c r="A27" s="244"/>
      <c r="B27" s="258">
        <v>14</v>
      </c>
      <c r="C27" s="258">
        <v>0</v>
      </c>
      <c r="D27" s="246"/>
      <c r="E27" s="258">
        <v>39</v>
      </c>
      <c r="F27" s="258">
        <v>0</v>
      </c>
      <c r="G27" s="246"/>
      <c r="H27" s="258"/>
      <c r="I27" s="258"/>
      <c r="J27" s="249"/>
    </row>
    <row r="28" spans="1:10" x14ac:dyDescent="0.2">
      <c r="A28" s="244"/>
      <c r="B28" s="259" t="s">
        <v>707</v>
      </c>
      <c r="C28" s="258">
        <v>0</v>
      </c>
      <c r="D28" s="246"/>
      <c r="E28" s="258">
        <v>40</v>
      </c>
      <c r="F28" s="258">
        <v>0</v>
      </c>
      <c r="G28" s="246"/>
      <c r="H28" s="258"/>
      <c r="I28" s="258"/>
      <c r="J28" s="249"/>
    </row>
    <row r="29" spans="1:10" x14ac:dyDescent="0.2">
      <c r="A29" s="244"/>
      <c r="B29" s="258">
        <v>15</v>
      </c>
      <c r="C29" s="258">
        <v>0</v>
      </c>
      <c r="D29" s="246"/>
      <c r="E29" s="258">
        <v>41</v>
      </c>
      <c r="F29" s="258">
        <v>0</v>
      </c>
      <c r="G29" s="246"/>
      <c r="H29" s="258"/>
      <c r="I29" s="258"/>
      <c r="J29" s="249"/>
    </row>
    <row r="30" spans="1:10" x14ac:dyDescent="0.2">
      <c r="A30" s="244"/>
      <c r="B30" s="259">
        <v>16</v>
      </c>
      <c r="C30" s="258">
        <v>0</v>
      </c>
      <c r="D30" s="246"/>
      <c r="E30" s="258">
        <v>42</v>
      </c>
      <c r="F30" s="258">
        <v>0</v>
      </c>
      <c r="G30" s="246"/>
      <c r="H30" s="258"/>
      <c r="I30" s="258"/>
      <c r="J30" s="249"/>
    </row>
    <row r="31" spans="1:10" x14ac:dyDescent="0.2">
      <c r="A31" s="244"/>
      <c r="B31" s="259">
        <v>17</v>
      </c>
      <c r="C31" s="258">
        <v>0</v>
      </c>
      <c r="D31" s="246"/>
      <c r="E31" s="258">
        <v>43</v>
      </c>
      <c r="F31" s="258">
        <v>0</v>
      </c>
      <c r="G31" s="246"/>
      <c r="H31" s="258"/>
      <c r="I31" s="258"/>
      <c r="J31" s="249"/>
    </row>
    <row r="32" spans="1:10" x14ac:dyDescent="0.2">
      <c r="A32" s="244"/>
      <c r="B32" s="259">
        <v>18</v>
      </c>
      <c r="C32" s="258">
        <v>0</v>
      </c>
      <c r="D32" s="246"/>
      <c r="E32" s="258">
        <v>44</v>
      </c>
      <c r="F32" s="258">
        <v>0</v>
      </c>
      <c r="G32" s="246"/>
      <c r="H32" s="258"/>
      <c r="I32" s="258"/>
      <c r="J32" s="249"/>
    </row>
    <row r="33" spans="1:10" x14ac:dyDescent="0.2">
      <c r="A33" s="244"/>
      <c r="B33" s="259">
        <v>19</v>
      </c>
      <c r="C33" s="258">
        <v>0</v>
      </c>
      <c r="D33" s="246"/>
      <c r="E33" s="258">
        <f>+E32+1</f>
        <v>45</v>
      </c>
      <c r="F33" s="258">
        <v>0</v>
      </c>
      <c r="G33" s="246"/>
      <c r="H33" s="258"/>
      <c r="I33" s="258"/>
      <c r="J33" s="249"/>
    </row>
    <row r="34" spans="1:10" x14ac:dyDescent="0.2">
      <c r="A34" s="244"/>
      <c r="B34" s="259">
        <v>20</v>
      </c>
      <c r="C34" s="258">
        <v>0</v>
      </c>
      <c r="D34" s="246"/>
      <c r="E34" s="258">
        <f>+E33+1</f>
        <v>46</v>
      </c>
      <c r="F34" s="258">
        <v>0</v>
      </c>
      <c r="G34" s="246"/>
      <c r="H34" s="258"/>
      <c r="I34" s="258"/>
      <c r="J34" s="249"/>
    </row>
    <row r="35" spans="1:10" x14ac:dyDescent="0.2">
      <c r="A35" s="244"/>
      <c r="B35" s="259">
        <v>21</v>
      </c>
      <c r="C35" s="258">
        <v>0</v>
      </c>
      <c r="D35" s="246"/>
      <c r="E35" s="258">
        <f>+E34+1</f>
        <v>47</v>
      </c>
      <c r="F35" s="258">
        <v>0</v>
      </c>
      <c r="G35" s="246"/>
      <c r="H35" s="258"/>
      <c r="I35" s="258"/>
      <c r="J35" s="249"/>
    </row>
    <row r="36" spans="1:10" x14ac:dyDescent="0.2">
      <c r="A36" s="244"/>
      <c r="B36" s="259">
        <v>22</v>
      </c>
      <c r="C36" s="258">
        <v>0</v>
      </c>
      <c r="D36" s="246"/>
      <c r="E36" s="258">
        <f>+E35+1</f>
        <v>48</v>
      </c>
      <c r="F36" s="258">
        <v>0</v>
      </c>
      <c r="G36" s="246"/>
      <c r="H36" s="258"/>
      <c r="I36" s="258"/>
      <c r="J36" s="249"/>
    </row>
    <row r="37" spans="1:10" x14ac:dyDescent="0.2">
      <c r="A37" s="244"/>
      <c r="B37" s="259">
        <v>23</v>
      </c>
      <c r="C37" s="258">
        <v>0</v>
      </c>
      <c r="D37" s="246"/>
      <c r="E37" s="258">
        <f>+E36+1</f>
        <v>49</v>
      </c>
      <c r="F37" s="258">
        <v>0</v>
      </c>
      <c r="G37" s="246"/>
      <c r="H37" s="258"/>
      <c r="I37" s="258"/>
      <c r="J37" s="249"/>
    </row>
    <row r="38" spans="1:10" x14ac:dyDescent="0.2">
      <c r="A38" s="244"/>
      <c r="B38" s="259">
        <v>24</v>
      </c>
      <c r="C38" s="258">
        <v>0</v>
      </c>
      <c r="D38" s="246"/>
      <c r="E38" s="258">
        <v>50</v>
      </c>
      <c r="F38" s="258">
        <v>0</v>
      </c>
      <c r="G38" s="246"/>
      <c r="H38" s="258"/>
      <c r="I38" s="258"/>
      <c r="J38" s="249"/>
    </row>
    <row r="39" spans="1:10" x14ac:dyDescent="0.2">
      <c r="A39" s="244"/>
      <c r="B39" s="259">
        <v>25</v>
      </c>
      <c r="C39" s="258">
        <v>0</v>
      </c>
      <c r="D39" s="246"/>
      <c r="E39" s="258">
        <v>51</v>
      </c>
      <c r="F39" s="258">
        <v>0</v>
      </c>
      <c r="G39" s="246"/>
      <c r="H39" s="258"/>
      <c r="I39" s="258"/>
      <c r="J39" s="249"/>
    </row>
    <row r="40" spans="1:10" x14ac:dyDescent="0.2">
      <c r="A40" s="244"/>
      <c r="B40" s="259">
        <v>26</v>
      </c>
      <c r="C40" s="258">
        <v>0</v>
      </c>
      <c r="D40" s="246"/>
      <c r="E40" s="258">
        <v>52</v>
      </c>
      <c r="F40" s="258">
        <v>0</v>
      </c>
      <c r="G40" s="246"/>
      <c r="H40" s="246"/>
      <c r="I40" s="246"/>
      <c r="J40" s="249"/>
    </row>
    <row r="41" spans="1:10" x14ac:dyDescent="0.2">
      <c r="A41" s="244"/>
      <c r="D41" s="246"/>
      <c r="E41" s="246"/>
      <c r="F41" s="246"/>
      <c r="G41" s="246"/>
      <c r="H41" s="246"/>
      <c r="I41" s="246"/>
      <c r="J41" s="249"/>
    </row>
    <row r="42" spans="1:10" x14ac:dyDescent="0.2">
      <c r="A42" s="244"/>
      <c r="B42" s="246"/>
      <c r="C42" s="246"/>
      <c r="D42" s="246"/>
      <c r="E42" s="246"/>
      <c r="F42" s="246"/>
      <c r="G42" s="246"/>
      <c r="H42" s="246"/>
      <c r="I42" s="246"/>
      <c r="J42" s="249"/>
    </row>
    <row r="43" spans="1:10" x14ac:dyDescent="0.2">
      <c r="A43" s="244"/>
      <c r="B43" s="246"/>
      <c r="C43" s="246"/>
      <c r="D43" s="518" t="s">
        <v>290</v>
      </c>
      <c r="E43" s="518"/>
      <c r="F43" s="518"/>
      <c r="G43" s="518"/>
      <c r="H43" s="246"/>
      <c r="I43" s="246"/>
      <c r="J43" s="249"/>
    </row>
    <row r="44" spans="1:10" x14ac:dyDescent="0.2">
      <c r="A44" s="244"/>
      <c r="B44" s="246"/>
      <c r="C44" s="246"/>
      <c r="D44" s="246"/>
      <c r="E44" s="246"/>
      <c r="F44" s="246"/>
      <c r="G44" s="246"/>
      <c r="H44" s="246"/>
      <c r="I44" s="246"/>
      <c r="J44" s="249"/>
    </row>
    <row r="45" spans="1:10" x14ac:dyDescent="0.2">
      <c r="A45" s="244"/>
      <c r="B45" s="246"/>
      <c r="C45" s="246"/>
      <c r="D45" s="246"/>
      <c r="E45" s="246"/>
      <c r="F45" s="246"/>
      <c r="I45" s="246"/>
      <c r="J45" s="249"/>
    </row>
    <row r="46" spans="1:10" x14ac:dyDescent="0.2">
      <c r="A46" s="244"/>
      <c r="B46" s="246"/>
      <c r="C46" s="246"/>
      <c r="D46" s="246"/>
      <c r="E46" s="246"/>
      <c r="F46" s="246"/>
      <c r="G46" s="246"/>
      <c r="H46" s="246"/>
      <c r="I46" s="246"/>
      <c r="J46" s="249"/>
    </row>
    <row r="47" spans="1:10" x14ac:dyDescent="0.2">
      <c r="A47" s="250"/>
      <c r="B47" s="251"/>
      <c r="C47" s="251"/>
      <c r="D47" s="251"/>
      <c r="E47" s="251"/>
      <c r="F47" s="251"/>
      <c r="G47" s="251"/>
      <c r="H47" s="251"/>
      <c r="I47" s="251"/>
      <c r="J47" s="252"/>
    </row>
    <row r="48" spans="1:10" x14ac:dyDescent="0.2">
      <c r="A48" s="244" t="s">
        <v>275</v>
      </c>
      <c r="B48" s="246" t="s">
        <v>432</v>
      </c>
      <c r="C48" s="246"/>
      <c r="D48" s="246"/>
      <c r="E48" s="246"/>
      <c r="F48" s="246"/>
      <c r="G48" s="246"/>
      <c r="H48" s="246"/>
      <c r="I48" s="246"/>
      <c r="J48" s="249"/>
    </row>
    <row r="49" spans="1:10" x14ac:dyDescent="0.2">
      <c r="A49" s="244"/>
      <c r="B49" s="246"/>
      <c r="C49" s="246"/>
      <c r="D49" s="246"/>
      <c r="E49" s="246"/>
      <c r="F49" s="246"/>
      <c r="G49" s="246"/>
      <c r="H49" s="246"/>
      <c r="I49" s="246"/>
      <c r="J49" s="249"/>
    </row>
    <row r="50" spans="1:10" x14ac:dyDescent="0.2">
      <c r="A50" s="260" t="s">
        <v>274</v>
      </c>
      <c r="B50" s="519" t="str">
        <f>+'Title Page'!B50</f>
        <v>07/24/18</v>
      </c>
      <c r="C50" s="519"/>
      <c r="D50" s="520"/>
      <c r="E50" s="520"/>
      <c r="F50" s="261"/>
      <c r="G50" s="470" t="str">
        <f>+'Title Page'!G50:H50</f>
        <v>Effective Date: October 1, 2018</v>
      </c>
      <c r="H50" s="467"/>
      <c r="I50" s="467"/>
      <c r="J50" s="262"/>
    </row>
    <row r="51" spans="1:10" x14ac:dyDescent="0.2">
      <c r="A51" s="514" t="s">
        <v>245</v>
      </c>
      <c r="B51" s="515"/>
      <c r="C51" s="515"/>
      <c r="D51" s="515"/>
      <c r="E51" s="515"/>
      <c r="F51" s="515"/>
      <c r="G51" s="515"/>
      <c r="H51" s="515"/>
      <c r="I51" s="515"/>
      <c r="J51" s="516"/>
    </row>
    <row r="52" spans="1:10" x14ac:dyDescent="0.2">
      <c r="A52" s="244"/>
      <c r="B52" s="246"/>
      <c r="C52" s="246"/>
      <c r="D52" s="246"/>
      <c r="E52" s="246"/>
      <c r="F52" s="246"/>
      <c r="G52" s="246"/>
      <c r="H52" s="246"/>
      <c r="I52" s="246"/>
      <c r="J52" s="249"/>
    </row>
    <row r="53" spans="1:10" x14ac:dyDescent="0.2">
      <c r="A53" s="244" t="s">
        <v>144</v>
      </c>
      <c r="B53" s="246"/>
      <c r="C53" s="246"/>
      <c r="D53" s="246"/>
      <c r="E53" s="246"/>
      <c r="F53" s="246"/>
      <c r="G53" s="246"/>
      <c r="H53" s="246"/>
      <c r="I53" s="246"/>
      <c r="J53" s="249"/>
    </row>
    <row r="54" spans="1:10" x14ac:dyDescent="0.2">
      <c r="A54" s="250"/>
      <c r="B54" s="251"/>
      <c r="C54" s="251"/>
      <c r="D54" s="251"/>
      <c r="E54" s="251"/>
      <c r="F54" s="251"/>
      <c r="G54" s="251"/>
      <c r="H54" s="251"/>
      <c r="I54" s="251"/>
      <c r="J54" s="252"/>
    </row>
  </sheetData>
  <mergeCells count="6">
    <mergeCell ref="A51:J51"/>
    <mergeCell ref="H2:I2"/>
    <mergeCell ref="C7:H7"/>
    <mergeCell ref="D43:G43"/>
    <mergeCell ref="B50:C50"/>
    <mergeCell ref="D50:E50"/>
  </mergeCells>
  <printOptions horizontalCentered="1" verticalCentered="1"/>
  <pageMargins left="0.5" right="0.25" top="0.25" bottom="0.25"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54"/>
  <sheetViews>
    <sheetView zoomScaleNormal="100" zoomScaleSheetLayoutView="75" workbookViewId="0"/>
  </sheetViews>
  <sheetFormatPr defaultRowHeight="12.75" x14ac:dyDescent="0.2"/>
  <cols>
    <col min="1" max="1" width="10.710937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491" t="s">
        <v>278</v>
      </c>
      <c r="I2" s="491"/>
      <c r="J2" s="34">
        <v>20</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27" t="s">
        <v>537</v>
      </c>
      <c r="C7" s="527"/>
      <c r="D7" s="527"/>
      <c r="E7" s="527"/>
      <c r="F7" s="527"/>
      <c r="G7" s="527"/>
      <c r="H7" s="527"/>
      <c r="I7" s="527"/>
      <c r="J7" s="48"/>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5"/>
      <c r="C11" s="6"/>
      <c r="D11" s="6"/>
      <c r="E11" s="6"/>
      <c r="F11" s="6"/>
      <c r="G11" s="6"/>
      <c r="H11" s="6"/>
      <c r="I11" s="6"/>
      <c r="J11" s="9"/>
    </row>
    <row r="12" spans="1:10" x14ac:dyDescent="0.2">
      <c r="A12" s="5"/>
      <c r="B12" s="6"/>
      <c r="C12" s="6"/>
      <c r="D12" s="6"/>
      <c r="E12" s="6"/>
      <c r="F12" s="6"/>
      <c r="G12" s="6"/>
      <c r="H12" s="6"/>
      <c r="I12" s="6"/>
      <c r="J12" s="9"/>
    </row>
    <row r="13" spans="1:10" x14ac:dyDescent="0.2">
      <c r="A13" s="5"/>
      <c r="B13" s="42"/>
      <c r="C13" s="10"/>
      <c r="D13" s="6"/>
      <c r="E13" s="42"/>
      <c r="F13" s="10"/>
      <c r="G13" s="6"/>
      <c r="H13" s="42"/>
      <c r="I13" s="10"/>
      <c r="J13" s="9"/>
    </row>
    <row r="14" spans="1:10" x14ac:dyDescent="0.2">
      <c r="A14" s="5"/>
      <c r="B14" s="42"/>
      <c r="C14" s="10"/>
      <c r="D14" s="6"/>
      <c r="E14" s="42"/>
      <c r="F14" s="10"/>
      <c r="G14" s="6"/>
      <c r="H14" s="42"/>
      <c r="I14" s="10"/>
      <c r="J14" s="9"/>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0"/>
      <c r="B18" s="38"/>
      <c r="C18" s="38"/>
      <c r="D18" s="38"/>
      <c r="E18" s="38"/>
      <c r="F18" s="38"/>
      <c r="G18" s="38"/>
      <c r="H18" s="38"/>
      <c r="I18" s="38"/>
      <c r="J18" s="48"/>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3"/>
      <c r="C49" s="624"/>
      <c r="D49" s="46"/>
      <c r="E49" s="46"/>
      <c r="F49" s="6"/>
      <c r="G49" s="6"/>
      <c r="H49" s="6"/>
      <c r="I49" s="6"/>
      <c r="J49" s="9"/>
    </row>
    <row r="50" spans="1:10" x14ac:dyDescent="0.2">
      <c r="A50" s="5" t="s">
        <v>274</v>
      </c>
      <c r="B50" s="528" t="str">
        <f>+'Title Page'!B50</f>
        <v>07/24/18</v>
      </c>
      <c r="C50" s="528"/>
      <c r="D50" s="33"/>
      <c r="E50" s="33"/>
      <c r="F50" s="6"/>
      <c r="G50" s="251" t="str">
        <f>+'Title Page'!$G$50:$H$50</f>
        <v>Effective Date: October 1, 2018</v>
      </c>
      <c r="I50" s="6"/>
      <c r="J50" s="9"/>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L40"/>
  <sheetViews>
    <sheetView zoomScale="115" zoomScaleNormal="115" zoomScaleSheetLayoutView="75" workbookViewId="0">
      <selection activeCell="L20" sqref="L20"/>
    </sheetView>
  </sheetViews>
  <sheetFormatPr defaultRowHeight="12.75" x14ac:dyDescent="0.2"/>
  <cols>
    <col min="1" max="1" width="10.42578125" style="4" customWidth="1"/>
    <col min="2" max="2" width="9.140625" style="4"/>
    <col min="3" max="3" width="9.7109375" style="4" bestFit="1" customWidth="1"/>
    <col min="4" max="16384" width="9.140625" style="4"/>
  </cols>
  <sheetData>
    <row r="1" spans="1:12" x14ac:dyDescent="0.2">
      <c r="A1" s="1"/>
      <c r="B1" s="2"/>
      <c r="C1" s="2"/>
      <c r="D1" s="2"/>
      <c r="E1" s="2"/>
      <c r="F1" s="2"/>
      <c r="G1" s="2"/>
      <c r="H1" s="2"/>
      <c r="I1" s="2"/>
      <c r="J1" s="3"/>
    </row>
    <row r="2" spans="1:12" x14ac:dyDescent="0.2">
      <c r="A2" s="5" t="s">
        <v>277</v>
      </c>
      <c r="B2" s="7">
        <f>+'Check Sheet p2'!B2</f>
        <v>19</v>
      </c>
      <c r="C2" s="6"/>
      <c r="D2" s="6"/>
      <c r="E2" s="6"/>
      <c r="F2" s="6"/>
      <c r="G2" s="7">
        <v>0</v>
      </c>
      <c r="H2" s="491" t="s">
        <v>278</v>
      </c>
      <c r="I2" s="491"/>
      <c r="J2" s="34">
        <v>21</v>
      </c>
    </row>
    <row r="3" spans="1:12" x14ac:dyDescent="0.2">
      <c r="A3" s="5"/>
      <c r="B3" s="6"/>
      <c r="C3" s="6"/>
      <c r="D3" s="6"/>
      <c r="E3" s="6"/>
      <c r="F3" s="6"/>
      <c r="G3" s="6"/>
      <c r="H3" s="6"/>
      <c r="I3" s="6"/>
      <c r="J3" s="9"/>
    </row>
    <row r="4" spans="1:12" x14ac:dyDescent="0.2">
      <c r="A4" s="5" t="s">
        <v>75</v>
      </c>
      <c r="B4" s="6"/>
      <c r="C4" s="6"/>
      <c r="D4" s="6"/>
      <c r="E4" s="6"/>
      <c r="F4" s="6"/>
      <c r="G4" s="6"/>
      <c r="H4" s="6"/>
      <c r="I4" s="6"/>
      <c r="J4" s="9"/>
    </row>
    <row r="5" spans="1:12" x14ac:dyDescent="0.2">
      <c r="A5" s="32" t="s">
        <v>85</v>
      </c>
      <c r="B5" s="12"/>
      <c r="C5" s="12"/>
      <c r="D5" s="12"/>
      <c r="E5" s="12"/>
      <c r="F5" s="12"/>
      <c r="G5" s="12"/>
      <c r="H5" s="12"/>
      <c r="I5" s="12"/>
      <c r="J5" s="17"/>
    </row>
    <row r="6" spans="1:12" x14ac:dyDescent="0.2">
      <c r="A6" s="5"/>
      <c r="B6" s="6"/>
      <c r="C6" s="6"/>
      <c r="D6" s="6"/>
      <c r="E6" s="6"/>
      <c r="F6" s="6"/>
      <c r="G6" s="6"/>
      <c r="H6" s="6"/>
      <c r="I6" s="6"/>
      <c r="J6" s="9"/>
    </row>
    <row r="7" spans="1:12" x14ac:dyDescent="0.2">
      <c r="A7" s="64"/>
      <c r="B7" s="529" t="s">
        <v>542</v>
      </c>
      <c r="C7" s="529"/>
      <c r="D7" s="529"/>
      <c r="E7" s="529"/>
      <c r="F7" s="529"/>
      <c r="G7" s="529"/>
      <c r="H7" s="529"/>
      <c r="I7" s="529"/>
      <c r="J7" s="48"/>
    </row>
    <row r="8" spans="1:12" x14ac:dyDescent="0.2">
      <c r="A8" s="5"/>
      <c r="B8" s="6"/>
      <c r="C8" s="6"/>
      <c r="D8" s="6"/>
      <c r="E8" s="6"/>
      <c r="F8" s="6"/>
      <c r="G8" s="6"/>
      <c r="H8" s="6"/>
      <c r="I8" s="6"/>
      <c r="J8" s="9"/>
    </row>
    <row r="9" spans="1:12" ht="55.5" customHeight="1" x14ac:dyDescent="0.2">
      <c r="A9" s="617" t="s">
        <v>538</v>
      </c>
      <c r="B9" s="586"/>
      <c r="C9" s="586"/>
      <c r="D9" s="586"/>
      <c r="E9" s="586"/>
      <c r="F9" s="586"/>
      <c r="G9" s="586"/>
      <c r="H9" s="586"/>
      <c r="I9" s="586"/>
      <c r="J9" s="565"/>
    </row>
    <row r="10" spans="1:12" x14ac:dyDescent="0.2">
      <c r="A10" s="5"/>
      <c r="B10" s="6"/>
      <c r="C10" s="6"/>
      <c r="D10" s="6"/>
      <c r="E10" s="6"/>
      <c r="F10" s="6"/>
      <c r="G10" s="6"/>
      <c r="H10" s="6"/>
      <c r="I10" s="6"/>
      <c r="J10" s="9"/>
      <c r="L10" s="92"/>
    </row>
    <row r="11" spans="1:12" x14ac:dyDescent="0.2">
      <c r="A11" s="5"/>
      <c r="B11" s="6"/>
      <c r="C11" s="6"/>
      <c r="D11" s="6"/>
      <c r="E11" s="6"/>
      <c r="F11" s="35"/>
      <c r="G11" s="35"/>
      <c r="H11" s="35"/>
      <c r="I11" s="35"/>
      <c r="J11" s="77"/>
      <c r="K11" s="92"/>
    </row>
    <row r="12" spans="1:12" x14ac:dyDescent="0.2">
      <c r="A12" s="5"/>
      <c r="B12" s="102"/>
      <c r="C12" s="2"/>
      <c r="D12" s="2"/>
      <c r="E12" s="3"/>
      <c r="F12" s="625" t="s">
        <v>32</v>
      </c>
      <c r="G12" s="626"/>
      <c r="H12" s="626"/>
      <c r="I12" s="627"/>
      <c r="J12" s="77"/>
      <c r="K12" s="92"/>
    </row>
    <row r="13" spans="1:12" x14ac:dyDescent="0.2">
      <c r="A13" s="5"/>
      <c r="B13" s="5"/>
      <c r="C13" s="6"/>
      <c r="D13" s="6"/>
      <c r="E13" s="9"/>
      <c r="F13" s="628" t="s">
        <v>33</v>
      </c>
      <c r="G13" s="629"/>
      <c r="H13" s="630" t="s">
        <v>429</v>
      </c>
      <c r="I13" s="523"/>
      <c r="J13" s="77"/>
      <c r="K13" s="92"/>
    </row>
    <row r="14" spans="1:12" x14ac:dyDescent="0.2">
      <c r="A14" s="5"/>
      <c r="B14" s="631" t="s">
        <v>627</v>
      </c>
      <c r="C14" s="632"/>
      <c r="D14" s="632"/>
      <c r="E14" s="633"/>
      <c r="F14" s="645" t="s">
        <v>74</v>
      </c>
      <c r="G14" s="646"/>
      <c r="H14" s="645" t="s">
        <v>628</v>
      </c>
      <c r="I14" s="646"/>
      <c r="J14" s="77"/>
      <c r="K14" s="92"/>
    </row>
    <row r="15" spans="1:12" x14ac:dyDescent="0.2">
      <c r="A15" s="5"/>
      <c r="B15" s="634" t="s">
        <v>539</v>
      </c>
      <c r="C15" s="635"/>
      <c r="D15" s="635"/>
      <c r="E15" s="636"/>
      <c r="F15" s="105"/>
      <c r="G15" s="106"/>
      <c r="H15" s="105"/>
      <c r="I15" s="104"/>
      <c r="J15" s="77"/>
      <c r="K15" s="92"/>
    </row>
    <row r="16" spans="1:12" x14ac:dyDescent="0.2">
      <c r="A16" s="5"/>
      <c r="B16" s="637"/>
      <c r="C16" s="638"/>
      <c r="D16" s="638"/>
      <c r="E16" s="639"/>
      <c r="F16" s="87"/>
      <c r="G16" s="438">
        <v>7.89</v>
      </c>
      <c r="H16" s="113"/>
      <c r="I16" s="107">
        <v>7.89</v>
      </c>
      <c r="J16" s="77" t="s">
        <v>781</v>
      </c>
      <c r="K16" s="92"/>
    </row>
    <row r="17" spans="1:11" x14ac:dyDescent="0.2">
      <c r="A17" s="5"/>
      <c r="B17" s="634" t="s">
        <v>540</v>
      </c>
      <c r="C17" s="640"/>
      <c r="D17" s="640"/>
      <c r="E17" s="641"/>
      <c r="F17" s="102"/>
      <c r="G17" s="114"/>
      <c r="H17" s="115"/>
      <c r="I17" s="114"/>
      <c r="J17" s="77"/>
      <c r="K17" s="92"/>
    </row>
    <row r="18" spans="1:11" x14ac:dyDescent="0.2">
      <c r="A18" s="60"/>
      <c r="B18" s="642"/>
      <c r="C18" s="643"/>
      <c r="D18" s="643"/>
      <c r="E18" s="644"/>
      <c r="F18" s="110"/>
      <c r="G18" s="438">
        <v>10.49</v>
      </c>
      <c r="H18" s="117"/>
      <c r="I18" s="116">
        <v>13.35</v>
      </c>
      <c r="J18" s="460" t="s">
        <v>781</v>
      </c>
      <c r="K18" s="92"/>
    </row>
    <row r="19" spans="1:11" x14ac:dyDescent="0.2">
      <c r="A19" s="5"/>
      <c r="B19" s="530" t="s">
        <v>35</v>
      </c>
      <c r="C19" s="531"/>
      <c r="D19" s="531"/>
      <c r="E19" s="532"/>
      <c r="F19" s="118"/>
      <c r="G19" s="439">
        <v>2.4500000000000002</v>
      </c>
      <c r="H19" s="120"/>
      <c r="I19" s="119">
        <v>3.94</v>
      </c>
      <c r="J19" s="460" t="s">
        <v>781</v>
      </c>
      <c r="K19" s="92"/>
    </row>
    <row r="20" spans="1:11" x14ac:dyDescent="0.2">
      <c r="A20" s="5"/>
      <c r="B20" s="6"/>
      <c r="C20" s="6"/>
      <c r="D20" s="6"/>
      <c r="E20" s="6"/>
      <c r="F20" s="35"/>
      <c r="G20" s="35"/>
      <c r="H20" s="35"/>
      <c r="I20" s="35"/>
      <c r="J20" s="77"/>
      <c r="K20" s="92"/>
    </row>
    <row r="21" spans="1:11" x14ac:dyDescent="0.2">
      <c r="A21" s="5"/>
      <c r="B21" s="588" t="s">
        <v>541</v>
      </c>
      <c r="C21" s="586"/>
      <c r="D21" s="586"/>
      <c r="E21" s="586"/>
      <c r="F21" s="586"/>
      <c r="G21" s="586"/>
      <c r="H21" s="586"/>
      <c r="I21" s="586"/>
      <c r="J21" s="565"/>
      <c r="K21" s="92"/>
    </row>
    <row r="22" spans="1:11" x14ac:dyDescent="0.2">
      <c r="A22" s="5"/>
      <c r="B22" s="586"/>
      <c r="C22" s="586"/>
      <c r="D22" s="586"/>
      <c r="E22" s="586"/>
      <c r="F22" s="586"/>
      <c r="G22" s="586"/>
      <c r="H22" s="586"/>
      <c r="I22" s="586"/>
      <c r="J22" s="565"/>
      <c r="K22" s="92"/>
    </row>
    <row r="23" spans="1:11" x14ac:dyDescent="0.2">
      <c r="A23" s="5"/>
      <c r="B23" s="586"/>
      <c r="C23" s="586"/>
      <c r="D23" s="586"/>
      <c r="E23" s="586"/>
      <c r="F23" s="586"/>
      <c r="G23" s="586"/>
      <c r="H23" s="586"/>
      <c r="I23" s="586"/>
      <c r="J23" s="565"/>
    </row>
    <row r="24" spans="1:11" x14ac:dyDescent="0.2">
      <c r="A24" s="5"/>
      <c r="B24" s="6"/>
      <c r="C24" s="6"/>
      <c r="D24" s="6"/>
      <c r="E24" s="6"/>
      <c r="F24" s="6"/>
      <c r="G24" s="6"/>
      <c r="H24" s="6"/>
      <c r="I24" s="6"/>
      <c r="J24" s="9"/>
    </row>
    <row r="25" spans="1:11" x14ac:dyDescent="0.2">
      <c r="A25" s="5"/>
      <c r="B25" s="6"/>
      <c r="C25" s="6"/>
      <c r="D25" s="6"/>
      <c r="E25" s="6"/>
      <c r="F25" s="6"/>
      <c r="G25" s="6"/>
      <c r="H25" s="6"/>
      <c r="I25" s="6"/>
      <c r="J25" s="9"/>
    </row>
    <row r="26" spans="1:11" x14ac:dyDescent="0.2">
      <c r="A26" s="5"/>
      <c r="B26" s="6"/>
      <c r="C26" s="6"/>
      <c r="D26" s="6"/>
      <c r="E26" s="6"/>
      <c r="F26" s="6"/>
      <c r="G26" s="6"/>
      <c r="H26" s="6"/>
      <c r="I26" s="6"/>
      <c r="J26" s="9"/>
    </row>
    <row r="27" spans="1:11" x14ac:dyDescent="0.2">
      <c r="A27" s="5"/>
      <c r="B27" s="6"/>
      <c r="C27" s="6"/>
      <c r="D27" s="6"/>
      <c r="E27" s="6"/>
      <c r="F27" s="6"/>
      <c r="G27" s="6"/>
      <c r="H27" s="6"/>
      <c r="I27" s="6"/>
      <c r="J27" s="9"/>
    </row>
    <row r="28" spans="1:11" x14ac:dyDescent="0.2">
      <c r="A28" s="5"/>
      <c r="B28" s="6"/>
      <c r="C28" s="6"/>
      <c r="D28" s="6"/>
      <c r="E28" s="6"/>
      <c r="F28" s="6"/>
      <c r="G28" s="6"/>
      <c r="H28" s="6"/>
      <c r="I28" s="6"/>
      <c r="J28" s="9"/>
    </row>
    <row r="29" spans="1:11" x14ac:dyDescent="0.2">
      <c r="A29" s="5"/>
      <c r="B29" s="6"/>
      <c r="C29" s="6"/>
      <c r="D29" s="6"/>
      <c r="E29" s="6"/>
      <c r="F29" s="6"/>
      <c r="G29" s="6"/>
      <c r="H29" s="6"/>
      <c r="I29" s="6"/>
      <c r="J29" s="9"/>
    </row>
    <row r="30" spans="1:11" x14ac:dyDescent="0.2">
      <c r="A30" s="5"/>
      <c r="B30" s="6"/>
      <c r="C30" s="6"/>
      <c r="D30" s="6"/>
      <c r="E30" s="6"/>
      <c r="F30" s="6"/>
      <c r="G30" s="6"/>
      <c r="H30" s="6"/>
      <c r="I30" s="6"/>
      <c r="J30" s="9"/>
    </row>
    <row r="31" spans="1:11" x14ac:dyDescent="0.2">
      <c r="A31" s="5"/>
      <c r="B31" s="6"/>
      <c r="C31" s="6"/>
      <c r="D31" s="6"/>
      <c r="E31" s="6"/>
      <c r="F31" s="6"/>
      <c r="G31" s="6"/>
      <c r="H31" s="6"/>
      <c r="I31" s="6"/>
      <c r="J31" s="9"/>
    </row>
    <row r="32" spans="1:11" x14ac:dyDescent="0.2">
      <c r="A32" s="5"/>
      <c r="B32" s="6"/>
      <c r="C32" s="6"/>
      <c r="D32" s="6"/>
      <c r="E32" s="6"/>
      <c r="F32" s="6"/>
      <c r="G32" s="6"/>
      <c r="H32" s="6"/>
      <c r="I32" s="6"/>
      <c r="J32" s="9"/>
    </row>
    <row r="33" spans="1:10" x14ac:dyDescent="0.2">
      <c r="A33" s="32"/>
      <c r="B33" s="12"/>
      <c r="C33" s="12"/>
      <c r="D33" s="12"/>
      <c r="E33" s="12"/>
      <c r="F33" s="12"/>
      <c r="G33" s="12"/>
      <c r="H33" s="12"/>
      <c r="I33" s="12"/>
      <c r="J33" s="17"/>
    </row>
    <row r="34" spans="1:10" x14ac:dyDescent="0.2">
      <c r="A34" s="5" t="s">
        <v>275</v>
      </c>
      <c r="B34" s="6" t="s">
        <v>432</v>
      </c>
      <c r="C34" s="6"/>
      <c r="D34" s="6"/>
      <c r="E34" s="6"/>
      <c r="F34" s="6"/>
      <c r="G34" s="6"/>
      <c r="H34" s="6"/>
      <c r="I34" s="6"/>
      <c r="J34" s="9"/>
    </row>
    <row r="35" spans="1:10" x14ac:dyDescent="0.2">
      <c r="A35" s="5"/>
      <c r="B35" s="623"/>
      <c r="C35" s="624"/>
      <c r="D35" s="46"/>
      <c r="E35" s="46"/>
      <c r="F35" s="6"/>
      <c r="G35" s="6"/>
      <c r="H35" s="6"/>
      <c r="I35" s="6"/>
      <c r="J35" s="9"/>
    </row>
    <row r="36" spans="1:10" x14ac:dyDescent="0.2">
      <c r="A36" s="32" t="s">
        <v>274</v>
      </c>
      <c r="B36" s="528" t="str">
        <f>+'Title Page'!B50</f>
        <v>07/24/18</v>
      </c>
      <c r="C36" s="528"/>
      <c r="D36" s="58"/>
      <c r="E36" s="58"/>
      <c r="F36" s="12"/>
      <c r="G36" s="251" t="str">
        <f>+'Title Page'!$G$50:$H$50</f>
        <v>Effective Date: October 1, 2018</v>
      </c>
      <c r="H36" s="6"/>
      <c r="I36" s="12"/>
      <c r="J36" s="17"/>
    </row>
    <row r="37" spans="1:10" x14ac:dyDescent="0.2">
      <c r="A37" s="524" t="s">
        <v>245</v>
      </c>
      <c r="B37" s="525"/>
      <c r="C37" s="525"/>
      <c r="D37" s="525"/>
      <c r="E37" s="525"/>
      <c r="F37" s="525"/>
      <c r="G37" s="525"/>
      <c r="H37" s="525"/>
      <c r="I37" s="525"/>
      <c r="J37" s="526"/>
    </row>
    <row r="38" spans="1:10" x14ac:dyDescent="0.2">
      <c r="A38" s="5"/>
      <c r="B38" s="6"/>
      <c r="C38" s="6"/>
      <c r="D38" s="6"/>
      <c r="E38" s="6"/>
      <c r="F38" s="6"/>
      <c r="G38" s="6"/>
      <c r="H38" s="6"/>
      <c r="I38" s="6"/>
      <c r="J38" s="9"/>
    </row>
    <row r="39" spans="1:10" x14ac:dyDescent="0.2">
      <c r="A39" s="5" t="s">
        <v>144</v>
      </c>
      <c r="B39" s="6"/>
      <c r="C39" s="6"/>
      <c r="D39" s="6"/>
      <c r="E39" s="6"/>
      <c r="F39" s="6"/>
      <c r="G39" s="6"/>
      <c r="H39" s="6"/>
      <c r="I39" s="6"/>
      <c r="J39" s="9"/>
    </row>
    <row r="40" spans="1:10" x14ac:dyDescent="0.2">
      <c r="A40" s="32"/>
      <c r="B40" s="12"/>
      <c r="C40" s="12"/>
      <c r="D40" s="12"/>
      <c r="E40" s="12"/>
      <c r="F40" s="12"/>
      <c r="G40" s="12"/>
      <c r="H40" s="12"/>
      <c r="I40" s="12"/>
      <c r="J40" s="17"/>
    </row>
  </sheetData>
  <mergeCells count="16">
    <mergeCell ref="H2:I2"/>
    <mergeCell ref="B7:I7"/>
    <mergeCell ref="A37:J37"/>
    <mergeCell ref="A9:J9"/>
    <mergeCell ref="F12:I12"/>
    <mergeCell ref="F13:G13"/>
    <mergeCell ref="H13:I13"/>
    <mergeCell ref="B35:C35"/>
    <mergeCell ref="B36:C36"/>
    <mergeCell ref="B14:E14"/>
    <mergeCell ref="B15:E16"/>
    <mergeCell ref="B17:E18"/>
    <mergeCell ref="B19:E19"/>
    <mergeCell ref="B21:J23"/>
    <mergeCell ref="H14:I14"/>
    <mergeCell ref="F14:G14"/>
  </mergeCells>
  <phoneticPr fontId="0" type="noConversion"/>
  <printOptions horizontalCentered="1" verticalCentered="1"/>
  <pageMargins left="0.5" right="0.25" top="0.2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J54"/>
  <sheetViews>
    <sheetView zoomScaleNormal="100" zoomScaleSheetLayoutView="75" workbookViewId="0"/>
  </sheetViews>
  <sheetFormatPr defaultRowHeight="12.75" x14ac:dyDescent="0.2"/>
  <cols>
    <col min="1" max="1" width="10.14062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+'Item 80 p21'!B2</f>
        <v>19</v>
      </c>
      <c r="C2" s="6"/>
      <c r="D2" s="6"/>
      <c r="E2" s="6"/>
      <c r="F2" s="6"/>
      <c r="G2" s="7">
        <v>0</v>
      </c>
      <c r="H2" s="491" t="s">
        <v>278</v>
      </c>
      <c r="I2" s="491"/>
      <c r="J2" s="34">
        <v>22</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ht="15.75" x14ac:dyDescent="0.25">
      <c r="A6" s="308"/>
      <c r="B6" s="6"/>
      <c r="C6" s="6"/>
      <c r="D6" s="6"/>
      <c r="E6" s="6"/>
      <c r="F6" s="6"/>
      <c r="G6" s="6"/>
      <c r="H6" s="6"/>
      <c r="I6" s="6"/>
      <c r="J6" s="9"/>
    </row>
    <row r="7" spans="1:10" x14ac:dyDescent="0.2">
      <c r="A7" s="5"/>
      <c r="B7" s="527" t="s">
        <v>543</v>
      </c>
      <c r="C7" s="527"/>
      <c r="D7" s="527"/>
      <c r="E7" s="527"/>
      <c r="F7" s="527"/>
      <c r="G7" s="527"/>
      <c r="H7" s="527"/>
      <c r="I7" s="527"/>
      <c r="J7" s="48"/>
    </row>
    <row r="8" spans="1:10" x14ac:dyDescent="0.2">
      <c r="A8" s="64"/>
      <c r="B8" s="6"/>
      <c r="C8" s="6"/>
      <c r="D8" s="6"/>
      <c r="E8" s="6"/>
      <c r="F8" s="6"/>
      <c r="G8" s="6"/>
      <c r="H8" s="6"/>
      <c r="I8" s="6"/>
      <c r="J8" s="9"/>
    </row>
    <row r="9" spans="1:10" x14ac:dyDescent="0.2">
      <c r="A9" s="5"/>
      <c r="B9" s="1"/>
      <c r="C9" s="2"/>
      <c r="D9" s="2"/>
      <c r="E9" s="3"/>
      <c r="F9" s="648" t="s">
        <v>32</v>
      </c>
      <c r="G9" s="649"/>
      <c r="H9" s="649"/>
      <c r="I9" s="650"/>
      <c r="J9" s="9"/>
    </row>
    <row r="10" spans="1:10" x14ac:dyDescent="0.2">
      <c r="A10" s="5"/>
      <c r="B10" s="5"/>
      <c r="C10" s="6"/>
      <c r="D10" s="6"/>
      <c r="E10" s="9"/>
      <c r="F10" s="630" t="s">
        <v>33</v>
      </c>
      <c r="G10" s="523"/>
      <c r="H10" s="630" t="s">
        <v>34</v>
      </c>
      <c r="I10" s="523"/>
      <c r="J10" s="9"/>
    </row>
    <row r="11" spans="1:10" x14ac:dyDescent="0.2">
      <c r="A11" s="5"/>
      <c r="B11" s="645" t="s">
        <v>36</v>
      </c>
      <c r="C11" s="651"/>
      <c r="D11" s="651"/>
      <c r="E11" s="646"/>
      <c r="F11" s="645" t="s">
        <v>11</v>
      </c>
      <c r="G11" s="646"/>
      <c r="H11" s="645" t="s">
        <v>648</v>
      </c>
      <c r="I11" s="646"/>
      <c r="J11" s="77"/>
    </row>
    <row r="12" spans="1:10" x14ac:dyDescent="0.2">
      <c r="A12" s="5"/>
      <c r="B12" s="123" t="s">
        <v>546</v>
      </c>
      <c r="C12" s="63"/>
      <c r="D12" s="63"/>
      <c r="E12" s="62"/>
      <c r="F12" s="124"/>
      <c r="G12" s="307"/>
      <c r="H12" s="124"/>
      <c r="I12" s="307"/>
      <c r="J12" s="77"/>
    </row>
    <row r="13" spans="1:10" x14ac:dyDescent="0.2">
      <c r="A13" s="5"/>
      <c r="B13" s="634" t="s">
        <v>544</v>
      </c>
      <c r="C13" s="635"/>
      <c r="D13" s="635"/>
      <c r="E13" s="636"/>
      <c r="F13" s="126" t="s">
        <v>23</v>
      </c>
      <c r="G13" s="127"/>
      <c r="H13" s="126"/>
      <c r="I13" s="127"/>
      <c r="J13" s="77"/>
    </row>
    <row r="14" spans="1:10" x14ac:dyDescent="0.2">
      <c r="A14" s="5"/>
      <c r="B14" s="637"/>
      <c r="C14" s="638"/>
      <c r="D14" s="638"/>
      <c r="E14" s="639"/>
      <c r="F14" s="117"/>
      <c r="G14" s="307"/>
      <c r="H14" s="117"/>
      <c r="I14" s="307"/>
      <c r="J14" s="77"/>
    </row>
    <row r="15" spans="1:10" x14ac:dyDescent="0.2">
      <c r="A15" s="5"/>
      <c r="B15" s="647" t="s">
        <v>545</v>
      </c>
      <c r="C15" s="635"/>
      <c r="D15" s="635"/>
      <c r="E15" s="636"/>
      <c r="F15" s="126" t="s">
        <v>23</v>
      </c>
      <c r="G15" s="127"/>
      <c r="H15" s="126"/>
      <c r="I15" s="127"/>
      <c r="J15" s="77"/>
    </row>
    <row r="16" spans="1:10" x14ac:dyDescent="0.2">
      <c r="A16" s="5"/>
      <c r="B16" s="618"/>
      <c r="C16" s="586"/>
      <c r="D16" s="586"/>
      <c r="E16" s="565"/>
      <c r="F16" s="128"/>
      <c r="G16" s="129"/>
      <c r="H16" s="128"/>
      <c r="I16" s="129"/>
      <c r="J16" s="77"/>
    </row>
    <row r="17" spans="1:10" x14ac:dyDescent="0.2">
      <c r="A17" s="5"/>
      <c r="B17" s="618"/>
      <c r="C17" s="586"/>
      <c r="D17" s="586"/>
      <c r="E17" s="565"/>
      <c r="F17" s="128"/>
      <c r="G17" s="307"/>
      <c r="H17" s="128"/>
      <c r="I17" s="307"/>
      <c r="J17" s="77"/>
    </row>
    <row r="18" spans="1:10" x14ac:dyDescent="0.2">
      <c r="A18" s="60"/>
      <c r="B18" s="637"/>
      <c r="C18" s="638"/>
      <c r="D18" s="638"/>
      <c r="E18" s="639"/>
      <c r="F18" s="117"/>
      <c r="G18" s="116"/>
      <c r="H18" s="117"/>
      <c r="I18" s="116"/>
      <c r="J18" s="111"/>
    </row>
    <row r="19" spans="1:10" x14ac:dyDescent="0.2">
      <c r="A19" s="5"/>
      <c r="B19" s="6"/>
      <c r="C19" s="6"/>
      <c r="D19" s="6"/>
      <c r="E19" s="6"/>
      <c r="F19" s="35"/>
      <c r="G19" s="35"/>
      <c r="H19" s="35"/>
      <c r="I19" s="35"/>
      <c r="J19" s="77"/>
    </row>
    <row r="20" spans="1:10" x14ac:dyDescent="0.2">
      <c r="A20" s="5"/>
      <c r="B20" s="6"/>
      <c r="C20" s="6"/>
      <c r="D20" s="6"/>
      <c r="E20" s="6"/>
      <c r="F20" s="35"/>
      <c r="G20" s="35"/>
      <c r="H20" s="35"/>
      <c r="I20" s="35"/>
      <c r="J20" s="77"/>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8"/>
      <c r="E39" s="38"/>
      <c r="F39" s="38"/>
      <c r="G39" s="38"/>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3"/>
      <c r="C49" s="624"/>
      <c r="D49" s="46"/>
      <c r="E49" s="46"/>
      <c r="F49" s="6"/>
      <c r="G49" s="6"/>
      <c r="H49" s="6"/>
      <c r="I49" s="6"/>
      <c r="J49" s="9"/>
    </row>
    <row r="50" spans="1:10" x14ac:dyDescent="0.2">
      <c r="A50" s="32" t="s">
        <v>274</v>
      </c>
      <c r="B50" s="528" t="str">
        <f>+'Title Page'!B50</f>
        <v>07/24/18</v>
      </c>
      <c r="C50" s="528"/>
      <c r="D50" s="58"/>
      <c r="E50" s="58"/>
      <c r="F50" s="12"/>
      <c r="G50" s="251" t="str">
        <f>+'Title Page'!$G$50:$H$50</f>
        <v>Effective Date: October 1, 2018</v>
      </c>
      <c r="H50" s="6"/>
      <c r="I50" s="12"/>
      <c r="J50" s="17"/>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3">
    <mergeCell ref="B15:E18"/>
    <mergeCell ref="B7:I7"/>
    <mergeCell ref="H2:I2"/>
    <mergeCell ref="A51:J51"/>
    <mergeCell ref="F9:I9"/>
    <mergeCell ref="F10:G10"/>
    <mergeCell ref="H10:I10"/>
    <mergeCell ref="F11:G11"/>
    <mergeCell ref="H11:I11"/>
    <mergeCell ref="B11:E11"/>
    <mergeCell ref="B49:C49"/>
    <mergeCell ref="B50:C50"/>
    <mergeCell ref="B13:E14"/>
  </mergeCells>
  <phoneticPr fontId="0" type="noConversion"/>
  <printOptions horizontalCentered="1" verticalCentered="1"/>
  <pageMargins left="0.5" right="0.25" top="0.2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N54"/>
  <sheetViews>
    <sheetView zoomScale="85" zoomScaleNormal="85" zoomScaleSheetLayoutView="75" workbookViewId="0">
      <selection activeCell="Z34" sqref="Z34"/>
    </sheetView>
  </sheetViews>
  <sheetFormatPr defaultRowHeight="12.75" x14ac:dyDescent="0.2"/>
  <cols>
    <col min="1" max="1" width="12" style="5" customWidth="1"/>
    <col min="2" max="2" width="9.42578125" style="4" customWidth="1"/>
    <col min="3" max="3" width="9.7109375" style="4" bestFit="1" customWidth="1"/>
    <col min="4" max="4" width="4.5703125" style="4" bestFit="1" customWidth="1"/>
    <col min="5" max="6" width="9.140625" style="4"/>
    <col min="7" max="7" width="2" style="4" customWidth="1"/>
    <col min="8" max="8" width="10.5703125" style="4" customWidth="1"/>
    <col min="9" max="10" width="9.140625" style="4"/>
    <col min="11" max="11" width="4.5703125" style="4" bestFit="1" customWidth="1"/>
    <col min="12" max="16384" width="9.140625" style="4"/>
  </cols>
  <sheetData>
    <row r="1" spans="1:13" x14ac:dyDescent="0.2">
      <c r="A1" s="1"/>
      <c r="B1" s="2"/>
      <c r="C1" s="2"/>
      <c r="D1" s="2"/>
      <c r="E1" s="2"/>
      <c r="F1" s="2"/>
      <c r="G1" s="2"/>
      <c r="H1" s="2"/>
      <c r="I1" s="2"/>
      <c r="J1" s="2"/>
      <c r="K1" s="2"/>
      <c r="L1" s="2"/>
      <c r="M1" s="3"/>
    </row>
    <row r="2" spans="1:13" x14ac:dyDescent="0.2">
      <c r="A2" s="5" t="s">
        <v>277</v>
      </c>
      <c r="B2" s="7">
        <f>+'Check Sheet p2'!B2</f>
        <v>19</v>
      </c>
      <c r="C2" s="6"/>
      <c r="D2" s="6"/>
      <c r="E2" s="6"/>
      <c r="F2" s="6"/>
      <c r="G2" s="6"/>
      <c r="H2" s="10"/>
      <c r="I2" s="7">
        <v>0</v>
      </c>
      <c r="J2" s="491" t="s">
        <v>278</v>
      </c>
      <c r="K2" s="491"/>
      <c r="L2" s="491"/>
      <c r="M2" s="34">
        <v>23</v>
      </c>
    </row>
    <row r="3" spans="1:13" x14ac:dyDescent="0.2">
      <c r="B3" s="69"/>
      <c r="C3" s="6"/>
      <c r="D3" s="6"/>
      <c r="E3" s="6"/>
      <c r="F3" s="6"/>
      <c r="G3" s="6"/>
      <c r="H3" s="6"/>
      <c r="I3" s="6"/>
      <c r="J3" s="6"/>
      <c r="K3" s="6"/>
      <c r="L3" s="10"/>
      <c r="M3" s="9"/>
    </row>
    <row r="4" spans="1:13" x14ac:dyDescent="0.2">
      <c r="A4" s="5" t="s">
        <v>75</v>
      </c>
      <c r="B4" s="6"/>
      <c r="C4" s="6"/>
      <c r="D4" s="6"/>
      <c r="E4" s="6"/>
      <c r="F4" s="6"/>
      <c r="G4" s="6"/>
      <c r="H4" s="6"/>
      <c r="I4" s="6"/>
      <c r="J4" s="6"/>
      <c r="K4" s="6"/>
      <c r="L4" s="6"/>
      <c r="M4" s="9"/>
    </row>
    <row r="5" spans="1:13" x14ac:dyDescent="0.2">
      <c r="A5" s="32" t="s">
        <v>85</v>
      </c>
      <c r="B5" s="12"/>
      <c r="C5" s="12"/>
      <c r="D5" s="12"/>
      <c r="E5" s="12"/>
      <c r="F5" s="12"/>
      <c r="G5" s="12"/>
      <c r="H5" s="12"/>
      <c r="I5" s="12"/>
      <c r="J5" s="12"/>
      <c r="K5" s="12"/>
      <c r="L5" s="12"/>
      <c r="M5" s="17"/>
    </row>
    <row r="6" spans="1:13" x14ac:dyDescent="0.2">
      <c r="A6" s="64"/>
      <c r="B6" s="527" t="s">
        <v>616</v>
      </c>
      <c r="C6" s="527"/>
      <c r="D6" s="527"/>
      <c r="E6" s="527"/>
      <c r="F6" s="527"/>
      <c r="G6" s="527"/>
      <c r="H6" s="527"/>
      <c r="I6" s="527"/>
      <c r="J6" s="527"/>
      <c r="K6" s="527"/>
      <c r="L6" s="527"/>
      <c r="M6" s="48"/>
    </row>
    <row r="7" spans="1:13" x14ac:dyDescent="0.2">
      <c r="A7" s="54" t="s">
        <v>49</v>
      </c>
      <c r="B7" s="38"/>
      <c r="C7" s="38"/>
      <c r="D7" s="38"/>
      <c r="E7" s="38"/>
      <c r="F7" s="38"/>
      <c r="G7" s="38"/>
      <c r="H7" s="38"/>
      <c r="I7" s="38"/>
      <c r="J7" s="38"/>
      <c r="K7" s="38"/>
      <c r="L7" s="38"/>
      <c r="M7" s="48"/>
    </row>
    <row r="8" spans="1:13" x14ac:dyDescent="0.2">
      <c r="B8" s="6"/>
      <c r="C8" s="6"/>
      <c r="D8" s="6"/>
      <c r="E8" s="6"/>
      <c r="F8" s="6"/>
      <c r="G8" s="6"/>
      <c r="H8" s="6"/>
      <c r="I8" s="6"/>
      <c r="J8" s="6"/>
      <c r="K8" s="6"/>
      <c r="L8" s="6"/>
      <c r="M8" s="9"/>
    </row>
    <row r="9" spans="1:13" x14ac:dyDescent="0.2">
      <c r="A9" s="199" t="s">
        <v>547</v>
      </c>
      <c r="B9" s="555" t="s">
        <v>548</v>
      </c>
      <c r="C9" s="586"/>
      <c r="D9" s="586"/>
      <c r="E9" s="586"/>
      <c r="F9" s="586"/>
      <c r="G9" s="586"/>
      <c r="H9" s="586"/>
      <c r="I9" s="586"/>
      <c r="J9" s="586"/>
      <c r="K9" s="586"/>
      <c r="L9" s="586"/>
      <c r="M9" s="565"/>
    </row>
    <row r="10" spans="1:13" x14ac:dyDescent="0.2">
      <c r="A10" s="130"/>
      <c r="B10" s="586"/>
      <c r="C10" s="586"/>
      <c r="D10" s="586"/>
      <c r="E10" s="586"/>
      <c r="F10" s="586"/>
      <c r="G10" s="586"/>
      <c r="H10" s="586"/>
      <c r="I10" s="586"/>
      <c r="J10" s="586"/>
      <c r="K10" s="586"/>
      <c r="L10" s="586"/>
      <c r="M10" s="565"/>
    </row>
    <row r="11" spans="1:13" x14ac:dyDescent="0.2">
      <c r="A11" s="130"/>
      <c r="B11" s="586"/>
      <c r="C11" s="586"/>
      <c r="D11" s="586"/>
      <c r="E11" s="586"/>
      <c r="F11" s="586"/>
      <c r="G11" s="586"/>
      <c r="H11" s="586"/>
      <c r="I11" s="586"/>
      <c r="J11" s="586"/>
      <c r="K11" s="586"/>
      <c r="L11" s="586"/>
      <c r="M11" s="565"/>
    </row>
    <row r="12" spans="1:13" x14ac:dyDescent="0.2">
      <c r="A12" s="199" t="s">
        <v>549</v>
      </c>
      <c r="B12" s="566" t="s">
        <v>550</v>
      </c>
      <c r="C12" s="566"/>
      <c r="D12" s="566"/>
      <c r="E12" s="566"/>
      <c r="F12" s="566"/>
      <c r="G12" s="566"/>
      <c r="H12" s="566"/>
      <c r="I12" s="566"/>
      <c r="J12" s="566"/>
      <c r="K12" s="566"/>
      <c r="L12" s="566"/>
      <c r="M12" s="567"/>
    </row>
    <row r="13" spans="1:13" x14ac:dyDescent="0.2">
      <c r="A13" s="131"/>
      <c r="B13" s="566"/>
      <c r="C13" s="566"/>
      <c r="D13" s="566"/>
      <c r="E13" s="566"/>
      <c r="F13" s="566"/>
      <c r="G13" s="566"/>
      <c r="H13" s="566"/>
      <c r="I13" s="566"/>
      <c r="J13" s="566"/>
      <c r="K13" s="566"/>
      <c r="L13" s="566"/>
      <c r="M13" s="567"/>
    </row>
    <row r="14" spans="1:13" x14ac:dyDescent="0.2">
      <c r="A14" s="140"/>
      <c r="B14" s="566"/>
      <c r="C14" s="566"/>
      <c r="D14" s="566"/>
      <c r="E14" s="566"/>
      <c r="F14" s="566"/>
      <c r="G14" s="566"/>
      <c r="H14" s="566"/>
      <c r="I14" s="566"/>
      <c r="J14" s="566"/>
      <c r="K14" s="566"/>
      <c r="L14" s="566"/>
      <c r="M14" s="567"/>
    </row>
    <row r="15" spans="1:13" x14ac:dyDescent="0.2">
      <c r="A15" s="140"/>
      <c r="B15" s="566"/>
      <c r="C15" s="566"/>
      <c r="D15" s="566"/>
      <c r="E15" s="566"/>
      <c r="F15" s="566"/>
      <c r="G15" s="566"/>
      <c r="H15" s="566"/>
      <c r="I15" s="566"/>
      <c r="J15" s="566"/>
      <c r="K15" s="566"/>
      <c r="L15" s="566"/>
      <c r="M15" s="567"/>
    </row>
    <row r="16" spans="1:13" x14ac:dyDescent="0.2">
      <c r="A16" s="54"/>
      <c r="B16" s="6"/>
      <c r="C16" s="6"/>
      <c r="D16" s="6"/>
      <c r="E16" s="6"/>
      <c r="F16" s="6"/>
      <c r="G16" s="6"/>
      <c r="H16" s="6"/>
      <c r="I16" s="6"/>
      <c r="J16" s="6"/>
      <c r="K16" s="6"/>
      <c r="L16" s="6"/>
      <c r="M16" s="9"/>
    </row>
    <row r="17" spans="1:14" x14ac:dyDescent="0.2">
      <c r="A17" s="652" t="s">
        <v>773</v>
      </c>
      <c r="B17" s="553"/>
      <c r="C17" s="553"/>
      <c r="D17" s="553"/>
      <c r="E17" s="553"/>
      <c r="F17" s="553"/>
      <c r="G17" s="553"/>
      <c r="H17" s="553"/>
      <c r="I17" s="553"/>
      <c r="J17" s="553"/>
      <c r="K17" s="553"/>
      <c r="L17" s="553"/>
      <c r="M17" s="554"/>
      <c r="N17" s="92"/>
    </row>
    <row r="18" spans="1:14" x14ac:dyDescent="0.2">
      <c r="A18" s="60"/>
      <c r="B18" s="38"/>
      <c r="C18" s="38"/>
      <c r="D18" s="38"/>
      <c r="E18" s="38"/>
      <c r="F18" s="38"/>
      <c r="G18" s="38"/>
      <c r="H18" s="38"/>
      <c r="I18" s="38"/>
      <c r="J18" s="38"/>
      <c r="K18" s="38"/>
      <c r="L18" s="38"/>
      <c r="M18" s="48"/>
    </row>
    <row r="19" spans="1:14" x14ac:dyDescent="0.2">
      <c r="A19" s="142" t="s">
        <v>50</v>
      </c>
      <c r="B19" s="142" t="s">
        <v>53</v>
      </c>
      <c r="C19" s="142" t="s">
        <v>54</v>
      </c>
      <c r="D19" s="142"/>
      <c r="E19" s="142" t="s">
        <v>55</v>
      </c>
      <c r="F19" s="142" t="s">
        <v>56</v>
      </c>
      <c r="G19" s="132"/>
      <c r="H19" s="142" t="s">
        <v>50</v>
      </c>
      <c r="I19" s="142" t="s">
        <v>53</v>
      </c>
      <c r="J19" s="142" t="s">
        <v>54</v>
      </c>
      <c r="K19" s="142"/>
      <c r="L19" s="142" t="s">
        <v>55</v>
      </c>
      <c r="M19" s="142" t="s">
        <v>56</v>
      </c>
    </row>
    <row r="20" spans="1:14" x14ac:dyDescent="0.2">
      <c r="A20" s="143" t="s">
        <v>51</v>
      </c>
      <c r="B20" s="143" t="s">
        <v>247</v>
      </c>
      <c r="C20" s="143" t="s">
        <v>36</v>
      </c>
      <c r="D20" s="143"/>
      <c r="E20" s="143" t="s">
        <v>36</v>
      </c>
      <c r="F20" s="143" t="s">
        <v>36</v>
      </c>
      <c r="G20" s="132"/>
      <c r="H20" s="143" t="s">
        <v>51</v>
      </c>
      <c r="I20" s="143" t="s">
        <v>247</v>
      </c>
      <c r="J20" s="143" t="s">
        <v>36</v>
      </c>
      <c r="K20" s="143"/>
      <c r="L20" s="143" t="s">
        <v>36</v>
      </c>
      <c r="M20" s="143" t="s">
        <v>36</v>
      </c>
    </row>
    <row r="21" spans="1:14" x14ac:dyDescent="0.2">
      <c r="A21" s="144" t="s">
        <v>52</v>
      </c>
      <c r="B21" s="144" t="s">
        <v>36</v>
      </c>
      <c r="C21" s="144" t="s">
        <v>32</v>
      </c>
      <c r="D21" s="144"/>
      <c r="E21" s="144" t="s">
        <v>32</v>
      </c>
      <c r="F21" s="144" t="s">
        <v>32</v>
      </c>
      <c r="G21" s="132"/>
      <c r="H21" s="144" t="s">
        <v>52</v>
      </c>
      <c r="I21" s="144" t="s">
        <v>36</v>
      </c>
      <c r="J21" s="144" t="s">
        <v>32</v>
      </c>
      <c r="K21" s="144"/>
      <c r="L21" s="144" t="s">
        <v>32</v>
      </c>
      <c r="M21" s="144" t="s">
        <v>32</v>
      </c>
    </row>
    <row r="22" spans="1:14" x14ac:dyDescent="0.2">
      <c r="A22" s="112" t="s">
        <v>226</v>
      </c>
      <c r="B22" s="296"/>
      <c r="C22" s="296"/>
      <c r="D22" s="277"/>
      <c r="E22" s="134">
        <v>0</v>
      </c>
      <c r="F22" s="134">
        <v>0</v>
      </c>
      <c r="G22" s="6"/>
      <c r="H22" s="273" t="s">
        <v>225</v>
      </c>
      <c r="I22" s="274"/>
      <c r="J22" s="135"/>
      <c r="K22" s="277"/>
      <c r="L22" s="275"/>
      <c r="M22" s="36"/>
    </row>
    <row r="23" spans="1:14" x14ac:dyDescent="0.2">
      <c r="A23" s="61" t="s">
        <v>37</v>
      </c>
      <c r="B23" s="296"/>
      <c r="C23" s="296"/>
      <c r="D23" s="277"/>
      <c r="E23" s="134">
        <v>0</v>
      </c>
      <c r="F23" s="134">
        <v>0</v>
      </c>
      <c r="G23" s="6"/>
      <c r="H23" s="37" t="s">
        <v>367</v>
      </c>
      <c r="I23" s="61" t="s">
        <v>38</v>
      </c>
      <c r="J23" s="451">
        <v>17.16</v>
      </c>
      <c r="K23" s="452" t="s">
        <v>705</v>
      </c>
      <c r="L23" s="134">
        <v>0</v>
      </c>
      <c r="M23" s="134">
        <v>0</v>
      </c>
    </row>
    <row r="24" spans="1:14" x14ac:dyDescent="0.2">
      <c r="A24" s="61" t="s">
        <v>39</v>
      </c>
      <c r="B24" s="296"/>
      <c r="C24" s="296"/>
      <c r="D24" s="277"/>
      <c r="E24" s="134">
        <v>0</v>
      </c>
      <c r="F24" s="134">
        <v>0</v>
      </c>
      <c r="G24" s="6"/>
      <c r="H24" s="37" t="s">
        <v>123</v>
      </c>
      <c r="I24" s="61" t="s">
        <v>38</v>
      </c>
      <c r="J24" s="451">
        <v>21.22</v>
      </c>
      <c r="K24" s="277" t="s">
        <v>705</v>
      </c>
      <c r="L24" s="134">
        <v>0</v>
      </c>
      <c r="M24" s="134">
        <v>0</v>
      </c>
    </row>
    <row r="25" spans="1:14" x14ac:dyDescent="0.2">
      <c r="A25" s="61" t="s">
        <v>40</v>
      </c>
      <c r="B25" s="296"/>
      <c r="C25" s="296"/>
      <c r="D25" s="277"/>
      <c r="E25" s="134">
        <v>0</v>
      </c>
      <c r="F25" s="134">
        <v>0</v>
      </c>
      <c r="G25" s="6"/>
      <c r="H25" s="37" t="s">
        <v>42</v>
      </c>
      <c r="I25" s="61" t="s">
        <v>38</v>
      </c>
      <c r="J25" s="451">
        <v>25.28</v>
      </c>
      <c r="K25" s="277" t="s">
        <v>705</v>
      </c>
      <c r="L25" s="134">
        <v>0</v>
      </c>
      <c r="M25" s="134">
        <v>0</v>
      </c>
    </row>
    <row r="26" spans="1:14" x14ac:dyDescent="0.2">
      <c r="A26" s="61" t="s">
        <v>41</v>
      </c>
      <c r="B26" s="296"/>
      <c r="C26" s="296"/>
      <c r="D26" s="277"/>
      <c r="E26" s="134">
        <v>0</v>
      </c>
      <c r="F26" s="134">
        <v>0</v>
      </c>
      <c r="G26" s="6"/>
      <c r="H26" s="37"/>
      <c r="I26" s="36"/>
      <c r="J26" s="36"/>
      <c r="K26" s="146"/>
      <c r="L26" s="36"/>
      <c r="M26" s="36"/>
    </row>
    <row r="27" spans="1:14" x14ac:dyDescent="0.2">
      <c r="A27" s="61" t="s">
        <v>43</v>
      </c>
      <c r="B27" s="296"/>
      <c r="C27" s="296"/>
      <c r="D27" s="277"/>
      <c r="E27" s="134">
        <v>0</v>
      </c>
      <c r="F27" s="134">
        <v>0</v>
      </c>
      <c r="G27" s="6"/>
      <c r="H27" s="37"/>
      <c r="I27" s="36"/>
      <c r="J27" s="36"/>
      <c r="K27" s="36"/>
      <c r="L27" s="36"/>
      <c r="M27" s="36"/>
    </row>
    <row r="28" spans="1:14" x14ac:dyDescent="0.2">
      <c r="A28" s="61" t="s">
        <v>44</v>
      </c>
      <c r="B28" s="296"/>
      <c r="C28" s="296"/>
      <c r="D28" s="277"/>
      <c r="E28" s="134">
        <v>0</v>
      </c>
      <c r="F28" s="134">
        <v>0</v>
      </c>
      <c r="G28" s="38"/>
      <c r="H28" s="141"/>
      <c r="I28" s="136"/>
      <c r="J28" s="136"/>
      <c r="K28" s="136"/>
      <c r="L28" s="136"/>
      <c r="M28" s="136"/>
    </row>
    <row r="29" spans="1:14" x14ac:dyDescent="0.2">
      <c r="A29" s="36"/>
      <c r="B29" s="36"/>
      <c r="C29" s="36"/>
      <c r="D29" s="36"/>
      <c r="E29" s="134"/>
      <c r="F29" s="36"/>
      <c r="G29" s="6"/>
      <c r="H29" s="37"/>
      <c r="I29" s="36"/>
      <c r="J29" s="36"/>
      <c r="K29" s="36"/>
      <c r="L29" s="36"/>
      <c r="M29" s="36"/>
    </row>
    <row r="30" spans="1:14" x14ac:dyDescent="0.2">
      <c r="A30" s="36"/>
      <c r="B30" s="36"/>
      <c r="C30" s="36"/>
      <c r="D30" s="36"/>
      <c r="E30" s="36"/>
      <c r="F30" s="36"/>
      <c r="G30" s="6"/>
      <c r="H30" s="37"/>
      <c r="I30" s="36"/>
      <c r="J30" s="36"/>
      <c r="K30" s="36"/>
      <c r="L30" s="36"/>
      <c r="M30" s="36"/>
    </row>
    <row r="31" spans="1:14" x14ac:dyDescent="0.2">
      <c r="A31" s="36"/>
      <c r="B31" s="36"/>
      <c r="C31" s="36"/>
      <c r="D31" s="36"/>
      <c r="E31" s="36"/>
      <c r="F31" s="36"/>
      <c r="G31" s="6"/>
      <c r="H31" s="37"/>
      <c r="I31" s="36"/>
      <c r="J31" s="36"/>
      <c r="K31" s="36"/>
      <c r="L31" s="36"/>
      <c r="M31" s="36"/>
    </row>
    <row r="32" spans="1:14" x14ac:dyDescent="0.2">
      <c r="A32" s="137" t="s">
        <v>241</v>
      </c>
      <c r="B32" s="6"/>
      <c r="C32" s="6"/>
      <c r="D32" s="6"/>
      <c r="E32" s="6"/>
      <c r="F32" s="6"/>
      <c r="G32" s="6"/>
      <c r="H32" s="6"/>
      <c r="I32" s="6"/>
      <c r="J32" s="6"/>
      <c r="K32" s="6"/>
      <c r="L32" s="6"/>
      <c r="M32" s="9"/>
    </row>
    <row r="33" spans="1:13" x14ac:dyDescent="0.2">
      <c r="B33" s="6"/>
      <c r="C33" s="138" t="s">
        <v>551</v>
      </c>
      <c r="D33" s="138"/>
      <c r="E33" s="6"/>
      <c r="F33" s="6"/>
      <c r="G33" s="6"/>
      <c r="H33" s="6"/>
      <c r="I33" s="6"/>
      <c r="J33" s="6"/>
      <c r="K33" s="6"/>
      <c r="L33" s="6"/>
      <c r="M33" s="9"/>
    </row>
    <row r="34" spans="1:13" x14ac:dyDescent="0.2">
      <c r="B34" s="6"/>
      <c r="C34" s="6"/>
      <c r="D34" s="6"/>
      <c r="E34" s="6"/>
      <c r="F34" s="6"/>
      <c r="G34" s="6"/>
      <c r="H34" s="6"/>
      <c r="I34" s="6"/>
      <c r="J34" s="6"/>
      <c r="K34" s="6"/>
      <c r="L34" s="6"/>
      <c r="M34" s="9"/>
    </row>
    <row r="35" spans="1:13" x14ac:dyDescent="0.2">
      <c r="B35" s="6"/>
      <c r="C35" s="6"/>
      <c r="D35" s="6"/>
      <c r="E35" s="6"/>
      <c r="F35" s="6"/>
      <c r="G35" s="6"/>
      <c r="H35" s="6"/>
      <c r="I35" s="6"/>
      <c r="J35" s="6"/>
      <c r="K35" s="6"/>
      <c r="L35" s="6"/>
      <c r="M35" s="9"/>
    </row>
    <row r="36" spans="1:13" x14ac:dyDescent="0.2">
      <c r="A36" s="5" t="s">
        <v>45</v>
      </c>
      <c r="B36" s="6"/>
      <c r="C36" s="6"/>
      <c r="D36" s="6"/>
      <c r="E36" s="6"/>
      <c r="F36" s="6"/>
      <c r="G36" s="6"/>
      <c r="H36" s="6"/>
      <c r="I36" s="6"/>
      <c r="J36" s="6"/>
      <c r="K36" s="6"/>
      <c r="L36" s="6"/>
      <c r="M36" s="9"/>
    </row>
    <row r="37" spans="1:13" x14ac:dyDescent="0.2">
      <c r="A37" s="43" t="s">
        <v>46</v>
      </c>
      <c r="B37" s="6"/>
      <c r="C37" s="6"/>
      <c r="D37" s="6"/>
      <c r="E37" s="6"/>
      <c r="F37" s="6"/>
      <c r="G37" s="6"/>
      <c r="H37" s="6"/>
      <c r="I37" s="6"/>
      <c r="J37" s="6"/>
      <c r="K37" s="6"/>
      <c r="L37" s="6"/>
      <c r="M37" s="9"/>
    </row>
    <row r="38" spans="1:13" x14ac:dyDescent="0.2">
      <c r="A38" s="5" t="s">
        <v>96</v>
      </c>
      <c r="B38" s="6"/>
      <c r="C38" s="6"/>
      <c r="D38" s="6"/>
      <c r="E38" s="6"/>
      <c r="F38" s="6"/>
      <c r="G38" s="6"/>
      <c r="H38" s="6"/>
      <c r="I38" s="6"/>
      <c r="J38" s="6"/>
      <c r="K38" s="6"/>
      <c r="L38" s="6"/>
      <c r="M38" s="9"/>
    </row>
    <row r="39" spans="1:13" x14ac:dyDescent="0.2">
      <c r="B39" s="6"/>
      <c r="C39" s="6"/>
      <c r="D39" s="6"/>
      <c r="E39" s="6"/>
      <c r="F39" s="6"/>
      <c r="G39" s="6"/>
      <c r="H39" s="6"/>
      <c r="I39" s="6"/>
      <c r="J39" s="6"/>
      <c r="K39" s="6"/>
      <c r="L39" s="6"/>
      <c r="M39" s="9"/>
    </row>
    <row r="40" spans="1:13" x14ac:dyDescent="0.2">
      <c r="B40" s="6"/>
      <c r="C40" s="6"/>
      <c r="D40" s="6"/>
      <c r="E40" s="38"/>
      <c r="F40" s="38"/>
      <c r="G40" s="38"/>
      <c r="H40" s="38"/>
      <c r="I40" s="38"/>
      <c r="J40" s="6"/>
      <c r="K40" s="6"/>
      <c r="L40" s="6"/>
      <c r="M40" s="9"/>
    </row>
    <row r="41" spans="1:13" x14ac:dyDescent="0.2">
      <c r="B41" s="6"/>
      <c r="C41" s="6"/>
      <c r="D41" s="6"/>
      <c r="E41" s="6"/>
      <c r="F41" s="6"/>
      <c r="G41" s="6"/>
      <c r="H41" s="6"/>
      <c r="I41" s="6"/>
      <c r="J41" s="6"/>
      <c r="K41" s="6"/>
      <c r="L41" s="6"/>
      <c r="M41" s="9"/>
    </row>
    <row r="42" spans="1:13" x14ac:dyDescent="0.2">
      <c r="B42" s="6"/>
      <c r="C42" s="6"/>
      <c r="D42" s="6"/>
      <c r="E42" s="6"/>
      <c r="F42" s="6"/>
      <c r="G42" s="6"/>
      <c r="H42" s="6"/>
      <c r="I42" s="6"/>
      <c r="J42" s="6"/>
      <c r="K42" s="6"/>
      <c r="L42" s="6"/>
      <c r="M42" s="9"/>
    </row>
    <row r="43" spans="1:13" x14ac:dyDescent="0.2">
      <c r="B43" s="6"/>
      <c r="C43" s="6"/>
      <c r="D43" s="6"/>
      <c r="E43" s="6"/>
      <c r="F43" s="6"/>
      <c r="G43" s="6"/>
      <c r="H43" s="6"/>
      <c r="I43" s="6"/>
      <c r="J43" s="6"/>
      <c r="K43" s="6"/>
      <c r="L43" s="6"/>
      <c r="M43" s="139" t="s">
        <v>47</v>
      </c>
    </row>
    <row r="44" spans="1:13" x14ac:dyDescent="0.2">
      <c r="B44" s="6"/>
      <c r="C44" s="6"/>
      <c r="D44" s="6"/>
      <c r="E44" s="6"/>
      <c r="F44" s="6"/>
      <c r="G44" s="6"/>
      <c r="H44" s="6"/>
      <c r="I44" s="6"/>
      <c r="J44" s="6"/>
      <c r="K44" s="6"/>
      <c r="L44" s="6"/>
      <c r="M44" s="139"/>
    </row>
    <row r="45" spans="1:13" x14ac:dyDescent="0.2">
      <c r="B45" s="6"/>
      <c r="C45" s="6"/>
      <c r="D45" s="6"/>
      <c r="E45" s="6"/>
      <c r="F45" s="6"/>
      <c r="G45" s="6"/>
      <c r="H45" s="6"/>
      <c r="I45" s="6"/>
      <c r="J45" s="6"/>
      <c r="K45" s="6"/>
      <c r="L45" s="6"/>
      <c r="M45" s="139"/>
    </row>
    <row r="46" spans="1:13" x14ac:dyDescent="0.2">
      <c r="B46" s="6"/>
      <c r="C46" s="6"/>
      <c r="D46" s="6"/>
      <c r="E46" s="6"/>
      <c r="F46" s="6"/>
      <c r="G46" s="6"/>
      <c r="H46" s="6"/>
      <c r="I46" s="6"/>
      <c r="J46" s="6"/>
      <c r="K46" s="6"/>
      <c r="L46" s="6"/>
      <c r="M46" s="9"/>
    </row>
    <row r="47" spans="1:13" x14ac:dyDescent="0.2">
      <c r="A47" s="32"/>
      <c r="B47" s="12"/>
      <c r="C47" s="12"/>
      <c r="D47" s="12"/>
      <c r="E47" s="12"/>
      <c r="F47" s="12"/>
      <c r="G47" s="12"/>
      <c r="H47" s="12"/>
      <c r="I47" s="12"/>
      <c r="J47" s="12"/>
      <c r="K47" s="12"/>
      <c r="L47" s="12"/>
      <c r="M47" s="17"/>
    </row>
    <row r="48" spans="1:13" x14ac:dyDescent="0.2">
      <c r="A48" s="5" t="s">
        <v>275</v>
      </c>
      <c r="B48" s="6" t="s">
        <v>432</v>
      </c>
      <c r="C48" s="6"/>
      <c r="D48" s="6"/>
      <c r="E48" s="6"/>
      <c r="F48" s="6"/>
      <c r="G48" s="6"/>
      <c r="H48" s="6"/>
      <c r="I48" s="6"/>
      <c r="J48" s="6"/>
      <c r="K48" s="6"/>
      <c r="L48" s="6"/>
      <c r="M48" s="9"/>
    </row>
    <row r="49" spans="1:13" x14ac:dyDescent="0.2">
      <c r="B49" s="623"/>
      <c r="C49" s="624"/>
      <c r="D49" s="272"/>
      <c r="E49" s="46"/>
      <c r="F49" s="46"/>
      <c r="G49" s="6"/>
      <c r="H49" s="6"/>
      <c r="I49" s="6"/>
      <c r="J49" s="6"/>
      <c r="K49" s="6"/>
      <c r="L49" s="6"/>
      <c r="M49" s="9"/>
    </row>
    <row r="50" spans="1:13" x14ac:dyDescent="0.2">
      <c r="A50" s="32" t="s">
        <v>274</v>
      </c>
      <c r="B50" s="528" t="str">
        <f>+'Title Page'!B50</f>
        <v>07/24/18</v>
      </c>
      <c r="C50" s="528"/>
      <c r="D50" s="271"/>
      <c r="E50" s="58"/>
      <c r="F50" s="58"/>
      <c r="H50" s="251" t="str">
        <f>+'Item 90 p22'!G50</f>
        <v>Effective Date: October 1, 2018</v>
      </c>
      <c r="I50" s="12"/>
      <c r="J50" s="12"/>
      <c r="K50" s="12"/>
      <c r="L50" s="12"/>
      <c r="M50" s="17"/>
    </row>
    <row r="51" spans="1:13" x14ac:dyDescent="0.2">
      <c r="A51" s="524" t="s">
        <v>245</v>
      </c>
      <c r="B51" s="525"/>
      <c r="C51" s="525"/>
      <c r="D51" s="525"/>
      <c r="E51" s="525"/>
      <c r="F51" s="525"/>
      <c r="G51" s="525"/>
      <c r="H51" s="525"/>
      <c r="I51" s="525"/>
      <c r="J51" s="525"/>
      <c r="K51" s="525"/>
      <c r="L51" s="525"/>
      <c r="M51" s="526"/>
    </row>
    <row r="52" spans="1:13" x14ac:dyDescent="0.2">
      <c r="B52" s="6"/>
      <c r="C52" s="6"/>
      <c r="D52" s="6"/>
      <c r="E52" s="6"/>
      <c r="F52" s="6"/>
      <c r="G52" s="6"/>
      <c r="H52" s="6"/>
      <c r="I52" s="6"/>
      <c r="J52" s="6"/>
      <c r="K52" s="6"/>
      <c r="L52" s="6"/>
      <c r="M52" s="9"/>
    </row>
    <row r="53" spans="1:13" x14ac:dyDescent="0.2">
      <c r="A53" s="5" t="s">
        <v>279</v>
      </c>
      <c r="B53" s="6"/>
      <c r="C53" s="6"/>
      <c r="D53" s="6"/>
      <c r="E53" s="6"/>
      <c r="F53" s="6"/>
      <c r="G53" s="6"/>
      <c r="H53" s="6"/>
      <c r="I53" s="6"/>
      <c r="J53" s="6"/>
      <c r="K53" s="6"/>
      <c r="L53" s="6"/>
      <c r="M53" s="9"/>
    </row>
    <row r="54" spans="1:13" x14ac:dyDescent="0.2">
      <c r="A54" s="32"/>
      <c r="B54" s="12"/>
      <c r="C54" s="12"/>
      <c r="D54" s="12"/>
      <c r="E54" s="12"/>
      <c r="F54" s="12"/>
      <c r="G54" s="12"/>
      <c r="H54" s="12"/>
      <c r="I54" s="12"/>
      <c r="J54" s="12"/>
      <c r="K54" s="12"/>
      <c r="L54" s="12"/>
      <c r="M54" s="17"/>
    </row>
  </sheetData>
  <mergeCells count="8">
    <mergeCell ref="A17:M17"/>
    <mergeCell ref="B50:C50"/>
    <mergeCell ref="J2:L2"/>
    <mergeCell ref="A51:M51"/>
    <mergeCell ref="B6:L6"/>
    <mergeCell ref="B49:C49"/>
    <mergeCell ref="B9:M11"/>
    <mergeCell ref="B12:M15"/>
  </mergeCells>
  <phoneticPr fontId="0" type="noConversion"/>
  <printOptions horizontalCentered="1" verticalCentered="1"/>
  <pageMargins left="0.5" right="0.25" top="0.25" bottom="0.25" header="0.5" footer="0.5"/>
  <pageSetup scale="8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M65"/>
  <sheetViews>
    <sheetView topLeftCell="A16" zoomScale="115" zoomScaleNormal="115" zoomScaleSheetLayoutView="75" workbookViewId="0">
      <selection activeCell="G42" sqref="G42"/>
    </sheetView>
  </sheetViews>
  <sheetFormatPr defaultRowHeight="12.75" x14ac:dyDescent="0.2"/>
  <cols>
    <col min="1" max="1" width="10.140625" style="4" customWidth="1"/>
    <col min="2" max="2" width="9.140625" style="4"/>
    <col min="3" max="3" width="9.7109375" style="4" bestFit="1" customWidth="1"/>
    <col min="4" max="9" width="9.140625" style="4"/>
    <col min="10" max="10" width="9.85546875" style="4" customWidth="1"/>
    <col min="11" max="16384" width="9.140625" style="4"/>
  </cols>
  <sheetData>
    <row r="1" spans="1:10" x14ac:dyDescent="0.2">
      <c r="A1" s="1"/>
      <c r="B1" s="2"/>
      <c r="C1" s="2"/>
      <c r="D1" s="2"/>
      <c r="E1" s="2"/>
      <c r="F1" s="2"/>
      <c r="G1" s="2"/>
      <c r="H1" s="2"/>
      <c r="I1" s="2"/>
      <c r="J1" s="3"/>
    </row>
    <row r="2" spans="1:10" x14ac:dyDescent="0.2">
      <c r="A2" s="342" t="s">
        <v>277</v>
      </c>
      <c r="B2" s="310">
        <f>+'Check Sheet p2'!B2</f>
        <v>19</v>
      </c>
      <c r="C2" s="329"/>
      <c r="D2" s="329"/>
      <c r="E2" s="329"/>
      <c r="F2" s="329"/>
      <c r="G2" s="310">
        <v>0</v>
      </c>
      <c r="H2" s="491" t="s">
        <v>278</v>
      </c>
      <c r="I2" s="491"/>
      <c r="J2" s="356">
        <f>1+'Item 100, page 23'!M2</f>
        <v>24</v>
      </c>
    </row>
    <row r="3" spans="1:10" x14ac:dyDescent="0.2">
      <c r="A3" s="342"/>
      <c r="B3" s="329"/>
      <c r="C3" s="329"/>
      <c r="D3" s="329"/>
      <c r="E3" s="329"/>
      <c r="F3" s="329"/>
      <c r="G3" s="329"/>
      <c r="H3" s="329"/>
      <c r="I3" s="329"/>
      <c r="J3" s="330"/>
    </row>
    <row r="4" spans="1:10" x14ac:dyDescent="0.2">
      <c r="A4" s="342" t="s">
        <v>75</v>
      </c>
      <c r="B4" s="329"/>
      <c r="C4" s="329"/>
      <c r="D4" s="329"/>
      <c r="E4" s="329"/>
      <c r="F4" s="329"/>
      <c r="G4" s="329"/>
      <c r="H4" s="329"/>
      <c r="I4" s="329"/>
      <c r="J4" s="330"/>
    </row>
    <row r="5" spans="1:10" x14ac:dyDescent="0.2">
      <c r="A5" s="32" t="s">
        <v>85</v>
      </c>
      <c r="B5" s="12"/>
      <c r="C5" s="12"/>
      <c r="D5" s="12"/>
      <c r="E5" s="12"/>
      <c r="F5" s="12"/>
      <c r="G5" s="12"/>
      <c r="H5" s="12"/>
      <c r="I5" s="12"/>
      <c r="J5" s="17"/>
    </row>
    <row r="6" spans="1:10" x14ac:dyDescent="0.2">
      <c r="A6" s="342"/>
      <c r="B6" s="329"/>
      <c r="C6" s="329"/>
      <c r="D6" s="329"/>
      <c r="E6" s="329"/>
      <c r="F6" s="329"/>
      <c r="G6" s="329"/>
      <c r="H6" s="329"/>
      <c r="I6" s="329"/>
      <c r="J6" s="330"/>
    </row>
    <row r="7" spans="1:10" x14ac:dyDescent="0.2">
      <c r="A7" s="64"/>
      <c r="B7" s="527" t="s">
        <v>616</v>
      </c>
      <c r="C7" s="527"/>
      <c r="D7" s="527"/>
      <c r="E7" s="527"/>
      <c r="F7" s="527"/>
      <c r="G7" s="527"/>
      <c r="H7" s="527"/>
      <c r="I7" s="527"/>
      <c r="J7" s="606"/>
    </row>
    <row r="8" spans="1:10" x14ac:dyDescent="0.2">
      <c r="A8" s="342"/>
      <c r="B8" s="329"/>
      <c r="C8" s="329"/>
      <c r="D8" s="329"/>
      <c r="E8" s="329"/>
      <c r="F8" s="329"/>
      <c r="G8" s="329"/>
      <c r="H8" s="329"/>
      <c r="I8" s="329"/>
      <c r="J8" s="330"/>
    </row>
    <row r="9" spans="1:10" x14ac:dyDescent="0.2">
      <c r="A9" s="328" t="s">
        <v>65</v>
      </c>
      <c r="B9" s="566" t="s">
        <v>663</v>
      </c>
      <c r="C9" s="655"/>
      <c r="D9" s="655"/>
      <c r="E9" s="655"/>
      <c r="F9" s="655"/>
      <c r="G9" s="655"/>
      <c r="H9" s="655"/>
      <c r="I9" s="655"/>
      <c r="J9" s="656"/>
    </row>
    <row r="10" spans="1:10" x14ac:dyDescent="0.2">
      <c r="A10" s="328"/>
      <c r="B10" s="655"/>
      <c r="C10" s="655"/>
      <c r="D10" s="655"/>
      <c r="E10" s="655"/>
      <c r="F10" s="655"/>
      <c r="G10" s="655"/>
      <c r="H10" s="655"/>
      <c r="I10" s="655"/>
      <c r="J10" s="656"/>
    </row>
    <row r="11" spans="1:10" x14ac:dyDescent="0.2">
      <c r="A11" s="328"/>
      <c r="B11" s="655"/>
      <c r="C11" s="655"/>
      <c r="D11" s="655"/>
      <c r="E11" s="655"/>
      <c r="F11" s="655"/>
      <c r="G11" s="655"/>
      <c r="H11" s="655"/>
      <c r="I11" s="655"/>
      <c r="J11" s="656"/>
    </row>
    <row r="12" spans="1:10" x14ac:dyDescent="0.2">
      <c r="A12" s="328"/>
      <c r="B12" s="329"/>
      <c r="C12" s="329"/>
      <c r="D12" s="329"/>
      <c r="E12" s="329"/>
      <c r="F12" s="329"/>
      <c r="G12" s="329"/>
      <c r="H12" s="329"/>
      <c r="I12" s="329"/>
      <c r="J12" s="330"/>
    </row>
    <row r="13" spans="1:10" x14ac:dyDescent="0.2">
      <c r="A13" s="328" t="s">
        <v>66</v>
      </c>
      <c r="B13" s="588" t="s">
        <v>805</v>
      </c>
      <c r="C13" s="657"/>
      <c r="D13" s="657"/>
      <c r="E13" s="657"/>
      <c r="F13" s="657"/>
      <c r="G13" s="657"/>
      <c r="H13" s="657"/>
      <c r="I13" s="657"/>
      <c r="J13" s="658"/>
    </row>
    <row r="14" spans="1:10" x14ac:dyDescent="0.2">
      <c r="A14" s="201"/>
      <c r="B14" s="657"/>
      <c r="C14" s="657"/>
      <c r="D14" s="657"/>
      <c r="E14" s="657"/>
      <c r="F14" s="657"/>
      <c r="G14" s="657"/>
      <c r="H14" s="657"/>
      <c r="I14" s="657"/>
      <c r="J14" s="658"/>
    </row>
    <row r="15" spans="1:10" x14ac:dyDescent="0.2">
      <c r="A15" s="354"/>
      <c r="B15" s="657"/>
      <c r="C15" s="657"/>
      <c r="D15" s="657"/>
      <c r="E15" s="657"/>
      <c r="F15" s="657"/>
      <c r="G15" s="657"/>
      <c r="H15" s="657"/>
      <c r="I15" s="657"/>
      <c r="J15" s="658"/>
    </row>
    <row r="16" spans="1:10" x14ac:dyDescent="0.2">
      <c r="A16" s="201"/>
      <c r="B16" s="41"/>
      <c r="C16" s="331"/>
      <c r="D16" s="331"/>
      <c r="E16" s="331"/>
      <c r="F16" s="331"/>
      <c r="G16" s="329"/>
      <c r="H16" s="329"/>
      <c r="I16" s="329"/>
      <c r="J16" s="330"/>
    </row>
    <row r="17" spans="1:13" x14ac:dyDescent="0.2">
      <c r="A17" s="201"/>
      <c r="B17" s="41"/>
      <c r="C17" s="331"/>
      <c r="D17" s="331"/>
      <c r="E17" s="331"/>
      <c r="F17" s="331"/>
      <c r="G17" s="329"/>
      <c r="H17" s="329"/>
      <c r="I17" s="329"/>
      <c r="J17" s="330"/>
    </row>
    <row r="18" spans="1:13" x14ac:dyDescent="0.2">
      <c r="A18" s="328" t="s">
        <v>67</v>
      </c>
      <c r="B18" s="555" t="s">
        <v>649</v>
      </c>
      <c r="C18" s="655"/>
      <c r="D18" s="655"/>
      <c r="E18" s="655"/>
      <c r="F18" s="655"/>
      <c r="G18" s="655"/>
      <c r="H18" s="655"/>
      <c r="I18" s="655"/>
      <c r="J18" s="656"/>
    </row>
    <row r="19" spans="1:13" x14ac:dyDescent="0.2">
      <c r="A19" s="354"/>
      <c r="B19" s="655"/>
      <c r="C19" s="655"/>
      <c r="D19" s="655"/>
      <c r="E19" s="655"/>
      <c r="F19" s="655"/>
      <c r="G19" s="655"/>
      <c r="H19" s="655"/>
      <c r="I19" s="655"/>
      <c r="J19" s="656"/>
    </row>
    <row r="20" spans="1:13" x14ac:dyDescent="0.2">
      <c r="A20" s="328"/>
      <c r="B20" s="343"/>
      <c r="C20" s="329"/>
      <c r="D20" s="329"/>
      <c r="E20" s="329"/>
      <c r="F20" s="329"/>
      <c r="G20" s="329"/>
      <c r="H20" s="329"/>
      <c r="I20" s="329"/>
      <c r="J20" s="330"/>
    </row>
    <row r="21" spans="1:13" x14ac:dyDescent="0.2">
      <c r="A21" s="328"/>
      <c r="B21" s="343"/>
      <c r="C21" s="1"/>
      <c r="D21" s="3"/>
      <c r="E21" s="630" t="s">
        <v>68</v>
      </c>
      <c r="F21" s="523"/>
      <c r="G21" s="329"/>
      <c r="H21" s="329"/>
      <c r="I21" s="329"/>
      <c r="J21" s="330"/>
    </row>
    <row r="22" spans="1:13" x14ac:dyDescent="0.2">
      <c r="A22" s="328"/>
      <c r="B22" s="343"/>
      <c r="C22" s="653" t="s">
        <v>21</v>
      </c>
      <c r="D22" s="654"/>
      <c r="E22" s="653" t="s">
        <v>650</v>
      </c>
      <c r="F22" s="654"/>
      <c r="G22" s="329"/>
      <c r="H22" s="329"/>
      <c r="I22" s="329"/>
      <c r="J22" s="330"/>
    </row>
    <row r="23" spans="1:13" x14ac:dyDescent="0.2">
      <c r="A23" s="328"/>
      <c r="B23" s="343"/>
      <c r="C23" s="324" t="s">
        <v>69</v>
      </c>
      <c r="D23" s="326"/>
      <c r="E23" s="352"/>
      <c r="F23" s="148"/>
      <c r="G23" s="347"/>
      <c r="H23" s="329"/>
      <c r="I23" s="329"/>
      <c r="J23" s="330"/>
    </row>
    <row r="24" spans="1:13" x14ac:dyDescent="0.2">
      <c r="A24" s="328"/>
      <c r="B24" s="329"/>
      <c r="C24" s="324" t="s">
        <v>70</v>
      </c>
      <c r="D24" s="326"/>
      <c r="E24" s="324"/>
      <c r="F24" s="148"/>
      <c r="G24" s="347"/>
      <c r="H24" s="329"/>
      <c r="I24" s="329"/>
      <c r="J24" s="330"/>
    </row>
    <row r="25" spans="1:13" x14ac:dyDescent="0.2">
      <c r="A25" s="328"/>
      <c r="B25" s="329"/>
      <c r="C25" s="324" t="s">
        <v>71</v>
      </c>
      <c r="D25" s="326"/>
      <c r="E25" s="324"/>
      <c r="F25" s="148"/>
      <c r="G25" s="347"/>
      <c r="H25" s="329"/>
      <c r="I25" s="329"/>
      <c r="J25" s="330"/>
    </row>
    <row r="26" spans="1:13" x14ac:dyDescent="0.2">
      <c r="A26" s="328"/>
      <c r="B26" s="329"/>
      <c r="C26" s="118" t="s">
        <v>370</v>
      </c>
      <c r="D26" s="326"/>
      <c r="E26" s="118"/>
      <c r="F26" s="119">
        <v>5.79</v>
      </c>
      <c r="G26" s="78" t="s">
        <v>705</v>
      </c>
      <c r="H26" s="331"/>
      <c r="I26" s="329"/>
      <c r="J26" s="330"/>
      <c r="K26" s="92"/>
      <c r="L26" s="92"/>
      <c r="M26" s="92"/>
    </row>
    <row r="27" spans="1:13" x14ac:dyDescent="0.2">
      <c r="A27" s="328"/>
      <c r="B27" s="329"/>
      <c r="C27" s="118" t="s">
        <v>368</v>
      </c>
      <c r="D27" s="326"/>
      <c r="E27" s="118"/>
      <c r="F27" s="119">
        <v>6.39</v>
      </c>
      <c r="G27" s="78" t="s">
        <v>705</v>
      </c>
      <c r="H27" s="331"/>
      <c r="I27" s="329"/>
      <c r="J27" s="330"/>
    </row>
    <row r="28" spans="1:13" x14ac:dyDescent="0.2">
      <c r="A28" s="328"/>
      <c r="B28" s="329"/>
      <c r="C28" s="118" t="s">
        <v>369</v>
      </c>
      <c r="D28" s="326"/>
      <c r="E28" s="118"/>
      <c r="F28" s="119">
        <v>7.01</v>
      </c>
      <c r="G28" s="78" t="s">
        <v>705</v>
      </c>
      <c r="H28" s="331"/>
      <c r="I28" s="329"/>
      <c r="J28" s="330"/>
    </row>
    <row r="29" spans="1:13" x14ac:dyDescent="0.2">
      <c r="A29" s="328"/>
      <c r="B29" s="329"/>
      <c r="C29" s="118" t="s">
        <v>72</v>
      </c>
      <c r="D29" s="326"/>
      <c r="E29" s="118"/>
      <c r="F29" s="119">
        <v>6.38</v>
      </c>
      <c r="G29" s="78" t="s">
        <v>705</v>
      </c>
      <c r="H29" s="331"/>
      <c r="I29" s="329"/>
      <c r="J29" s="330"/>
    </row>
    <row r="30" spans="1:13" x14ac:dyDescent="0.2">
      <c r="A30" s="328"/>
      <c r="B30" s="329"/>
      <c r="C30" s="118" t="s">
        <v>30</v>
      </c>
      <c r="D30" s="326"/>
      <c r="E30" s="118"/>
      <c r="F30" s="119">
        <v>7.01</v>
      </c>
      <c r="G30" s="347" t="s">
        <v>705</v>
      </c>
      <c r="H30" s="331"/>
      <c r="I30" s="329"/>
      <c r="J30" s="330"/>
    </row>
    <row r="31" spans="1:13" x14ac:dyDescent="0.2">
      <c r="A31" s="60"/>
      <c r="B31" s="344"/>
      <c r="C31" s="331"/>
      <c r="D31" s="329"/>
      <c r="E31" s="329"/>
      <c r="F31" s="149"/>
      <c r="G31" s="344"/>
      <c r="H31" s="344"/>
      <c r="I31" s="344"/>
      <c r="J31" s="345"/>
    </row>
    <row r="32" spans="1:13" x14ac:dyDescent="0.2">
      <c r="A32" s="328" t="s">
        <v>73</v>
      </c>
      <c r="B32" s="555" t="s">
        <v>760</v>
      </c>
      <c r="C32" s="555"/>
      <c r="D32" s="555"/>
      <c r="E32" s="555"/>
      <c r="F32" s="555"/>
      <c r="G32" s="555"/>
      <c r="H32" s="555"/>
      <c r="I32" s="555"/>
      <c r="J32" s="656"/>
    </row>
    <row r="33" spans="1:10" x14ac:dyDescent="0.2">
      <c r="A33" s="315"/>
      <c r="B33" s="555"/>
      <c r="C33" s="555"/>
      <c r="D33" s="555"/>
      <c r="E33" s="555"/>
      <c r="F33" s="555"/>
      <c r="G33" s="555"/>
      <c r="H33" s="555"/>
      <c r="I33" s="555"/>
      <c r="J33" s="656"/>
    </row>
    <row r="34" spans="1:10" x14ac:dyDescent="0.2">
      <c r="A34" s="328"/>
      <c r="B34" s="555"/>
      <c r="C34" s="555"/>
      <c r="D34" s="555"/>
      <c r="E34" s="555"/>
      <c r="F34" s="555"/>
      <c r="G34" s="555"/>
      <c r="H34" s="555"/>
      <c r="I34" s="555"/>
      <c r="J34" s="656"/>
    </row>
    <row r="35" spans="1:10" x14ac:dyDescent="0.2">
      <c r="A35" s="328"/>
      <c r="B35" s="555"/>
      <c r="C35" s="555"/>
      <c r="D35" s="555"/>
      <c r="E35" s="555"/>
      <c r="F35" s="555"/>
      <c r="G35" s="555"/>
      <c r="H35" s="555"/>
      <c r="I35" s="555"/>
      <c r="J35" s="656"/>
    </row>
    <row r="36" spans="1:10" x14ac:dyDescent="0.2">
      <c r="A36" s="328"/>
      <c r="B36" s="555"/>
      <c r="C36" s="555"/>
      <c r="D36" s="555"/>
      <c r="E36" s="555"/>
      <c r="F36" s="555"/>
      <c r="G36" s="555"/>
      <c r="H36" s="555"/>
      <c r="I36" s="555"/>
      <c r="J36" s="656"/>
    </row>
    <row r="37" spans="1:10" x14ac:dyDescent="0.2">
      <c r="A37" s="328"/>
      <c r="B37" s="343"/>
      <c r="C37" s="329"/>
      <c r="D37" s="329"/>
      <c r="E37" s="329"/>
      <c r="F37" s="329"/>
      <c r="G37" s="329"/>
      <c r="H37" s="329"/>
      <c r="I37" s="329"/>
      <c r="J37" s="330"/>
    </row>
    <row r="38" spans="1:10" x14ac:dyDescent="0.2">
      <c r="A38" s="354"/>
      <c r="B38" s="41" t="s">
        <v>371</v>
      </c>
      <c r="C38" s="329"/>
      <c r="D38" s="329"/>
      <c r="E38" s="329"/>
      <c r="F38" s="312"/>
      <c r="G38" s="99">
        <v>15.17</v>
      </c>
      <c r="H38" s="453" t="s">
        <v>705</v>
      </c>
      <c r="I38" s="329" t="s">
        <v>418</v>
      </c>
      <c r="J38" s="330"/>
    </row>
    <row r="39" spans="1:10" x14ac:dyDescent="0.2">
      <c r="A39" s="328"/>
      <c r="B39" s="329"/>
      <c r="C39" s="329"/>
      <c r="D39" s="329"/>
      <c r="E39" s="329"/>
      <c r="F39" s="329"/>
      <c r="G39" s="99"/>
      <c r="H39" s="92"/>
      <c r="I39" s="329"/>
      <c r="J39" s="330"/>
    </row>
    <row r="40" spans="1:10" x14ac:dyDescent="0.2">
      <c r="A40" s="354"/>
      <c r="B40" s="41" t="s">
        <v>227</v>
      </c>
      <c r="C40" s="329"/>
      <c r="D40" s="329"/>
      <c r="E40" s="329"/>
      <c r="F40" s="312"/>
      <c r="G40" s="99">
        <v>15.17</v>
      </c>
      <c r="H40" s="453" t="s">
        <v>705</v>
      </c>
      <c r="I40" s="329" t="s">
        <v>418</v>
      </c>
      <c r="J40" s="330"/>
    </row>
    <row r="41" spans="1:10" x14ac:dyDescent="0.2">
      <c r="A41" s="328"/>
      <c r="B41" s="329"/>
      <c r="C41" s="329"/>
      <c r="D41" s="329"/>
      <c r="E41" s="329"/>
      <c r="F41" s="329"/>
      <c r="G41" s="149"/>
      <c r="I41" s="329"/>
      <c r="J41" s="330"/>
    </row>
    <row r="42" spans="1:10" x14ac:dyDescent="0.2">
      <c r="A42" s="328" t="s">
        <v>427</v>
      </c>
      <c r="B42" s="329" t="s">
        <v>428</v>
      </c>
      <c r="C42" s="329"/>
      <c r="D42" s="329"/>
      <c r="F42" s="312"/>
      <c r="G42" s="149">
        <v>30.34</v>
      </c>
      <c r="H42" s="235" t="s">
        <v>705</v>
      </c>
      <c r="I42" s="329" t="s">
        <v>418</v>
      </c>
      <c r="J42" s="330"/>
    </row>
    <row r="43" spans="1:10" x14ac:dyDescent="0.2">
      <c r="A43" s="328"/>
      <c r="B43" s="329"/>
      <c r="C43" s="329"/>
      <c r="D43" s="329"/>
      <c r="E43" s="329"/>
      <c r="F43" s="329"/>
      <c r="G43" s="329"/>
      <c r="H43" s="329"/>
      <c r="I43" s="329"/>
      <c r="J43" s="330"/>
    </row>
    <row r="44" spans="1:10" x14ac:dyDescent="0.2">
      <c r="A44" s="328"/>
      <c r="B44" s="329"/>
      <c r="C44" s="329"/>
      <c r="D44" s="329"/>
      <c r="E44" s="329"/>
      <c r="F44" s="329"/>
      <c r="G44" s="329"/>
      <c r="H44" s="329"/>
      <c r="I44" s="329"/>
      <c r="J44" s="330"/>
    </row>
    <row r="45" spans="1:10" x14ac:dyDescent="0.2">
      <c r="A45" s="328"/>
      <c r="B45" s="329"/>
      <c r="C45" s="329"/>
      <c r="D45" s="329"/>
      <c r="E45" s="329"/>
      <c r="F45" s="329"/>
      <c r="G45" s="329"/>
      <c r="H45" s="329"/>
      <c r="I45" s="329"/>
      <c r="J45" s="330"/>
    </row>
    <row r="46" spans="1:10" x14ac:dyDescent="0.2">
      <c r="A46" s="328"/>
      <c r="B46" s="329"/>
      <c r="C46" s="329"/>
      <c r="D46" s="329"/>
      <c r="E46" s="329"/>
      <c r="F46" s="329"/>
      <c r="G46" s="329"/>
      <c r="H46" s="329"/>
      <c r="I46" s="329"/>
      <c r="J46" s="330"/>
    </row>
    <row r="47" spans="1:10" x14ac:dyDescent="0.2">
      <c r="A47" s="147"/>
      <c r="B47" s="12"/>
      <c r="C47" s="12"/>
      <c r="D47" s="12"/>
      <c r="E47" s="12"/>
      <c r="F47" s="12"/>
      <c r="G47" s="12"/>
      <c r="H47" s="12"/>
      <c r="I47" s="12"/>
      <c r="J47" s="17"/>
    </row>
    <row r="48" spans="1:10" x14ac:dyDescent="0.2">
      <c r="A48" s="342" t="s">
        <v>275</v>
      </c>
      <c r="B48" s="329" t="s">
        <v>432</v>
      </c>
      <c r="C48" s="329"/>
      <c r="D48" s="329"/>
      <c r="E48" s="329"/>
      <c r="F48" s="329"/>
      <c r="G48" s="329"/>
      <c r="H48" s="329"/>
      <c r="I48" s="329"/>
      <c r="J48" s="330"/>
    </row>
    <row r="49" spans="1:13" x14ac:dyDescent="0.2">
      <c r="A49" s="342"/>
      <c r="B49" s="623"/>
      <c r="C49" s="624"/>
      <c r="D49" s="365"/>
      <c r="E49" s="365"/>
      <c r="F49" s="329"/>
      <c r="G49" s="329"/>
      <c r="H49" s="329"/>
      <c r="I49" s="329"/>
      <c r="J49" s="330"/>
    </row>
    <row r="50" spans="1:13" x14ac:dyDescent="0.2">
      <c r="A50" s="32" t="s">
        <v>274</v>
      </c>
      <c r="B50" s="528" t="str">
        <f>+'Title Page'!B50</f>
        <v>07/24/18</v>
      </c>
      <c r="C50" s="528"/>
      <c r="D50" s="200"/>
      <c r="E50" s="200"/>
      <c r="F50" s="12"/>
      <c r="G50" s="251" t="str">
        <f>+'Title Page'!$G$50:$H$50</f>
        <v>Effective Date: October 1, 2018</v>
      </c>
      <c r="H50" s="329"/>
      <c r="I50" s="12"/>
      <c r="J50" s="17"/>
    </row>
    <row r="51" spans="1:13" x14ac:dyDescent="0.2">
      <c r="A51" s="524" t="s">
        <v>245</v>
      </c>
      <c r="B51" s="525"/>
      <c r="C51" s="525"/>
      <c r="D51" s="525"/>
      <c r="E51" s="525"/>
      <c r="F51" s="525"/>
      <c r="G51" s="525"/>
      <c r="H51" s="525"/>
      <c r="I51" s="525"/>
      <c r="J51" s="526"/>
    </row>
    <row r="52" spans="1:13" x14ac:dyDescent="0.2">
      <c r="A52" s="342"/>
      <c r="B52" s="329"/>
      <c r="C52" s="329"/>
      <c r="D52" s="329"/>
      <c r="E52" s="329"/>
      <c r="F52" s="329"/>
      <c r="G52" s="329"/>
      <c r="H52" s="329"/>
      <c r="I52" s="329"/>
      <c r="J52" s="330"/>
    </row>
    <row r="53" spans="1:13" x14ac:dyDescent="0.2">
      <c r="A53" s="342" t="s">
        <v>144</v>
      </c>
      <c r="B53" s="329"/>
      <c r="C53" s="329"/>
      <c r="D53" s="329"/>
      <c r="E53" s="329"/>
      <c r="F53" s="329"/>
      <c r="G53" s="329"/>
      <c r="H53" s="329"/>
      <c r="I53" s="329"/>
      <c r="J53" s="330"/>
    </row>
    <row r="54" spans="1:13" x14ac:dyDescent="0.2">
      <c r="A54" s="32"/>
      <c r="B54" s="12"/>
      <c r="C54" s="12"/>
      <c r="D54" s="12"/>
      <c r="E54" s="12"/>
      <c r="F54" s="12"/>
      <c r="G54" s="12"/>
      <c r="H54" s="12"/>
      <c r="I54" s="12"/>
      <c r="J54" s="17"/>
    </row>
    <row r="61" spans="1:13" ht="17.25" customHeight="1" x14ac:dyDescent="0.2"/>
    <row r="62" spans="1:13" x14ac:dyDescent="0.2">
      <c r="A62" s="659"/>
      <c r="B62" s="659"/>
      <c r="C62" s="659"/>
      <c r="D62" s="659"/>
      <c r="E62" s="659"/>
      <c r="F62" s="659"/>
      <c r="G62" s="659"/>
      <c r="H62" s="659"/>
      <c r="I62" s="659"/>
      <c r="J62" s="659"/>
      <c r="K62" s="659"/>
      <c r="L62" s="659"/>
      <c r="M62" s="659"/>
    </row>
    <row r="63" spans="1:13" x14ac:dyDescent="0.2">
      <c r="A63" s="343"/>
      <c r="B63" s="329"/>
      <c r="C63" s="329"/>
      <c r="D63" s="329"/>
      <c r="E63" s="329"/>
      <c r="F63" s="329"/>
      <c r="G63" s="329"/>
      <c r="H63" s="329"/>
      <c r="I63" s="425"/>
    </row>
    <row r="64" spans="1:13" x14ac:dyDescent="0.2">
      <c r="A64" s="343"/>
      <c r="B64" s="329"/>
      <c r="C64" s="329"/>
      <c r="D64" s="329"/>
      <c r="E64" s="329"/>
      <c r="F64" s="329"/>
      <c r="G64" s="329"/>
      <c r="H64" s="329"/>
      <c r="I64" s="425"/>
    </row>
    <row r="65" spans="1:9" x14ac:dyDescent="0.2">
      <c r="A65" s="343"/>
      <c r="B65" s="329"/>
      <c r="C65" s="329"/>
      <c r="D65" s="329"/>
      <c r="E65" s="329"/>
      <c r="F65" s="329"/>
      <c r="G65" s="329"/>
      <c r="H65" s="329"/>
      <c r="I65" s="425"/>
    </row>
  </sheetData>
  <mergeCells count="13">
    <mergeCell ref="A51:J51"/>
    <mergeCell ref="B9:J11"/>
    <mergeCell ref="B13:J15"/>
    <mergeCell ref="B18:J19"/>
    <mergeCell ref="A62:M62"/>
    <mergeCell ref="B32:J36"/>
    <mergeCell ref="B50:C50"/>
    <mergeCell ref="B49:C49"/>
    <mergeCell ref="H2:I2"/>
    <mergeCell ref="C22:D22"/>
    <mergeCell ref="E21:F21"/>
    <mergeCell ref="E22:F22"/>
    <mergeCell ref="B7:J7"/>
  </mergeCells>
  <phoneticPr fontId="0" type="noConversion"/>
  <printOptions horizontalCentered="1" verticalCentered="1"/>
  <pageMargins left="0.5" right="0.25" top="0.25" bottom="0.25"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J54"/>
  <sheetViews>
    <sheetView zoomScaleNormal="100" zoomScaleSheetLayoutView="75" workbookViewId="0">
      <selection activeCell="N25" sqref="N25"/>
    </sheetView>
  </sheetViews>
  <sheetFormatPr defaultRowHeight="12.75" x14ac:dyDescent="0.2"/>
  <cols>
    <col min="1" max="1" width="10.28515625" style="4" customWidth="1"/>
    <col min="2" max="2" width="9.140625" style="4"/>
    <col min="3" max="3" width="9.7109375" style="4" bestFit="1" customWidth="1"/>
    <col min="4" max="4" width="9.140625" style="4"/>
    <col min="5" max="5" width="9.140625" style="4" customWidth="1"/>
    <col min="6" max="9" width="9.140625" style="4"/>
    <col min="10" max="10" width="9.85546875" style="4" customWidth="1"/>
    <col min="11" max="16384" width="9.140625" style="4"/>
  </cols>
  <sheetData>
    <row r="1" spans="1:10" x14ac:dyDescent="0.2">
      <c r="A1" s="1"/>
      <c r="B1" s="2"/>
      <c r="C1" s="2"/>
      <c r="D1" s="2"/>
      <c r="E1" s="2"/>
      <c r="F1" s="2"/>
      <c r="G1" s="2"/>
      <c r="H1" s="2"/>
      <c r="I1" s="2"/>
      <c r="J1" s="3"/>
    </row>
    <row r="2" spans="1:10" x14ac:dyDescent="0.2">
      <c r="A2" s="342" t="s">
        <v>277</v>
      </c>
      <c r="B2" s="310">
        <f>+'Check Sheet p2'!B2</f>
        <v>19</v>
      </c>
      <c r="C2" s="329"/>
      <c r="D2" s="329"/>
      <c r="E2" s="329"/>
      <c r="F2" s="329"/>
      <c r="G2" s="310">
        <v>0</v>
      </c>
      <c r="H2" s="491" t="s">
        <v>278</v>
      </c>
      <c r="I2" s="491"/>
      <c r="J2" s="356">
        <f>1+'Item 100, page 24'!J2</f>
        <v>25</v>
      </c>
    </row>
    <row r="3" spans="1:10" x14ac:dyDescent="0.2">
      <c r="A3" s="342"/>
      <c r="B3" s="329"/>
      <c r="C3" s="329"/>
      <c r="D3" s="329"/>
      <c r="E3" s="329"/>
      <c r="F3" s="329"/>
      <c r="G3" s="329"/>
      <c r="H3" s="329"/>
      <c r="I3" s="329"/>
      <c r="J3" s="330"/>
    </row>
    <row r="4" spans="1:10" x14ac:dyDescent="0.2">
      <c r="A4" s="342" t="s">
        <v>75</v>
      </c>
      <c r="B4" s="329"/>
      <c r="C4" s="329"/>
      <c r="D4" s="329"/>
      <c r="E4" s="329"/>
      <c r="F4" s="329"/>
      <c r="G4" s="329"/>
      <c r="H4" s="329"/>
      <c r="I4" s="329"/>
      <c r="J4" s="330"/>
    </row>
    <row r="5" spans="1:10" x14ac:dyDescent="0.2">
      <c r="A5" s="32" t="s">
        <v>85</v>
      </c>
      <c r="B5" s="12"/>
      <c r="C5" s="12"/>
      <c r="D5" s="12"/>
      <c r="E5" s="12"/>
      <c r="F5" s="12"/>
      <c r="G5" s="12"/>
      <c r="H5" s="12"/>
      <c r="I5" s="12"/>
      <c r="J5" s="17"/>
    </row>
    <row r="6" spans="1:10" x14ac:dyDescent="0.2">
      <c r="A6" s="342"/>
      <c r="B6" s="329"/>
      <c r="C6" s="329"/>
      <c r="D6" s="329"/>
      <c r="E6" s="329"/>
      <c r="F6" s="329"/>
      <c r="G6" s="329"/>
      <c r="H6" s="329"/>
      <c r="I6" s="329"/>
      <c r="J6" s="330"/>
    </row>
    <row r="7" spans="1:10" x14ac:dyDescent="0.2">
      <c r="A7" s="605" t="s">
        <v>556</v>
      </c>
      <c r="B7" s="660"/>
      <c r="C7" s="660"/>
      <c r="D7" s="660"/>
      <c r="E7" s="660"/>
      <c r="F7" s="660"/>
      <c r="G7" s="660"/>
      <c r="H7" s="660"/>
      <c r="I7" s="660"/>
      <c r="J7" s="661"/>
    </row>
    <row r="8" spans="1:10" x14ac:dyDescent="0.2">
      <c r="A8" s="342"/>
      <c r="B8" s="329"/>
      <c r="C8" s="329"/>
      <c r="D8" s="329"/>
      <c r="E8" s="329"/>
      <c r="F8" s="329"/>
      <c r="G8" s="329"/>
      <c r="H8" s="329"/>
      <c r="I8" s="329"/>
      <c r="J8" s="330"/>
    </row>
    <row r="9" spans="1:10" x14ac:dyDescent="0.2">
      <c r="A9" s="662" t="s">
        <v>555</v>
      </c>
      <c r="B9" s="663"/>
      <c r="C9" s="663"/>
      <c r="D9" s="663"/>
      <c r="E9" s="663"/>
      <c r="F9" s="663"/>
      <c r="G9" s="663"/>
      <c r="H9" s="663"/>
      <c r="I9" s="663"/>
      <c r="J9" s="664"/>
    </row>
    <row r="10" spans="1:10" x14ac:dyDescent="0.2">
      <c r="A10" s="342"/>
      <c r="B10" s="329"/>
      <c r="C10" s="329"/>
      <c r="D10" s="329"/>
      <c r="E10" s="329"/>
      <c r="F10" s="329"/>
      <c r="G10" s="329"/>
      <c r="H10" s="329"/>
      <c r="I10" s="329"/>
      <c r="J10" s="330"/>
    </row>
    <row r="11" spans="1:10" x14ac:dyDescent="0.2">
      <c r="A11" s="342"/>
      <c r="B11" s="331"/>
      <c r="C11" s="329"/>
      <c r="D11" s="329"/>
      <c r="E11" s="329"/>
      <c r="F11" s="329"/>
      <c r="G11" s="329"/>
      <c r="H11" s="329"/>
      <c r="I11" s="329"/>
      <c r="J11" s="330"/>
    </row>
    <row r="12" spans="1:10" x14ac:dyDescent="0.2">
      <c r="A12" s="342"/>
      <c r="B12" s="329"/>
      <c r="C12" s="329"/>
      <c r="D12" s="329"/>
      <c r="E12" s="329"/>
      <c r="F12" s="329"/>
      <c r="G12" s="329"/>
      <c r="H12" s="329"/>
      <c r="I12" s="329"/>
      <c r="J12" s="330"/>
    </row>
    <row r="13" spans="1:10" x14ac:dyDescent="0.2">
      <c r="A13" s="617" t="s">
        <v>557</v>
      </c>
      <c r="B13" s="555"/>
      <c r="C13" s="555"/>
      <c r="D13" s="555"/>
      <c r="E13" s="555"/>
      <c r="F13" s="555"/>
      <c r="G13" s="555"/>
      <c r="H13" s="555"/>
      <c r="I13" s="555"/>
      <c r="J13" s="607"/>
    </row>
    <row r="14" spans="1:10" x14ac:dyDescent="0.2">
      <c r="A14" s="617"/>
      <c r="B14" s="555"/>
      <c r="C14" s="555"/>
      <c r="D14" s="555"/>
      <c r="E14" s="555"/>
      <c r="F14" s="555"/>
      <c r="G14" s="555"/>
      <c r="H14" s="555"/>
      <c r="I14" s="555"/>
      <c r="J14" s="607"/>
    </row>
    <row r="15" spans="1:10" x14ac:dyDescent="0.2">
      <c r="A15" s="342"/>
      <c r="B15" s="329"/>
      <c r="C15" s="329"/>
      <c r="D15" s="329"/>
      <c r="E15" s="329"/>
      <c r="F15" s="329"/>
      <c r="G15" s="329"/>
      <c r="H15" s="329"/>
      <c r="I15" s="329"/>
      <c r="J15" s="330"/>
    </row>
    <row r="16" spans="1:10" x14ac:dyDescent="0.2">
      <c r="A16" s="342"/>
      <c r="B16" s="329"/>
      <c r="C16" s="329"/>
      <c r="D16" s="329"/>
      <c r="E16" s="329"/>
      <c r="F16" s="329"/>
      <c r="G16" s="329"/>
      <c r="H16" s="329"/>
      <c r="I16" s="329"/>
      <c r="J16" s="330"/>
    </row>
    <row r="17" spans="1:10" x14ac:dyDescent="0.2">
      <c r="A17" s="342"/>
      <c r="B17" s="329"/>
      <c r="C17" s="329"/>
      <c r="D17" s="329"/>
      <c r="E17" s="329"/>
      <c r="F17" s="329"/>
      <c r="G17" s="329"/>
      <c r="H17" s="329"/>
      <c r="I17" s="329"/>
      <c r="J17" s="330"/>
    </row>
    <row r="18" spans="1:10" x14ac:dyDescent="0.2">
      <c r="A18" s="60"/>
      <c r="B18" s="344"/>
      <c r="C18" s="344"/>
      <c r="D18" s="344"/>
      <c r="E18" s="344"/>
      <c r="F18" s="344"/>
      <c r="G18" s="344"/>
      <c r="H18" s="344"/>
      <c r="I18" s="344"/>
      <c r="J18" s="345"/>
    </row>
    <row r="19" spans="1:10" x14ac:dyDescent="0.2">
      <c r="A19" s="342"/>
      <c r="B19" s="347" t="s">
        <v>372</v>
      </c>
      <c r="C19" s="329"/>
      <c r="D19" s="329"/>
      <c r="E19" s="329"/>
      <c r="F19" s="329"/>
      <c r="G19" s="329"/>
      <c r="H19" s="329"/>
      <c r="I19" s="329"/>
      <c r="J19" s="330"/>
    </row>
    <row r="20" spans="1:10" x14ac:dyDescent="0.2">
      <c r="A20" s="342"/>
      <c r="B20" s="329"/>
      <c r="C20" s="329"/>
      <c r="D20" s="329"/>
      <c r="E20" s="329"/>
      <c r="F20" s="329"/>
      <c r="G20" s="329"/>
      <c r="H20" s="329"/>
      <c r="I20" s="329"/>
      <c r="J20" s="330"/>
    </row>
    <row r="21" spans="1:10" x14ac:dyDescent="0.2">
      <c r="A21" s="342"/>
      <c r="B21" s="329"/>
      <c r="C21" s="329"/>
      <c r="D21" s="329"/>
      <c r="E21" s="329"/>
      <c r="F21" s="329"/>
      <c r="G21" s="329"/>
      <c r="H21" s="329"/>
      <c r="I21" s="329"/>
      <c r="J21" s="330"/>
    </row>
    <row r="22" spans="1:10" x14ac:dyDescent="0.2">
      <c r="A22" s="342"/>
      <c r="B22" s="329"/>
      <c r="C22" s="329"/>
      <c r="D22" s="329"/>
      <c r="E22" s="329"/>
      <c r="F22" s="329"/>
      <c r="G22" s="329"/>
      <c r="H22" s="329"/>
      <c r="I22" s="329"/>
      <c r="J22" s="330"/>
    </row>
    <row r="23" spans="1:10" x14ac:dyDescent="0.2">
      <c r="A23" s="342"/>
      <c r="B23" s="329"/>
      <c r="C23" s="329"/>
      <c r="D23" s="329"/>
      <c r="E23" s="329"/>
      <c r="F23" s="329"/>
      <c r="G23" s="329"/>
      <c r="H23" s="329"/>
      <c r="I23" s="329"/>
      <c r="J23" s="330"/>
    </row>
    <row r="24" spans="1:10" x14ac:dyDescent="0.2">
      <c r="A24" s="342"/>
      <c r="B24" s="329"/>
      <c r="C24" s="329"/>
      <c r="D24" s="329"/>
      <c r="E24" s="329"/>
      <c r="F24" s="329"/>
      <c r="G24" s="329"/>
      <c r="H24" s="329"/>
      <c r="I24" s="329"/>
      <c r="J24" s="330"/>
    </row>
    <row r="25" spans="1:10" x14ac:dyDescent="0.2">
      <c r="A25" s="342"/>
      <c r="B25" s="329"/>
      <c r="C25" s="329"/>
      <c r="D25" s="329"/>
      <c r="E25" s="329"/>
      <c r="F25" s="329"/>
      <c r="G25" s="329"/>
      <c r="H25" s="329"/>
      <c r="I25" s="329"/>
      <c r="J25" s="330"/>
    </row>
    <row r="26" spans="1:10" x14ac:dyDescent="0.2">
      <c r="A26" s="342"/>
      <c r="B26" s="329"/>
      <c r="C26" s="329"/>
      <c r="D26" s="329"/>
      <c r="E26" s="329"/>
      <c r="F26" s="329"/>
      <c r="G26" s="329"/>
      <c r="H26" s="329"/>
      <c r="I26" s="329"/>
      <c r="J26" s="330"/>
    </row>
    <row r="27" spans="1:10" x14ac:dyDescent="0.2">
      <c r="A27" s="342"/>
      <c r="B27" s="329"/>
      <c r="C27" s="329"/>
      <c r="D27" s="329"/>
      <c r="E27" s="329"/>
      <c r="F27" s="329"/>
      <c r="G27" s="329"/>
      <c r="H27" s="329"/>
      <c r="I27" s="329"/>
      <c r="J27" s="330"/>
    </row>
    <row r="28" spans="1:10" x14ac:dyDescent="0.2">
      <c r="A28" s="342"/>
      <c r="B28" s="329"/>
      <c r="C28" s="329"/>
      <c r="D28" s="329"/>
      <c r="E28" s="329"/>
      <c r="F28" s="329"/>
      <c r="G28" s="329"/>
      <c r="H28" s="329"/>
      <c r="I28" s="329"/>
      <c r="J28" s="330"/>
    </row>
    <row r="29" spans="1:10" x14ac:dyDescent="0.2">
      <c r="A29" s="342" t="s">
        <v>104</v>
      </c>
      <c r="B29" s="329"/>
      <c r="C29" s="329"/>
      <c r="D29" s="329"/>
      <c r="E29" s="329"/>
      <c r="F29" s="329"/>
      <c r="G29" s="329"/>
      <c r="H29" s="329"/>
      <c r="I29" s="329"/>
      <c r="J29" s="330"/>
    </row>
    <row r="30" spans="1:10" x14ac:dyDescent="0.2">
      <c r="A30" s="342"/>
      <c r="B30" s="329"/>
      <c r="C30" s="329"/>
      <c r="D30" s="329"/>
      <c r="E30" s="329"/>
      <c r="F30" s="329"/>
      <c r="G30" s="329"/>
      <c r="H30" s="329"/>
      <c r="I30" s="329"/>
      <c r="J30" s="330"/>
    </row>
    <row r="31" spans="1:10" x14ac:dyDescent="0.2">
      <c r="A31" s="60"/>
      <c r="B31" s="344"/>
      <c r="C31" s="344"/>
      <c r="D31" s="344"/>
      <c r="E31" s="344"/>
      <c r="F31" s="344"/>
      <c r="G31" s="344"/>
      <c r="H31" s="344"/>
      <c r="I31" s="344"/>
      <c r="J31" s="345"/>
    </row>
    <row r="32" spans="1:10" x14ac:dyDescent="0.2">
      <c r="A32" s="342"/>
      <c r="B32" s="329"/>
      <c r="C32" s="329"/>
      <c r="D32" s="329"/>
      <c r="E32" s="329"/>
      <c r="F32" s="329"/>
      <c r="G32" s="329"/>
      <c r="H32" s="329"/>
      <c r="I32" s="329"/>
      <c r="J32" s="330"/>
    </row>
    <row r="33" spans="1:10" x14ac:dyDescent="0.2">
      <c r="A33" s="346"/>
      <c r="B33" s="329"/>
      <c r="C33" s="329"/>
      <c r="D33" s="329"/>
      <c r="E33" s="329"/>
      <c r="F33" s="329"/>
      <c r="G33" s="329"/>
      <c r="H33" s="329"/>
      <c r="I33" s="329"/>
      <c r="J33" s="330"/>
    </row>
    <row r="34" spans="1:10" x14ac:dyDescent="0.2">
      <c r="A34" s="342"/>
      <c r="B34" s="329"/>
      <c r="C34" s="329"/>
      <c r="D34" s="329"/>
      <c r="E34" s="329"/>
      <c r="F34" s="329"/>
      <c r="G34" s="329"/>
      <c r="H34" s="329"/>
      <c r="I34" s="329"/>
      <c r="J34" s="330"/>
    </row>
    <row r="35" spans="1:10" x14ac:dyDescent="0.2">
      <c r="A35" s="342"/>
      <c r="B35" s="329"/>
      <c r="C35" s="329"/>
      <c r="D35" s="329"/>
      <c r="E35" s="329"/>
      <c r="F35" s="329"/>
      <c r="G35" s="329"/>
      <c r="H35" s="329"/>
      <c r="I35" s="329"/>
      <c r="J35" s="330"/>
    </row>
    <row r="36" spans="1:10" x14ac:dyDescent="0.2">
      <c r="A36" s="342"/>
      <c r="B36" s="329"/>
      <c r="C36" s="329"/>
      <c r="D36" s="329"/>
      <c r="E36" s="329"/>
      <c r="F36" s="329"/>
      <c r="G36" s="329"/>
      <c r="H36" s="329"/>
      <c r="I36" s="329"/>
      <c r="J36" s="330"/>
    </row>
    <row r="37" spans="1:10" x14ac:dyDescent="0.2">
      <c r="A37" s="342"/>
      <c r="B37" s="329"/>
      <c r="C37" s="329"/>
      <c r="D37" s="329"/>
      <c r="E37" s="329"/>
      <c r="F37" s="329"/>
      <c r="G37" s="329"/>
      <c r="H37" s="329"/>
      <c r="I37" s="329"/>
      <c r="J37" s="330"/>
    </row>
    <row r="38" spans="1:10" x14ac:dyDescent="0.2">
      <c r="A38" s="342"/>
      <c r="B38" s="329"/>
      <c r="C38" s="329"/>
      <c r="D38" s="329"/>
      <c r="E38" s="329"/>
      <c r="F38" s="329"/>
      <c r="G38" s="329"/>
      <c r="H38" s="329"/>
      <c r="I38" s="329"/>
      <c r="J38" s="330"/>
    </row>
    <row r="39" spans="1:10" x14ac:dyDescent="0.2">
      <c r="A39" s="342"/>
      <c r="B39" s="329"/>
      <c r="C39" s="329"/>
      <c r="D39" s="344"/>
      <c r="E39" s="344"/>
      <c r="F39" s="344"/>
      <c r="G39" s="344"/>
      <c r="H39" s="329"/>
      <c r="I39" s="329"/>
      <c r="J39" s="330"/>
    </row>
    <row r="40" spans="1:10" x14ac:dyDescent="0.2">
      <c r="A40" s="342"/>
      <c r="B40" s="329"/>
      <c r="C40" s="329"/>
      <c r="D40" s="329"/>
      <c r="E40" s="329"/>
      <c r="F40" s="329"/>
      <c r="G40" s="329"/>
      <c r="H40" s="329"/>
      <c r="I40" s="329"/>
      <c r="J40" s="330"/>
    </row>
    <row r="41" spans="1:10" x14ac:dyDescent="0.2">
      <c r="A41" s="342"/>
      <c r="B41" s="329"/>
      <c r="C41" s="329"/>
      <c r="D41" s="329"/>
      <c r="E41" s="329"/>
      <c r="F41" s="329"/>
      <c r="G41" s="329"/>
      <c r="H41" s="329"/>
      <c r="I41" s="329"/>
      <c r="J41" s="330"/>
    </row>
    <row r="42" spans="1:10" x14ac:dyDescent="0.2">
      <c r="A42" s="342"/>
      <c r="B42" s="329"/>
      <c r="C42" s="329"/>
      <c r="D42" s="329"/>
      <c r="E42" s="329"/>
      <c r="F42" s="329"/>
      <c r="G42" s="329"/>
      <c r="H42" s="329"/>
      <c r="I42" s="329"/>
      <c r="J42" s="330"/>
    </row>
    <row r="43" spans="1:10" x14ac:dyDescent="0.2">
      <c r="A43" s="342"/>
      <c r="B43" s="329"/>
      <c r="C43" s="329"/>
      <c r="D43" s="329"/>
      <c r="E43" s="329"/>
      <c r="F43" s="329"/>
      <c r="G43" s="329"/>
      <c r="H43" s="329"/>
      <c r="I43" s="329"/>
      <c r="J43" s="330"/>
    </row>
    <row r="44" spans="1:10" x14ac:dyDescent="0.2">
      <c r="A44" s="342"/>
      <c r="B44" s="329"/>
      <c r="C44" s="329"/>
      <c r="D44" s="329"/>
      <c r="E44" s="329"/>
      <c r="F44" s="329"/>
      <c r="G44" s="329"/>
      <c r="H44" s="329"/>
      <c r="I44" s="329"/>
      <c r="J44" s="330"/>
    </row>
    <row r="45" spans="1:10" x14ac:dyDescent="0.2">
      <c r="A45" s="342"/>
      <c r="B45" s="329"/>
      <c r="C45" s="329"/>
      <c r="D45" s="329"/>
      <c r="E45" s="329"/>
      <c r="F45" s="329"/>
      <c r="G45" s="329"/>
      <c r="H45" s="329"/>
      <c r="I45" s="329"/>
      <c r="J45" s="330"/>
    </row>
    <row r="46" spans="1:10" x14ac:dyDescent="0.2">
      <c r="A46" s="342"/>
      <c r="B46" s="329"/>
      <c r="C46" s="329"/>
      <c r="D46" s="329"/>
      <c r="E46" s="329"/>
      <c r="F46" s="329"/>
      <c r="G46" s="329"/>
      <c r="H46" s="329"/>
      <c r="I46" s="329"/>
      <c r="J46" s="330"/>
    </row>
    <row r="47" spans="1:10" x14ac:dyDescent="0.2">
      <c r="A47" s="32"/>
      <c r="B47" s="12"/>
      <c r="C47" s="12"/>
      <c r="D47" s="12"/>
      <c r="E47" s="12"/>
      <c r="F47" s="12"/>
      <c r="G47" s="12"/>
      <c r="H47" s="12"/>
      <c r="I47" s="12"/>
      <c r="J47" s="17"/>
    </row>
    <row r="48" spans="1:10" x14ac:dyDescent="0.2">
      <c r="A48" s="342" t="s">
        <v>275</v>
      </c>
      <c r="B48" s="329" t="s">
        <v>432</v>
      </c>
      <c r="C48" s="329"/>
      <c r="D48" s="329"/>
      <c r="E48" s="329"/>
      <c r="F48" s="329"/>
      <c r="G48" s="329"/>
      <c r="H48" s="329"/>
      <c r="I48" s="329"/>
      <c r="J48" s="330"/>
    </row>
    <row r="49" spans="1:10" x14ac:dyDescent="0.2">
      <c r="A49" s="342"/>
      <c r="B49" s="623"/>
      <c r="C49" s="624"/>
      <c r="D49" s="365"/>
      <c r="E49" s="365"/>
      <c r="F49" s="329"/>
      <c r="G49" s="329"/>
      <c r="H49" s="329"/>
      <c r="I49" s="329"/>
      <c r="J49" s="330"/>
    </row>
    <row r="50" spans="1:10" x14ac:dyDescent="0.2">
      <c r="A50" s="32" t="s">
        <v>274</v>
      </c>
      <c r="B50" s="528" t="str">
        <f>+'Title Page'!B50</f>
        <v>07/24/18</v>
      </c>
      <c r="C50" s="528"/>
      <c r="D50" s="321"/>
      <c r="E50" s="321"/>
      <c r="F50" s="12"/>
      <c r="G50" s="251" t="str">
        <f>+'Title Page'!$G$50:$H$50</f>
        <v>Effective Date: October 1, 2018</v>
      </c>
      <c r="I50" s="12"/>
      <c r="J50" s="17"/>
    </row>
    <row r="51" spans="1:10" x14ac:dyDescent="0.2">
      <c r="A51" s="524" t="s">
        <v>245</v>
      </c>
      <c r="B51" s="525"/>
      <c r="C51" s="525"/>
      <c r="D51" s="525"/>
      <c r="E51" s="525"/>
      <c r="F51" s="525"/>
      <c r="G51" s="525"/>
      <c r="H51" s="525"/>
      <c r="I51" s="525"/>
      <c r="J51" s="526"/>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7">
    <mergeCell ref="H2:I2"/>
    <mergeCell ref="A7:J7"/>
    <mergeCell ref="A51:J51"/>
    <mergeCell ref="B49:C49"/>
    <mergeCell ref="A13:J14"/>
    <mergeCell ref="B50:C50"/>
    <mergeCell ref="A9:J9"/>
  </mergeCells>
  <phoneticPr fontId="0" type="noConversion"/>
  <printOptions horizontalCentered="1" verticalCentered="1"/>
  <pageMargins left="0.75" right="0.41" top="0.69" bottom="0.69"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J54"/>
  <sheetViews>
    <sheetView zoomScaleNormal="100" zoomScaleSheetLayoutView="75" workbookViewId="0">
      <selection activeCell="C43" sqref="C43"/>
    </sheetView>
  </sheetViews>
  <sheetFormatPr defaultRowHeight="12.75" x14ac:dyDescent="0.2"/>
  <cols>
    <col min="1" max="1" width="10.140625" style="4" customWidth="1"/>
    <col min="2" max="2" width="9.140625" style="4"/>
    <col min="3" max="3" width="9.7109375" style="4" bestFit="1" customWidth="1"/>
    <col min="4" max="4" width="9.140625" style="4"/>
    <col min="5" max="5" width="9.140625" style="4" customWidth="1"/>
    <col min="6" max="9" width="9.140625" style="4"/>
    <col min="10" max="10" width="10.42578125" style="4" customWidth="1"/>
    <col min="11"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491" t="s">
        <v>278</v>
      </c>
      <c r="I2" s="491"/>
      <c r="J2" s="356">
        <f>1+'Item 100, page 25'!J2</f>
        <v>26</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05" t="s">
        <v>556</v>
      </c>
      <c r="B7" s="527"/>
      <c r="C7" s="527"/>
      <c r="D7" s="527"/>
      <c r="E7" s="527"/>
      <c r="F7" s="527"/>
      <c r="G7" s="527"/>
      <c r="H7" s="527"/>
      <c r="I7" s="527"/>
      <c r="J7" s="606"/>
    </row>
    <row r="8" spans="1:10" x14ac:dyDescent="0.2">
      <c r="A8" s="5"/>
      <c r="B8" s="6"/>
      <c r="C8" s="6"/>
      <c r="D8" s="6"/>
      <c r="E8" s="6"/>
      <c r="F8" s="6"/>
      <c r="G8" s="6"/>
      <c r="H8" s="6"/>
      <c r="I8" s="6"/>
      <c r="J8" s="9"/>
    </row>
    <row r="9" spans="1:10" x14ac:dyDescent="0.2">
      <c r="A9" s="662" t="s">
        <v>554</v>
      </c>
      <c r="B9" s="663"/>
      <c r="C9" s="663"/>
      <c r="D9" s="663"/>
      <c r="E9" s="663"/>
      <c r="F9" s="663"/>
      <c r="G9" s="663"/>
      <c r="H9" s="663"/>
      <c r="I9" s="663"/>
      <c r="J9" s="664"/>
    </row>
    <row r="10" spans="1:10" x14ac:dyDescent="0.2">
      <c r="A10" s="5"/>
      <c r="B10" s="6"/>
      <c r="C10" s="6"/>
      <c r="D10" s="6"/>
      <c r="E10" s="6"/>
      <c r="F10" s="6"/>
      <c r="G10" s="6"/>
      <c r="H10" s="6"/>
      <c r="I10" s="6"/>
      <c r="J10" s="9"/>
    </row>
    <row r="11" spans="1:10" x14ac:dyDescent="0.2">
      <c r="A11" s="5"/>
      <c r="B11" s="35"/>
      <c r="C11" s="6"/>
      <c r="D11" s="6"/>
      <c r="E11" s="6"/>
      <c r="F11" s="6"/>
      <c r="G11" s="6"/>
      <c r="H11" s="6"/>
      <c r="I11" s="6"/>
      <c r="J11" s="9"/>
    </row>
    <row r="12" spans="1:10" x14ac:dyDescent="0.2">
      <c r="A12" s="5"/>
      <c r="B12" s="6"/>
      <c r="C12" s="6"/>
      <c r="D12" s="6"/>
      <c r="E12" s="6"/>
      <c r="F12" s="6"/>
      <c r="G12" s="6"/>
      <c r="H12" s="6"/>
      <c r="I12" s="6"/>
      <c r="J12" s="9"/>
    </row>
    <row r="13" spans="1:10" x14ac:dyDescent="0.2">
      <c r="A13" s="665" t="s">
        <v>558</v>
      </c>
      <c r="B13" s="586"/>
      <c r="C13" s="586"/>
      <c r="D13" s="586"/>
      <c r="E13" s="586"/>
      <c r="F13" s="586"/>
      <c r="G13" s="586"/>
      <c r="H13" s="586"/>
      <c r="I13" s="586"/>
      <c r="J13" s="565"/>
    </row>
    <row r="14" spans="1:10" x14ac:dyDescent="0.2">
      <c r="A14" s="618"/>
      <c r="B14" s="586"/>
      <c r="C14" s="586"/>
      <c r="D14" s="586"/>
      <c r="E14" s="586"/>
      <c r="F14" s="586"/>
      <c r="G14" s="586"/>
      <c r="H14" s="586"/>
      <c r="I14" s="586"/>
      <c r="J14" s="565"/>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0"/>
      <c r="B18" s="38"/>
      <c r="C18" s="38"/>
      <c r="D18" s="38"/>
      <c r="E18" s="38"/>
      <c r="F18" s="38"/>
      <c r="G18" s="38"/>
      <c r="H18" s="38"/>
      <c r="I18" s="38"/>
      <c r="J18" s="48"/>
    </row>
    <row r="19" spans="1:10" x14ac:dyDescent="0.2">
      <c r="A19" s="5"/>
      <c r="B19" s="76" t="s">
        <v>372</v>
      </c>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4" t="s">
        <v>105</v>
      </c>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3"/>
      <c r="C49" s="624"/>
      <c r="D49" s="46"/>
      <c r="E49" s="46"/>
      <c r="F49" s="6"/>
      <c r="G49" s="6"/>
      <c r="H49" s="6"/>
      <c r="I49" s="6"/>
      <c r="J49" s="9"/>
    </row>
    <row r="50" spans="1:10" x14ac:dyDescent="0.2">
      <c r="A50" s="32" t="s">
        <v>274</v>
      </c>
      <c r="B50" s="528" t="str">
        <f>+'Title Page'!B50</f>
        <v>07/24/18</v>
      </c>
      <c r="C50" s="528"/>
      <c r="D50" s="58"/>
      <c r="E50" s="58"/>
      <c r="F50" s="58"/>
      <c r="G50" s="251" t="str">
        <f>+'Title Page'!$G$50:$H$50</f>
        <v>Effective Date: October 1, 2018</v>
      </c>
      <c r="I50" s="12"/>
      <c r="J50" s="17"/>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H2:I2"/>
    <mergeCell ref="A7:J7"/>
    <mergeCell ref="A51:J51"/>
    <mergeCell ref="B49:C49"/>
    <mergeCell ref="A9:J9"/>
    <mergeCell ref="A13:J14"/>
    <mergeCell ref="B50:C50"/>
  </mergeCells>
  <phoneticPr fontId="0" type="noConversion"/>
  <printOptions horizontalCentered="1" verticalCentered="1"/>
  <pageMargins left="0.75" right="0.25" top="0.5" bottom="0.64" header="0.2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T55"/>
  <sheetViews>
    <sheetView zoomScaleNormal="100" zoomScaleSheetLayoutView="75" workbookViewId="0">
      <selection activeCell="E19" sqref="E19:E20"/>
    </sheetView>
  </sheetViews>
  <sheetFormatPr defaultRowHeight="12.75" x14ac:dyDescent="0.2"/>
  <cols>
    <col min="1" max="1" width="11.5703125" style="4" customWidth="1"/>
    <col min="2" max="2" width="12.140625" style="4" customWidth="1"/>
    <col min="3" max="3" width="9.85546875" style="4" customWidth="1"/>
    <col min="4" max="4" width="4" style="4" bestFit="1" customWidth="1"/>
    <col min="5" max="5" width="10.28515625" style="4" customWidth="1"/>
    <col min="6" max="6" width="4" style="4" customWidth="1"/>
    <col min="7" max="7" width="9.140625" style="4"/>
    <col min="8" max="8" width="4" style="4" customWidth="1"/>
    <col min="9" max="9" width="9.28515625" style="4" customWidth="1"/>
    <col min="10" max="10" width="4" style="4" customWidth="1"/>
    <col min="11" max="11" width="9.42578125" style="4" customWidth="1"/>
    <col min="12" max="12" width="9.85546875" style="4" customWidth="1"/>
    <col min="13" max="13" width="10.5703125" style="4" bestFit="1" customWidth="1"/>
    <col min="14" max="16384" width="9.140625" style="4"/>
  </cols>
  <sheetData>
    <row r="1" spans="1:20" x14ac:dyDescent="0.2">
      <c r="A1" s="1"/>
      <c r="B1" s="2"/>
      <c r="C1" s="2"/>
      <c r="D1" s="2"/>
      <c r="E1" s="2"/>
      <c r="F1" s="2"/>
      <c r="G1" s="2"/>
      <c r="H1" s="2"/>
      <c r="I1" s="2"/>
      <c r="J1" s="2"/>
      <c r="K1" s="2"/>
      <c r="L1" s="2"/>
      <c r="M1" s="3"/>
    </row>
    <row r="2" spans="1:20" x14ac:dyDescent="0.2">
      <c r="A2" s="342" t="s">
        <v>277</v>
      </c>
      <c r="B2" s="310">
        <f>+'Check Sheet p2'!B2</f>
        <v>19</v>
      </c>
      <c r="C2" s="329"/>
      <c r="D2" s="329"/>
      <c r="E2" s="329"/>
      <c r="F2" s="329"/>
      <c r="G2" s="329"/>
      <c r="H2" s="329"/>
      <c r="I2" s="310">
        <v>0</v>
      </c>
      <c r="J2" s="313"/>
      <c r="K2" s="491" t="s">
        <v>278</v>
      </c>
      <c r="L2" s="491"/>
      <c r="M2" s="356">
        <f>1+'Item 100, page 26'!J2</f>
        <v>27</v>
      </c>
    </row>
    <row r="3" spans="1:20" x14ac:dyDescent="0.2">
      <c r="A3" s="342"/>
      <c r="B3" s="329"/>
      <c r="C3" s="329"/>
      <c r="D3" s="329"/>
      <c r="E3" s="329"/>
      <c r="F3" s="329"/>
      <c r="G3" s="329"/>
      <c r="H3" s="329"/>
      <c r="I3" s="329"/>
      <c r="J3" s="329"/>
      <c r="K3" s="329"/>
      <c r="L3" s="329"/>
      <c r="M3" s="330"/>
    </row>
    <row r="4" spans="1:20" x14ac:dyDescent="0.2">
      <c r="A4" s="342" t="s">
        <v>75</v>
      </c>
      <c r="B4" s="329"/>
      <c r="C4" s="329"/>
      <c r="D4" s="329"/>
      <c r="E4" s="329"/>
      <c r="F4" s="329"/>
      <c r="G4" s="329"/>
      <c r="H4" s="329"/>
      <c r="I4" s="329"/>
      <c r="J4" s="329"/>
      <c r="K4" s="329"/>
      <c r="L4" s="329"/>
      <c r="M4" s="330"/>
    </row>
    <row r="5" spans="1:20" x14ac:dyDescent="0.2">
      <c r="A5" s="32" t="s">
        <v>85</v>
      </c>
      <c r="B5" s="12"/>
      <c r="C5" s="12"/>
      <c r="D5" s="12"/>
      <c r="E5" s="12"/>
      <c r="F5" s="12"/>
      <c r="G5" s="12"/>
      <c r="H5" s="12"/>
      <c r="I5" s="12"/>
      <c r="J5" s="12"/>
      <c r="K5" s="12"/>
      <c r="L5" s="12"/>
      <c r="M5" s="17"/>
    </row>
    <row r="6" spans="1:20" x14ac:dyDescent="0.2">
      <c r="A6" s="342"/>
      <c r="B6" s="329"/>
      <c r="C6" s="329"/>
      <c r="D6" s="329"/>
      <c r="E6" s="329"/>
      <c r="F6" s="329"/>
      <c r="G6" s="329"/>
      <c r="H6" s="329"/>
      <c r="I6" s="329"/>
      <c r="J6" s="329"/>
      <c r="K6" s="329"/>
      <c r="L6" s="329"/>
      <c r="M6" s="330"/>
    </row>
    <row r="7" spans="1:20" x14ac:dyDescent="0.2">
      <c r="A7" s="64"/>
      <c r="B7" s="681" t="s">
        <v>771</v>
      </c>
      <c r="C7" s="681"/>
      <c r="D7" s="681"/>
      <c r="E7" s="681"/>
      <c r="F7" s="681"/>
      <c r="G7" s="681"/>
      <c r="H7" s="681"/>
      <c r="I7" s="681"/>
      <c r="J7" s="681"/>
      <c r="K7" s="681"/>
      <c r="L7" s="681"/>
      <c r="M7" s="345"/>
      <c r="N7" s="436"/>
    </row>
    <row r="8" spans="1:20" x14ac:dyDescent="0.2">
      <c r="A8" s="552" t="s">
        <v>580</v>
      </c>
      <c r="B8" s="491"/>
      <c r="C8" s="491"/>
      <c r="D8" s="491"/>
      <c r="E8" s="491"/>
      <c r="F8" s="491"/>
      <c r="G8" s="491"/>
      <c r="H8" s="491"/>
      <c r="I8" s="491"/>
      <c r="J8" s="491"/>
      <c r="K8" s="491"/>
      <c r="L8" s="491"/>
      <c r="M8" s="492"/>
    </row>
    <row r="9" spans="1:20" x14ac:dyDescent="0.2">
      <c r="A9" s="552" t="s">
        <v>581</v>
      </c>
      <c r="B9" s="491"/>
      <c r="C9" s="491"/>
      <c r="D9" s="491"/>
      <c r="E9" s="491"/>
      <c r="F9" s="491"/>
      <c r="G9" s="491"/>
      <c r="H9" s="491"/>
      <c r="I9" s="491"/>
      <c r="J9" s="491"/>
      <c r="K9" s="491"/>
      <c r="L9" s="491"/>
      <c r="M9" s="492"/>
    </row>
    <row r="10" spans="1:20" x14ac:dyDescent="0.2">
      <c r="A10" s="552" t="s">
        <v>726</v>
      </c>
      <c r="B10" s="491"/>
      <c r="C10" s="491"/>
      <c r="D10" s="491"/>
      <c r="E10" s="491"/>
      <c r="F10" s="491"/>
      <c r="G10" s="491"/>
      <c r="H10" s="491"/>
      <c r="I10" s="491"/>
      <c r="J10" s="491"/>
      <c r="K10" s="491"/>
      <c r="L10" s="491"/>
      <c r="M10" s="492"/>
    </row>
    <row r="11" spans="1:20" x14ac:dyDescent="0.2">
      <c r="A11" s="342" t="s">
        <v>145</v>
      </c>
      <c r="B11" s="347" t="s">
        <v>228</v>
      </c>
      <c r="C11" s="329"/>
      <c r="D11" s="329"/>
      <c r="E11" s="329"/>
      <c r="F11" s="329"/>
      <c r="G11" s="329"/>
      <c r="H11" s="329"/>
      <c r="I11" s="329"/>
      <c r="J11" s="329"/>
      <c r="K11" s="329"/>
      <c r="L11" s="313"/>
      <c r="M11" s="314"/>
    </row>
    <row r="12" spans="1:20" x14ac:dyDescent="0.2">
      <c r="A12" s="671"/>
      <c r="B12" s="672"/>
      <c r="C12" s="210" t="s">
        <v>367</v>
      </c>
      <c r="D12" s="210"/>
      <c r="E12" s="210" t="s">
        <v>367</v>
      </c>
      <c r="F12" s="210"/>
      <c r="G12" s="210" t="s">
        <v>123</v>
      </c>
      <c r="H12" s="210"/>
      <c r="I12" s="210" t="s">
        <v>123</v>
      </c>
      <c r="J12" s="210"/>
      <c r="K12" s="210" t="s">
        <v>42</v>
      </c>
      <c r="L12" s="313"/>
      <c r="M12" s="314"/>
    </row>
    <row r="13" spans="1:20" ht="12.75" customHeight="1" x14ac:dyDescent="0.2">
      <c r="A13" s="677" t="s">
        <v>98</v>
      </c>
      <c r="B13" s="678"/>
      <c r="C13" s="669" t="s">
        <v>374</v>
      </c>
      <c r="D13" s="350"/>
      <c r="E13" s="669" t="s">
        <v>373</v>
      </c>
      <c r="F13" s="350"/>
      <c r="G13" s="669" t="s">
        <v>374</v>
      </c>
      <c r="H13" s="350"/>
      <c r="I13" s="669" t="s">
        <v>373</v>
      </c>
      <c r="J13" s="350"/>
      <c r="K13" s="669" t="s">
        <v>375</v>
      </c>
      <c r="L13" s="42"/>
      <c r="M13" s="50"/>
      <c r="N13" s="92"/>
      <c r="O13" s="92"/>
      <c r="P13" s="92"/>
      <c r="Q13" s="92"/>
      <c r="R13" s="92"/>
      <c r="S13" s="92"/>
      <c r="T13" s="92"/>
    </row>
    <row r="14" spans="1:20" x14ac:dyDescent="0.2">
      <c r="A14" s="675"/>
      <c r="B14" s="676"/>
      <c r="C14" s="670"/>
      <c r="D14" s="351"/>
      <c r="E14" s="670"/>
      <c r="F14" s="351"/>
      <c r="G14" s="670"/>
      <c r="H14" s="351"/>
      <c r="I14" s="670"/>
      <c r="J14" s="351"/>
      <c r="K14" s="670"/>
      <c r="L14" s="42"/>
      <c r="M14" s="50"/>
      <c r="N14" s="92"/>
      <c r="O14" s="92"/>
      <c r="P14" s="92"/>
      <c r="Q14" s="92"/>
      <c r="R14" s="92"/>
      <c r="S14" s="92"/>
      <c r="T14" s="92"/>
    </row>
    <row r="15" spans="1:20" ht="12.75" customHeight="1" x14ac:dyDescent="0.2">
      <c r="A15" s="673" t="s">
        <v>99</v>
      </c>
      <c r="B15" s="674"/>
      <c r="C15" s="666" t="s">
        <v>376</v>
      </c>
      <c r="D15" s="348"/>
      <c r="E15" s="666" t="s">
        <v>376</v>
      </c>
      <c r="F15" s="348"/>
      <c r="G15" s="666" t="s">
        <v>376</v>
      </c>
      <c r="H15" s="348"/>
      <c r="I15" s="666" t="s">
        <v>376</v>
      </c>
      <c r="J15" s="348"/>
      <c r="K15" s="666" t="s">
        <v>376</v>
      </c>
      <c r="L15" s="42"/>
      <c r="M15" s="50"/>
      <c r="N15" s="92"/>
      <c r="O15" s="92"/>
      <c r="P15" s="92"/>
      <c r="Q15" s="92"/>
      <c r="R15" s="92"/>
      <c r="S15" s="92"/>
      <c r="T15" s="92"/>
    </row>
    <row r="16" spans="1:20" x14ac:dyDescent="0.2">
      <c r="A16" s="675"/>
      <c r="B16" s="676"/>
      <c r="C16" s="667"/>
      <c r="D16" s="349"/>
      <c r="E16" s="667"/>
      <c r="F16" s="349"/>
      <c r="G16" s="667"/>
      <c r="H16" s="349"/>
      <c r="I16" s="667"/>
      <c r="J16" s="349"/>
      <c r="K16" s="667"/>
      <c r="L16" s="42"/>
      <c r="M16" s="50"/>
      <c r="N16" s="92"/>
      <c r="O16" s="92"/>
      <c r="P16" s="92"/>
      <c r="Q16" s="92"/>
      <c r="R16" s="92"/>
      <c r="S16" s="92"/>
      <c r="T16" s="92"/>
    </row>
    <row r="17" spans="1:20" x14ac:dyDescent="0.2">
      <c r="A17" s="673" t="s">
        <v>100</v>
      </c>
      <c r="B17" s="674"/>
      <c r="C17" s="666">
        <v>30.34</v>
      </c>
      <c r="D17" s="348"/>
      <c r="E17" s="666">
        <f>+C17</f>
        <v>30.34</v>
      </c>
      <c r="F17" s="348"/>
      <c r="G17" s="666">
        <f>+E17</f>
        <v>30.34</v>
      </c>
      <c r="H17" s="348"/>
      <c r="I17" s="666">
        <f>+G17</f>
        <v>30.34</v>
      </c>
      <c r="J17" s="348"/>
      <c r="K17" s="666">
        <f>+I17</f>
        <v>30.34</v>
      </c>
      <c r="L17" s="42"/>
      <c r="M17" s="50"/>
      <c r="N17" s="92"/>
      <c r="O17" s="92"/>
      <c r="P17" s="92"/>
      <c r="Q17" s="92"/>
      <c r="R17" s="92"/>
      <c r="S17" s="92"/>
      <c r="T17" s="92"/>
    </row>
    <row r="18" spans="1:20" x14ac:dyDescent="0.2">
      <c r="A18" s="675"/>
      <c r="B18" s="676"/>
      <c r="C18" s="667"/>
      <c r="D18" s="278" t="s">
        <v>705</v>
      </c>
      <c r="E18" s="667"/>
      <c r="F18" s="278" t="s">
        <v>705</v>
      </c>
      <c r="G18" s="667"/>
      <c r="H18" s="278" t="s">
        <v>705</v>
      </c>
      <c r="I18" s="667"/>
      <c r="J18" s="278" t="s">
        <v>705</v>
      </c>
      <c r="K18" s="667"/>
      <c r="L18" s="468" t="s">
        <v>705</v>
      </c>
      <c r="M18" s="50"/>
      <c r="N18" s="92"/>
      <c r="O18" s="92"/>
      <c r="P18" s="92"/>
      <c r="Q18" s="92"/>
      <c r="R18" s="92"/>
      <c r="S18" s="92"/>
      <c r="T18" s="92"/>
    </row>
    <row r="19" spans="1:20" x14ac:dyDescent="0.2">
      <c r="A19" s="673" t="s">
        <v>655</v>
      </c>
      <c r="B19" s="674"/>
      <c r="C19" s="666">
        <v>16.88</v>
      </c>
      <c r="D19" s="449"/>
      <c r="E19" s="666">
        <v>18.100000000000001</v>
      </c>
      <c r="F19" s="449"/>
      <c r="G19" s="666">
        <v>21.08</v>
      </c>
      <c r="H19" s="449"/>
      <c r="I19" s="666">
        <v>22.36</v>
      </c>
      <c r="J19" s="449"/>
      <c r="K19" s="666">
        <v>26.17</v>
      </c>
      <c r="L19" s="42"/>
      <c r="M19" s="50"/>
      <c r="N19" s="92"/>
      <c r="O19" s="92"/>
      <c r="P19" s="92"/>
      <c r="Q19" s="92"/>
      <c r="R19" s="92"/>
      <c r="S19" s="92"/>
      <c r="T19" s="92"/>
    </row>
    <row r="20" spans="1:20" x14ac:dyDescent="0.2">
      <c r="A20" s="675"/>
      <c r="B20" s="676"/>
      <c r="C20" s="667"/>
      <c r="D20" s="278" t="s">
        <v>705</v>
      </c>
      <c r="E20" s="667"/>
      <c r="F20" s="278" t="s">
        <v>705</v>
      </c>
      <c r="G20" s="667"/>
      <c r="H20" s="278" t="s">
        <v>705</v>
      </c>
      <c r="I20" s="667"/>
      <c r="J20" s="278" t="s">
        <v>705</v>
      </c>
      <c r="K20" s="667"/>
      <c r="L20" s="239" t="s">
        <v>705</v>
      </c>
      <c r="M20" s="50"/>
      <c r="N20" s="92"/>
      <c r="O20" s="92"/>
      <c r="P20" s="92"/>
      <c r="Q20" s="92"/>
      <c r="R20" s="92"/>
      <c r="S20" s="92"/>
      <c r="T20" s="92"/>
    </row>
    <row r="21" spans="1:20" ht="12.75" customHeight="1" x14ac:dyDescent="0.2">
      <c r="A21" s="673" t="s">
        <v>166</v>
      </c>
      <c r="B21" s="674"/>
      <c r="C21" s="666">
        <f>+C19</f>
        <v>16.88</v>
      </c>
      <c r="D21" s="449"/>
      <c r="E21" s="666">
        <f>+E19</f>
        <v>18.100000000000001</v>
      </c>
      <c r="F21" s="449"/>
      <c r="G21" s="666">
        <f>+G19</f>
        <v>21.08</v>
      </c>
      <c r="H21" s="449"/>
      <c r="I21" s="666">
        <f>+I19</f>
        <v>22.36</v>
      </c>
      <c r="J21" s="449"/>
      <c r="K21" s="666">
        <f>+K19</f>
        <v>26.17</v>
      </c>
      <c r="L21" s="239"/>
      <c r="M21" s="50"/>
      <c r="N21" s="92"/>
      <c r="O21" s="92"/>
      <c r="P21" s="92"/>
      <c r="Q21" s="92"/>
      <c r="R21" s="92"/>
      <c r="S21" s="92"/>
      <c r="T21" s="92"/>
    </row>
    <row r="22" spans="1:20" x14ac:dyDescent="0.2">
      <c r="A22" s="675"/>
      <c r="B22" s="676"/>
      <c r="C22" s="667"/>
      <c r="D22" s="278" t="s">
        <v>705</v>
      </c>
      <c r="E22" s="667"/>
      <c r="F22" s="278" t="s">
        <v>705</v>
      </c>
      <c r="G22" s="667"/>
      <c r="H22" s="278" t="s">
        <v>705</v>
      </c>
      <c r="I22" s="667"/>
      <c r="J22" s="278" t="s">
        <v>705</v>
      </c>
      <c r="K22" s="667"/>
      <c r="L22" s="239" t="s">
        <v>705</v>
      </c>
      <c r="M22" s="50"/>
      <c r="N22" s="92"/>
      <c r="O22" s="92"/>
      <c r="P22" s="92"/>
      <c r="Q22" s="92"/>
      <c r="R22" s="92"/>
      <c r="S22" s="92"/>
      <c r="T22" s="92"/>
    </row>
    <row r="23" spans="1:20" x14ac:dyDescent="0.2">
      <c r="A23" s="677" t="s">
        <v>664</v>
      </c>
      <c r="B23" s="678"/>
      <c r="C23" s="666">
        <v>6.98</v>
      </c>
      <c r="D23" s="348"/>
      <c r="E23" s="666">
        <v>7.28</v>
      </c>
      <c r="F23" s="348"/>
      <c r="G23" s="666">
        <v>7.58</v>
      </c>
      <c r="H23" s="348"/>
      <c r="I23" s="666">
        <v>7.89</v>
      </c>
      <c r="J23" s="449"/>
      <c r="K23" s="666">
        <v>8.19</v>
      </c>
      <c r="L23" s="42"/>
      <c r="M23" s="50"/>
      <c r="N23" s="92"/>
      <c r="O23" s="92"/>
      <c r="P23" s="92"/>
      <c r="Q23" s="92"/>
      <c r="R23" s="92"/>
      <c r="S23" s="92"/>
      <c r="T23" s="92"/>
    </row>
    <row r="24" spans="1:20" x14ac:dyDescent="0.2">
      <c r="A24" s="675"/>
      <c r="B24" s="676"/>
      <c r="C24" s="667"/>
      <c r="D24" s="278" t="s">
        <v>705</v>
      </c>
      <c r="E24" s="667"/>
      <c r="F24" s="278" t="s">
        <v>705</v>
      </c>
      <c r="G24" s="667"/>
      <c r="H24" s="278" t="s">
        <v>705</v>
      </c>
      <c r="I24" s="667"/>
      <c r="J24" s="278" t="s">
        <v>705</v>
      </c>
      <c r="K24" s="667"/>
      <c r="L24" s="298" t="s">
        <v>705</v>
      </c>
      <c r="M24" s="50"/>
      <c r="N24" s="92"/>
      <c r="O24" s="92"/>
      <c r="P24" s="92"/>
      <c r="Q24" s="92"/>
      <c r="R24" s="92"/>
      <c r="S24" s="92"/>
      <c r="T24" s="92"/>
    </row>
    <row r="25" spans="1:20" x14ac:dyDescent="0.2">
      <c r="A25" s="87"/>
      <c r="B25" s="331"/>
      <c r="C25" s="331"/>
      <c r="D25" s="331"/>
      <c r="E25" s="331"/>
      <c r="F25" s="331"/>
      <c r="G25" s="331"/>
      <c r="H25" s="331"/>
      <c r="I25" s="331"/>
      <c r="J25" s="297"/>
      <c r="K25" s="331"/>
      <c r="L25" s="42"/>
      <c r="M25" s="50"/>
      <c r="N25" s="92"/>
      <c r="O25" s="92"/>
      <c r="P25" s="92"/>
      <c r="Q25" s="92"/>
      <c r="R25" s="92"/>
      <c r="S25" s="92"/>
      <c r="T25" s="92"/>
    </row>
    <row r="26" spans="1:20" x14ac:dyDescent="0.2">
      <c r="A26" s="87" t="s">
        <v>148</v>
      </c>
      <c r="B26" s="588" t="s">
        <v>576</v>
      </c>
      <c r="C26" s="655"/>
      <c r="D26" s="655"/>
      <c r="E26" s="655"/>
      <c r="F26" s="655"/>
      <c r="G26" s="655"/>
      <c r="H26" s="655"/>
      <c r="I26" s="655"/>
      <c r="J26" s="655"/>
      <c r="K26" s="655"/>
      <c r="L26" s="655"/>
      <c r="M26" s="656"/>
      <c r="N26" s="92"/>
      <c r="O26" s="92"/>
      <c r="P26" s="92"/>
      <c r="Q26" s="92"/>
      <c r="R26" s="92"/>
      <c r="S26" s="92"/>
      <c r="T26" s="92"/>
    </row>
    <row r="27" spans="1:20" x14ac:dyDescent="0.2">
      <c r="A27" s="87"/>
      <c r="B27" s="655"/>
      <c r="C27" s="655"/>
      <c r="D27" s="655"/>
      <c r="E27" s="655"/>
      <c r="F27" s="655"/>
      <c r="G27" s="655"/>
      <c r="H27" s="655"/>
      <c r="I27" s="655"/>
      <c r="J27" s="655"/>
      <c r="K27" s="655"/>
      <c r="L27" s="655"/>
      <c r="M27" s="656"/>
      <c r="N27" s="92"/>
      <c r="O27" s="92"/>
      <c r="P27" s="92"/>
      <c r="Q27" s="92"/>
      <c r="R27" s="92"/>
      <c r="S27" s="92"/>
      <c r="T27" s="92"/>
    </row>
    <row r="28" spans="1:20" x14ac:dyDescent="0.2">
      <c r="A28" s="87" t="s">
        <v>149</v>
      </c>
      <c r="B28" s="614" t="s">
        <v>577</v>
      </c>
      <c r="C28" s="655"/>
      <c r="D28" s="655"/>
      <c r="E28" s="655"/>
      <c r="F28" s="655"/>
      <c r="G28" s="655"/>
      <c r="H28" s="655"/>
      <c r="I28" s="655"/>
      <c r="J28" s="655"/>
      <c r="K28" s="655"/>
      <c r="L28" s="655"/>
      <c r="M28" s="656"/>
      <c r="N28" s="92"/>
      <c r="O28" s="92"/>
      <c r="P28" s="92"/>
      <c r="Q28" s="92"/>
      <c r="R28" s="92"/>
      <c r="S28" s="92"/>
      <c r="T28" s="92"/>
    </row>
    <row r="29" spans="1:20" x14ac:dyDescent="0.2">
      <c r="A29" s="87"/>
      <c r="B29" s="655"/>
      <c r="C29" s="655"/>
      <c r="D29" s="655"/>
      <c r="E29" s="655"/>
      <c r="F29" s="655"/>
      <c r="G29" s="655"/>
      <c r="H29" s="655"/>
      <c r="I29" s="655"/>
      <c r="J29" s="655"/>
      <c r="K29" s="655"/>
      <c r="L29" s="655"/>
      <c r="M29" s="656"/>
      <c r="N29" s="92"/>
      <c r="O29" s="92"/>
      <c r="P29" s="92"/>
      <c r="Q29" s="92"/>
      <c r="R29" s="92"/>
      <c r="S29" s="92"/>
      <c r="T29" s="92"/>
    </row>
    <row r="30" spans="1:20" x14ac:dyDescent="0.2">
      <c r="A30" s="49" t="s">
        <v>150</v>
      </c>
      <c r="B30" s="614" t="s">
        <v>101</v>
      </c>
      <c r="C30" s="655"/>
      <c r="D30" s="655"/>
      <c r="E30" s="655"/>
      <c r="F30" s="655"/>
      <c r="G30" s="655"/>
      <c r="H30" s="655"/>
      <c r="I30" s="655"/>
      <c r="J30" s="655"/>
      <c r="K30" s="655"/>
      <c r="L30" s="655"/>
      <c r="M30" s="656"/>
      <c r="N30" s="92"/>
      <c r="O30" s="92"/>
      <c r="P30" s="92"/>
      <c r="Q30" s="92"/>
      <c r="R30" s="92"/>
      <c r="S30" s="92"/>
      <c r="T30" s="92"/>
    </row>
    <row r="31" spans="1:20" x14ac:dyDescent="0.2">
      <c r="A31" s="49" t="s">
        <v>65</v>
      </c>
      <c r="B31" s="588" t="s">
        <v>578</v>
      </c>
      <c r="C31" s="655"/>
      <c r="D31" s="655"/>
      <c r="E31" s="655"/>
      <c r="F31" s="655"/>
      <c r="G31" s="655"/>
      <c r="H31" s="655"/>
      <c r="I31" s="655"/>
      <c r="J31" s="655"/>
      <c r="K31" s="655"/>
      <c r="L31" s="655"/>
      <c r="M31" s="656"/>
      <c r="N31" s="92"/>
      <c r="O31" s="92"/>
      <c r="P31" s="92"/>
      <c r="Q31" s="92"/>
      <c r="R31" s="92"/>
      <c r="S31" s="92"/>
      <c r="T31" s="92"/>
    </row>
    <row r="32" spans="1:20" x14ac:dyDescent="0.2">
      <c r="A32" s="184"/>
      <c r="B32" s="655"/>
      <c r="C32" s="655"/>
      <c r="D32" s="655"/>
      <c r="E32" s="655"/>
      <c r="F32" s="655"/>
      <c r="G32" s="655"/>
      <c r="H32" s="655"/>
      <c r="I32" s="655"/>
      <c r="J32" s="655"/>
      <c r="K32" s="655"/>
      <c r="L32" s="655"/>
      <c r="M32" s="656"/>
      <c r="N32" s="92"/>
      <c r="O32" s="92"/>
      <c r="P32" s="92"/>
      <c r="Q32" s="92"/>
      <c r="R32" s="92"/>
      <c r="S32" s="92"/>
      <c r="T32" s="92"/>
    </row>
    <row r="33" spans="1:20" x14ac:dyDescent="0.2">
      <c r="A33" s="49"/>
      <c r="B33" s="655"/>
      <c r="C33" s="655"/>
      <c r="D33" s="655"/>
      <c r="E33" s="655"/>
      <c r="F33" s="655"/>
      <c r="G33" s="655"/>
      <c r="H33" s="655"/>
      <c r="I33" s="655"/>
      <c r="J33" s="655"/>
      <c r="K33" s="655"/>
      <c r="L33" s="655"/>
      <c r="M33" s="656"/>
      <c r="N33" s="92"/>
      <c r="O33" s="92"/>
      <c r="P33" s="92"/>
      <c r="Q33" s="92"/>
      <c r="R33" s="92"/>
      <c r="S33" s="92"/>
      <c r="T33" s="92"/>
    </row>
    <row r="34" spans="1:20" x14ac:dyDescent="0.2">
      <c r="A34" s="49" t="s">
        <v>66</v>
      </c>
      <c r="B34" s="588" t="s">
        <v>656</v>
      </c>
      <c r="C34" s="655"/>
      <c r="D34" s="655"/>
      <c r="E34" s="655"/>
      <c r="F34" s="655"/>
      <c r="G34" s="655"/>
      <c r="H34" s="655"/>
      <c r="I34" s="655"/>
      <c r="J34" s="655"/>
      <c r="K34" s="655"/>
      <c r="L34" s="655"/>
      <c r="M34" s="656"/>
      <c r="N34" s="92"/>
      <c r="O34" s="92"/>
      <c r="P34" s="92"/>
      <c r="Q34" s="92"/>
      <c r="R34" s="92"/>
      <c r="S34" s="92"/>
      <c r="T34" s="92"/>
    </row>
    <row r="35" spans="1:20" x14ac:dyDescent="0.2">
      <c r="A35" s="49"/>
      <c r="B35" s="655"/>
      <c r="C35" s="655"/>
      <c r="D35" s="655"/>
      <c r="E35" s="655"/>
      <c r="F35" s="655"/>
      <c r="G35" s="655"/>
      <c r="H35" s="655"/>
      <c r="I35" s="655"/>
      <c r="J35" s="655"/>
      <c r="K35" s="655"/>
      <c r="L35" s="655"/>
      <c r="M35" s="656"/>
      <c r="N35" s="92"/>
      <c r="O35" s="92"/>
      <c r="P35" s="92"/>
      <c r="Q35" s="92"/>
      <c r="R35" s="92"/>
      <c r="S35" s="92"/>
      <c r="T35" s="92"/>
    </row>
    <row r="36" spans="1:20" x14ac:dyDescent="0.2">
      <c r="A36" s="49"/>
      <c r="B36" s="41"/>
      <c r="C36" s="331"/>
      <c r="D36" s="331"/>
      <c r="E36" s="331"/>
      <c r="F36" s="331"/>
      <c r="G36" s="331"/>
      <c r="H36" s="331"/>
      <c r="I36" s="331"/>
      <c r="J36" s="331"/>
      <c r="K36" s="331"/>
      <c r="L36" s="42"/>
      <c r="M36" s="50"/>
      <c r="N36" s="92"/>
      <c r="O36" s="92"/>
      <c r="P36" s="92"/>
      <c r="Q36" s="92"/>
      <c r="R36" s="92"/>
      <c r="S36" s="92"/>
      <c r="T36" s="92"/>
    </row>
    <row r="37" spans="1:20" x14ac:dyDescent="0.2">
      <c r="A37" s="68"/>
      <c r="B37" s="106"/>
      <c r="C37" s="628" t="s">
        <v>68</v>
      </c>
      <c r="D37" s="668"/>
      <c r="E37" s="629"/>
      <c r="F37" s="355"/>
      <c r="G37" s="331"/>
      <c r="H37" s="331"/>
      <c r="I37" s="628" t="s">
        <v>68</v>
      </c>
      <c r="J37" s="668"/>
      <c r="K37" s="668"/>
      <c r="L37" s="668"/>
      <c r="M37" s="629"/>
      <c r="N37" s="92"/>
      <c r="O37" s="92"/>
      <c r="P37" s="92"/>
      <c r="Q37" s="92"/>
      <c r="R37" s="92"/>
      <c r="S37" s="92"/>
      <c r="T37" s="92"/>
    </row>
    <row r="38" spans="1:20" x14ac:dyDescent="0.2">
      <c r="A38" s="645" t="s">
        <v>21</v>
      </c>
      <c r="B38" s="646"/>
      <c r="C38" s="645" t="s">
        <v>584</v>
      </c>
      <c r="D38" s="651"/>
      <c r="E38" s="646"/>
      <c r="F38" s="355"/>
      <c r="G38" s="331"/>
      <c r="H38" s="331"/>
      <c r="I38" s="645" t="s">
        <v>21</v>
      </c>
      <c r="J38" s="651"/>
      <c r="K38" s="646"/>
      <c r="L38" s="645" t="s">
        <v>584</v>
      </c>
      <c r="M38" s="646"/>
      <c r="N38" s="92"/>
      <c r="O38" s="92"/>
      <c r="P38" s="92"/>
      <c r="Q38" s="92"/>
      <c r="R38" s="92"/>
      <c r="S38" s="92"/>
      <c r="T38" s="92"/>
    </row>
    <row r="39" spans="1:20" x14ac:dyDescent="0.2">
      <c r="A39" s="361" t="s">
        <v>69</v>
      </c>
      <c r="B39" s="168"/>
      <c r="C39" s="118"/>
      <c r="D39" s="152"/>
      <c r="E39" s="119"/>
      <c r="F39" s="306"/>
      <c r="G39" s="331"/>
      <c r="H39" s="331"/>
      <c r="I39" s="361" t="s">
        <v>330</v>
      </c>
      <c r="J39" s="362"/>
      <c r="K39" s="168"/>
      <c r="L39" s="119">
        <v>7.25</v>
      </c>
      <c r="M39" s="278" t="s">
        <v>705</v>
      </c>
      <c r="N39" s="92"/>
      <c r="O39" s="92"/>
      <c r="P39" s="92"/>
      <c r="Q39" s="92"/>
      <c r="R39" s="92"/>
      <c r="S39" s="92"/>
      <c r="T39" s="92"/>
    </row>
    <row r="40" spans="1:20" x14ac:dyDescent="0.2">
      <c r="A40" s="361" t="s">
        <v>70</v>
      </c>
      <c r="B40" s="168"/>
      <c r="C40" s="118"/>
      <c r="D40" s="152"/>
      <c r="E40" s="119"/>
      <c r="F40" s="278"/>
      <c r="G40" s="331"/>
      <c r="H40" s="331"/>
      <c r="I40" s="361" t="s">
        <v>331</v>
      </c>
      <c r="J40" s="362"/>
      <c r="K40" s="168" t="s">
        <v>72</v>
      </c>
      <c r="L40" s="119">
        <v>6.56</v>
      </c>
      <c r="M40" s="278" t="s">
        <v>705</v>
      </c>
      <c r="N40" s="92"/>
      <c r="O40" s="92"/>
      <c r="P40" s="92"/>
      <c r="Q40" s="92"/>
      <c r="R40" s="92"/>
      <c r="S40" s="92"/>
      <c r="T40" s="92"/>
    </row>
    <row r="41" spans="1:20" x14ac:dyDescent="0.2">
      <c r="A41" s="361" t="s">
        <v>378</v>
      </c>
      <c r="B41" s="168"/>
      <c r="C41" s="118"/>
      <c r="D41" s="152"/>
      <c r="E41" s="119">
        <v>5.91</v>
      </c>
      <c r="F41" s="278" t="s">
        <v>705</v>
      </c>
      <c r="G41" s="331"/>
      <c r="H41" s="331"/>
      <c r="I41" s="361" t="s">
        <v>331</v>
      </c>
      <c r="J41" s="362"/>
      <c r="K41" s="168"/>
      <c r="L41" s="119">
        <v>7.23</v>
      </c>
      <c r="M41" s="278" t="s">
        <v>705</v>
      </c>
      <c r="N41" s="92"/>
      <c r="O41" s="92"/>
      <c r="P41" s="92"/>
      <c r="Q41" s="92"/>
      <c r="R41" s="92"/>
      <c r="S41" s="92"/>
      <c r="T41" s="92"/>
    </row>
    <row r="42" spans="1:20" x14ac:dyDescent="0.2">
      <c r="A42" s="361" t="s">
        <v>377</v>
      </c>
      <c r="B42" s="168"/>
      <c r="C42" s="118"/>
      <c r="D42" s="152"/>
      <c r="E42" s="119">
        <v>6.57</v>
      </c>
      <c r="F42" s="278" t="s">
        <v>705</v>
      </c>
      <c r="G42" s="331"/>
      <c r="H42" s="331"/>
      <c r="I42" s="361" t="s">
        <v>331</v>
      </c>
      <c r="J42" s="362"/>
      <c r="K42" s="168"/>
      <c r="L42" s="118"/>
      <c r="M42" s="119"/>
      <c r="N42" s="92"/>
      <c r="O42" s="92"/>
      <c r="P42" s="92"/>
      <c r="Q42" s="92"/>
      <c r="R42" s="92"/>
      <c r="S42" s="92"/>
      <c r="T42" s="92"/>
    </row>
    <row r="43" spans="1:20" x14ac:dyDescent="0.2">
      <c r="A43" s="87"/>
      <c r="B43" s="331"/>
      <c r="C43" s="331"/>
      <c r="D43" s="331"/>
      <c r="E43" s="331"/>
      <c r="F43" s="331"/>
      <c r="G43" s="331"/>
      <c r="H43" s="331"/>
      <c r="I43" s="331"/>
      <c r="J43" s="331"/>
      <c r="K43" s="331"/>
      <c r="L43" s="331"/>
      <c r="M43" s="332"/>
      <c r="N43" s="331"/>
      <c r="O43" s="331"/>
      <c r="P43" s="92"/>
      <c r="Q43" s="92"/>
      <c r="R43" s="92"/>
      <c r="S43" s="92"/>
      <c r="T43" s="92"/>
    </row>
    <row r="44" spans="1:20" x14ac:dyDescent="0.2">
      <c r="A44" s="87" t="s">
        <v>67</v>
      </c>
      <c r="B44" s="587" t="s">
        <v>775</v>
      </c>
      <c r="C44" s="679"/>
      <c r="D44" s="679"/>
      <c r="E44" s="679"/>
      <c r="F44" s="679"/>
      <c r="G44" s="679"/>
      <c r="H44" s="679"/>
      <c r="I44" s="679"/>
      <c r="J44" s="679"/>
      <c r="K44" s="679"/>
      <c r="L44" s="679"/>
      <c r="M44" s="680"/>
      <c r="N44" s="92"/>
      <c r="O44" s="92"/>
      <c r="P44" s="92"/>
      <c r="Q44" s="92"/>
      <c r="R44" s="92"/>
      <c r="S44" s="92"/>
      <c r="T44" s="92"/>
    </row>
    <row r="45" spans="1:20" x14ac:dyDescent="0.2">
      <c r="A45" s="87"/>
      <c r="B45" s="679"/>
      <c r="C45" s="679"/>
      <c r="D45" s="679"/>
      <c r="E45" s="679"/>
      <c r="F45" s="679"/>
      <c r="G45" s="679"/>
      <c r="H45" s="679"/>
      <c r="I45" s="679"/>
      <c r="J45" s="679"/>
      <c r="K45" s="679"/>
      <c r="L45" s="679"/>
      <c r="M45" s="680"/>
      <c r="N45" s="92"/>
      <c r="O45" s="92"/>
      <c r="P45" s="92"/>
      <c r="Q45" s="92"/>
      <c r="R45" s="92"/>
      <c r="S45" s="92"/>
      <c r="T45" s="92"/>
    </row>
    <row r="46" spans="1:20" ht="13.5" customHeight="1" x14ac:dyDescent="0.2">
      <c r="A46" s="87"/>
      <c r="B46" s="679"/>
      <c r="C46" s="679"/>
      <c r="D46" s="679"/>
      <c r="E46" s="679"/>
      <c r="F46" s="679"/>
      <c r="G46" s="679"/>
      <c r="H46" s="679"/>
      <c r="I46" s="679"/>
      <c r="J46" s="679"/>
      <c r="K46" s="679"/>
      <c r="L46" s="679"/>
      <c r="M46" s="680"/>
      <c r="N46" s="92"/>
      <c r="O46" s="92"/>
      <c r="P46" s="92"/>
      <c r="Q46" s="92"/>
      <c r="R46" s="92"/>
      <c r="S46" s="92"/>
      <c r="T46" s="92"/>
    </row>
    <row r="47" spans="1:20" ht="13.5" customHeight="1" x14ac:dyDescent="0.2">
      <c r="A47" s="87"/>
      <c r="B47" s="679"/>
      <c r="C47" s="679"/>
      <c r="D47" s="679"/>
      <c r="E47" s="679"/>
      <c r="F47" s="679"/>
      <c r="G47" s="679"/>
      <c r="H47" s="679"/>
      <c r="I47" s="679"/>
      <c r="J47" s="679"/>
      <c r="K47" s="679"/>
      <c r="L47" s="679"/>
      <c r="M47" s="680"/>
      <c r="N47" s="92"/>
      <c r="O47" s="92"/>
      <c r="P47" s="92"/>
      <c r="Q47" s="92"/>
      <c r="R47" s="92"/>
      <c r="S47" s="92"/>
      <c r="T47" s="92"/>
    </row>
    <row r="48" spans="1:20" ht="13.5" customHeight="1" x14ac:dyDescent="0.2">
      <c r="A48" s="108"/>
      <c r="B48" s="427"/>
      <c r="C48" s="413"/>
      <c r="D48" s="413"/>
      <c r="E48" s="413"/>
      <c r="F48" s="413"/>
      <c r="G48" s="427"/>
      <c r="H48" s="413"/>
      <c r="I48" s="413"/>
      <c r="J48" s="413"/>
      <c r="K48" s="413"/>
      <c r="L48" s="413"/>
      <c r="M48" s="414"/>
      <c r="N48" s="92"/>
      <c r="O48" s="92"/>
      <c r="P48" s="92"/>
      <c r="Q48" s="92"/>
      <c r="R48" s="92"/>
      <c r="S48" s="92"/>
      <c r="T48" s="92"/>
    </row>
    <row r="49" spans="1:13" ht="13.5" customHeight="1" x14ac:dyDescent="0.2">
      <c r="A49" s="426" t="s">
        <v>275</v>
      </c>
      <c r="B49" s="425" t="s">
        <v>432</v>
      </c>
      <c r="C49" s="224"/>
      <c r="D49" s="224"/>
      <c r="E49" s="224"/>
      <c r="F49" s="224"/>
      <c r="H49" s="224"/>
      <c r="I49" s="224"/>
      <c r="J49" s="224"/>
      <c r="K49" s="224"/>
      <c r="L49" s="224"/>
      <c r="M49" s="225"/>
    </row>
    <row r="50" spans="1:13" ht="13.5" customHeight="1" x14ac:dyDescent="0.2">
      <c r="A50" s="425"/>
      <c r="B50" s="623"/>
      <c r="C50" s="624"/>
      <c r="D50" s="336"/>
      <c r="E50" s="365"/>
      <c r="F50" s="365"/>
      <c r="G50" s="365"/>
      <c r="H50" s="365"/>
      <c r="I50" s="329"/>
      <c r="J50" s="329"/>
      <c r="K50" s="425"/>
      <c r="L50" s="329"/>
      <c r="M50" s="330"/>
    </row>
    <row r="51" spans="1:13" ht="13.5" customHeight="1" x14ac:dyDescent="0.2">
      <c r="A51" s="426" t="s">
        <v>280</v>
      </c>
      <c r="B51" s="528" t="str">
        <f>+'Title Page'!B50</f>
        <v>07/24/18</v>
      </c>
      <c r="C51" s="528"/>
      <c r="D51" s="415"/>
      <c r="E51" s="321"/>
      <c r="F51" s="321"/>
      <c r="G51" s="321"/>
      <c r="H51" s="321"/>
      <c r="I51" s="12"/>
      <c r="J51" s="329"/>
      <c r="K51" s="251" t="str">
        <f>+'Item 100, page 26'!G50</f>
        <v>Effective Date: October 1, 2018</v>
      </c>
      <c r="L51" s="329"/>
      <c r="M51" s="17"/>
    </row>
    <row r="52" spans="1:13" x14ac:dyDescent="0.2">
      <c r="A52" s="524" t="s">
        <v>245</v>
      </c>
      <c r="B52" s="525"/>
      <c r="C52" s="525"/>
      <c r="D52" s="525"/>
      <c r="E52" s="525"/>
      <c r="F52" s="525"/>
      <c r="G52" s="525"/>
      <c r="H52" s="525"/>
      <c r="I52" s="525"/>
      <c r="J52" s="525"/>
      <c r="K52" s="525"/>
      <c r="L52" s="525"/>
      <c r="M52" s="526"/>
    </row>
    <row r="53" spans="1:13" x14ac:dyDescent="0.2">
      <c r="A53" s="342"/>
      <c r="B53" s="329"/>
      <c r="C53" s="329"/>
      <c r="D53" s="329"/>
      <c r="E53" s="329"/>
      <c r="F53" s="329"/>
      <c r="G53" s="329"/>
      <c r="H53" s="329"/>
      <c r="I53" s="329"/>
      <c r="J53" s="329"/>
      <c r="K53" s="329"/>
      <c r="L53" s="329"/>
      <c r="M53" s="330"/>
    </row>
    <row r="54" spans="1:13" x14ac:dyDescent="0.2">
      <c r="A54" s="342" t="s">
        <v>144</v>
      </c>
      <c r="B54" s="329"/>
      <c r="C54" s="329"/>
      <c r="D54" s="329"/>
      <c r="E54" s="329"/>
      <c r="F54" s="329"/>
      <c r="G54" s="329"/>
      <c r="H54" s="329"/>
      <c r="I54" s="329"/>
      <c r="J54" s="329"/>
      <c r="K54" s="329"/>
      <c r="L54" s="329"/>
      <c r="M54" s="330"/>
    </row>
    <row r="55" spans="1:13" x14ac:dyDescent="0.2">
      <c r="A55" s="32"/>
      <c r="B55" s="12"/>
      <c r="C55" s="12"/>
      <c r="D55" s="12"/>
      <c r="E55" s="12"/>
      <c r="F55" s="12"/>
      <c r="G55" s="12"/>
      <c r="H55" s="12"/>
      <c r="I55" s="12"/>
      <c r="J55" s="12"/>
      <c r="K55" s="12"/>
      <c r="L55" s="12"/>
      <c r="M55" s="17"/>
    </row>
  </sheetData>
  <mergeCells count="57">
    <mergeCell ref="A15:B16"/>
    <mergeCell ref="A17:B18"/>
    <mergeCell ref="B7:L7"/>
    <mergeCell ref="A8:M8"/>
    <mergeCell ref="A9:M9"/>
    <mergeCell ref="A13:B14"/>
    <mergeCell ref="I15:I16"/>
    <mergeCell ref="K15:K16"/>
    <mergeCell ref="C17:C18"/>
    <mergeCell ref="I13:I14"/>
    <mergeCell ref="C15:C16"/>
    <mergeCell ref="G15:G16"/>
    <mergeCell ref="C13:C14"/>
    <mergeCell ref="G17:G18"/>
    <mergeCell ref="A52:M52"/>
    <mergeCell ref="A19:B20"/>
    <mergeCell ref="I23:I24"/>
    <mergeCell ref="K23:K24"/>
    <mergeCell ref="K21:K22"/>
    <mergeCell ref="A21:B22"/>
    <mergeCell ref="A23:B24"/>
    <mergeCell ref="E23:E24"/>
    <mergeCell ref="B50:C50"/>
    <mergeCell ref="C38:E38"/>
    <mergeCell ref="G19:G20"/>
    <mergeCell ref="E19:E20"/>
    <mergeCell ref="I37:M37"/>
    <mergeCell ref="C21:C22"/>
    <mergeCell ref="B44:M47"/>
    <mergeCell ref="B51:C51"/>
    <mergeCell ref="K2:L2"/>
    <mergeCell ref="G21:G22"/>
    <mergeCell ref="I21:I22"/>
    <mergeCell ref="K17:K18"/>
    <mergeCell ref="E13:E14"/>
    <mergeCell ref="E15:E16"/>
    <mergeCell ref="G13:G14"/>
    <mergeCell ref="E17:E18"/>
    <mergeCell ref="A10:M10"/>
    <mergeCell ref="E21:E22"/>
    <mergeCell ref="K13:K14"/>
    <mergeCell ref="I17:I18"/>
    <mergeCell ref="C19:C20"/>
    <mergeCell ref="A12:B12"/>
    <mergeCell ref="I19:I20"/>
    <mergeCell ref="K19:K20"/>
    <mergeCell ref="L38:M38"/>
    <mergeCell ref="A38:B38"/>
    <mergeCell ref="I38:K38"/>
    <mergeCell ref="C23:C24"/>
    <mergeCell ref="C37:E37"/>
    <mergeCell ref="G23:G24"/>
    <mergeCell ref="B26:M27"/>
    <mergeCell ref="B28:M29"/>
    <mergeCell ref="B30:M30"/>
    <mergeCell ref="B31:M33"/>
    <mergeCell ref="B34:M35"/>
  </mergeCells>
  <phoneticPr fontId="0" type="noConversion"/>
  <printOptions horizontalCentered="1" verticalCentered="1"/>
  <pageMargins left="0.75" right="0.32" top="0.61" bottom="0.36" header="0.34" footer="0.2"/>
  <pageSetup scale="8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O54"/>
  <sheetViews>
    <sheetView zoomScale="115" zoomScaleNormal="115" zoomScaleSheetLayoutView="75" workbookViewId="0"/>
  </sheetViews>
  <sheetFormatPr defaultRowHeight="12.75" x14ac:dyDescent="0.2"/>
  <cols>
    <col min="1" max="2" width="9.140625" style="4"/>
    <col min="3" max="3" width="6.5703125" style="4" customWidth="1"/>
    <col min="4" max="4" width="9.140625" style="4"/>
    <col min="5" max="5" width="10.5703125" style="4" customWidth="1"/>
    <col min="6" max="6" width="4.5703125" style="4" customWidth="1"/>
    <col min="7" max="7" width="5.7109375" style="4" customWidth="1"/>
    <col min="8" max="8" width="10.85546875" style="4" customWidth="1"/>
    <col min="9" max="9" width="9.28515625" style="4" customWidth="1"/>
    <col min="10" max="10" width="9" style="4" customWidth="1"/>
    <col min="11" max="16384" width="9.140625" style="4"/>
  </cols>
  <sheetData>
    <row r="1" spans="1:13" x14ac:dyDescent="0.2">
      <c r="A1" s="1"/>
      <c r="B1" s="2"/>
      <c r="C1" s="2"/>
      <c r="D1" s="2"/>
      <c r="E1" s="2"/>
      <c r="F1" s="2"/>
      <c r="G1" s="2"/>
      <c r="H1" s="2"/>
      <c r="I1" s="2"/>
      <c r="J1" s="2"/>
      <c r="K1" s="3"/>
    </row>
    <row r="2" spans="1:13" x14ac:dyDescent="0.2">
      <c r="A2" s="342" t="s">
        <v>277</v>
      </c>
      <c r="B2" s="310">
        <f>+'Item 240 p39'!B2</f>
        <v>19</v>
      </c>
      <c r="C2" s="329"/>
      <c r="D2" s="329"/>
      <c r="E2" s="329"/>
      <c r="F2" s="329"/>
      <c r="G2" s="329"/>
      <c r="H2" s="310">
        <v>0</v>
      </c>
      <c r="I2" s="491" t="s">
        <v>278</v>
      </c>
      <c r="J2" s="491"/>
      <c r="K2" s="356">
        <f>1+'Item 105 p1 p27'!M2</f>
        <v>28</v>
      </c>
    </row>
    <row r="3" spans="1:13" x14ac:dyDescent="0.2">
      <c r="A3" s="342"/>
      <c r="B3" s="329"/>
      <c r="C3" s="329"/>
      <c r="D3" s="329"/>
      <c r="E3" s="329"/>
      <c r="F3" s="329"/>
      <c r="G3" s="329"/>
      <c r="H3" s="329"/>
      <c r="I3" s="329"/>
      <c r="J3" s="329"/>
      <c r="K3" s="330"/>
    </row>
    <row r="4" spans="1:13" x14ac:dyDescent="0.2">
      <c r="A4" s="342" t="s">
        <v>75</v>
      </c>
      <c r="B4" s="329"/>
      <c r="C4" s="329"/>
      <c r="D4" s="329"/>
      <c r="E4" s="329"/>
      <c r="F4" s="329"/>
      <c r="G4" s="329"/>
      <c r="H4" s="329"/>
      <c r="I4" s="329"/>
      <c r="J4" s="329"/>
      <c r="K4" s="330"/>
    </row>
    <row r="5" spans="1:13" x14ac:dyDescent="0.2">
      <c r="A5" s="32" t="s">
        <v>85</v>
      </c>
      <c r="B5" s="12"/>
      <c r="C5" s="12"/>
      <c r="D5" s="12"/>
      <c r="E5" s="12"/>
      <c r="F5" s="12"/>
      <c r="G5" s="12"/>
      <c r="H5" s="12"/>
      <c r="I5" s="12"/>
      <c r="J5" s="12"/>
      <c r="K5" s="17"/>
    </row>
    <row r="6" spans="1:13" x14ac:dyDescent="0.2">
      <c r="A6" s="342"/>
      <c r="B6" s="329"/>
      <c r="C6" s="329"/>
      <c r="D6" s="329"/>
      <c r="E6" s="329"/>
      <c r="F6" s="329"/>
      <c r="G6" s="329"/>
      <c r="H6" s="329"/>
      <c r="I6" s="329"/>
      <c r="J6" s="329"/>
      <c r="K6" s="330"/>
    </row>
    <row r="7" spans="1:13" x14ac:dyDescent="0.2">
      <c r="A7" s="64"/>
      <c r="B7" s="613" t="s">
        <v>772</v>
      </c>
      <c r="C7" s="613"/>
      <c r="D7" s="613"/>
      <c r="E7" s="613"/>
      <c r="F7" s="613"/>
      <c r="G7" s="613"/>
      <c r="H7" s="613"/>
      <c r="I7" s="613"/>
      <c r="J7" s="613"/>
      <c r="K7" s="111"/>
      <c r="L7" s="92"/>
      <c r="M7" s="92"/>
    </row>
    <row r="8" spans="1:13" x14ac:dyDescent="0.2">
      <c r="A8" s="705" t="s">
        <v>587</v>
      </c>
      <c r="B8" s="491"/>
      <c r="C8" s="491"/>
      <c r="D8" s="491"/>
      <c r="E8" s="491"/>
      <c r="F8" s="491"/>
      <c r="G8" s="491"/>
      <c r="H8" s="491"/>
      <c r="I8" s="491"/>
      <c r="J8" s="491"/>
      <c r="K8" s="492"/>
    </row>
    <row r="9" spans="1:13" x14ac:dyDescent="0.2">
      <c r="A9" s="705"/>
      <c r="B9" s="706"/>
      <c r="C9" s="706"/>
      <c r="D9" s="706"/>
      <c r="E9" s="706"/>
      <c r="F9" s="706"/>
      <c r="G9" s="706"/>
      <c r="H9" s="706"/>
      <c r="I9" s="706"/>
      <c r="J9" s="706"/>
      <c r="K9" s="707"/>
    </row>
    <row r="10" spans="1:13" x14ac:dyDescent="0.2">
      <c r="A10" s="552" t="s">
        <v>581</v>
      </c>
      <c r="B10" s="706"/>
      <c r="C10" s="706"/>
      <c r="D10" s="706"/>
      <c r="E10" s="706"/>
      <c r="F10" s="706"/>
      <c r="G10" s="706"/>
      <c r="H10" s="706"/>
      <c r="I10" s="706"/>
      <c r="J10" s="706"/>
      <c r="K10" s="707"/>
    </row>
    <row r="11" spans="1:13" x14ac:dyDescent="0.2">
      <c r="A11" s="507"/>
      <c r="B11" s="488"/>
      <c r="C11" s="488"/>
      <c r="D11" s="488"/>
      <c r="E11" s="488"/>
      <c r="F11" s="488"/>
      <c r="G11" s="488"/>
      <c r="H11" s="488"/>
      <c r="I11" s="488"/>
      <c r="J11" s="488"/>
      <c r="K11" s="508"/>
    </row>
    <row r="12" spans="1:13" x14ac:dyDescent="0.2">
      <c r="A12" s="315"/>
      <c r="B12" s="312"/>
      <c r="C12" s="312"/>
      <c r="D12" s="704" t="s">
        <v>777</v>
      </c>
      <c r="E12" s="704"/>
      <c r="F12" s="704"/>
      <c r="G12" s="704"/>
      <c r="H12" s="329"/>
      <c r="I12" s="329"/>
      <c r="J12" s="329"/>
      <c r="K12" s="330"/>
    </row>
    <row r="13" spans="1:13" x14ac:dyDescent="0.2">
      <c r="A13" s="160"/>
      <c r="B13" s="178" t="s">
        <v>145</v>
      </c>
      <c r="C13" s="337"/>
      <c r="D13" s="649" t="s">
        <v>228</v>
      </c>
      <c r="E13" s="649"/>
      <c r="F13" s="649"/>
      <c r="G13" s="649"/>
      <c r="H13" s="650"/>
      <c r="I13" s="312"/>
      <c r="J13" s="312"/>
      <c r="K13" s="314"/>
    </row>
    <row r="14" spans="1:13" ht="12.75" customHeight="1" x14ac:dyDescent="0.2">
      <c r="A14" s="708" t="s">
        <v>195</v>
      </c>
      <c r="B14" s="709"/>
      <c r="C14" s="710"/>
      <c r="D14" s="714" t="s">
        <v>102</v>
      </c>
      <c r="E14" s="715"/>
      <c r="F14" s="284"/>
      <c r="G14" s="714" t="s">
        <v>102</v>
      </c>
      <c r="H14" s="715"/>
      <c r="I14" s="329"/>
      <c r="J14" s="313"/>
      <c r="K14" s="314"/>
    </row>
    <row r="15" spans="1:13" x14ac:dyDescent="0.2">
      <c r="A15" s="711"/>
      <c r="B15" s="712"/>
      <c r="C15" s="713"/>
      <c r="D15" s="716"/>
      <c r="E15" s="717"/>
      <c r="F15" s="285"/>
      <c r="G15" s="716"/>
      <c r="H15" s="717"/>
      <c r="I15" s="329"/>
      <c r="J15" s="313"/>
      <c r="K15" s="314"/>
    </row>
    <row r="16" spans="1:13" x14ac:dyDescent="0.2">
      <c r="A16" s="683" t="s">
        <v>200</v>
      </c>
      <c r="B16" s="684"/>
      <c r="C16" s="685"/>
      <c r="D16" s="530"/>
      <c r="E16" s="532"/>
      <c r="F16" s="325"/>
      <c r="G16" s="530"/>
      <c r="H16" s="532"/>
      <c r="I16" s="329"/>
      <c r="J16" s="329"/>
      <c r="K16" s="330"/>
    </row>
    <row r="17" spans="1:15" x14ac:dyDescent="0.2">
      <c r="A17" s="688" t="s">
        <v>117</v>
      </c>
      <c r="B17" s="689"/>
      <c r="C17" s="689"/>
      <c r="D17" s="695" t="s">
        <v>103</v>
      </c>
      <c r="E17" s="696"/>
      <c r="F17" s="286"/>
      <c r="G17" s="695"/>
      <c r="H17" s="696"/>
      <c r="I17" s="313"/>
      <c r="J17" s="329"/>
      <c r="K17" s="330"/>
      <c r="L17" s="149"/>
      <c r="M17" s="149"/>
      <c r="N17" s="149"/>
      <c r="O17" s="149"/>
    </row>
    <row r="18" spans="1:15" x14ac:dyDescent="0.2">
      <c r="A18" s="690"/>
      <c r="B18" s="691"/>
      <c r="C18" s="691"/>
      <c r="D18" s="697"/>
      <c r="E18" s="698"/>
      <c r="F18" s="287"/>
      <c r="G18" s="697"/>
      <c r="H18" s="698"/>
      <c r="I18" s="313"/>
      <c r="J18" s="329"/>
      <c r="K18" s="330"/>
      <c r="L18" s="149"/>
      <c r="M18" s="149"/>
      <c r="N18" s="149"/>
      <c r="O18" s="149"/>
    </row>
    <row r="19" spans="1:15" x14ac:dyDescent="0.2">
      <c r="A19" s="692" t="s">
        <v>634</v>
      </c>
      <c r="B19" s="693"/>
      <c r="C19" s="694"/>
      <c r="D19" s="686"/>
      <c r="E19" s="687"/>
      <c r="F19" s="289"/>
      <c r="G19" s="686"/>
      <c r="H19" s="687"/>
      <c r="I19" s="290"/>
      <c r="J19" s="149"/>
      <c r="K19" s="177"/>
    </row>
    <row r="20" spans="1:15" x14ac:dyDescent="0.2">
      <c r="A20" s="692" t="s">
        <v>635</v>
      </c>
      <c r="B20" s="693"/>
      <c r="C20" s="694"/>
      <c r="D20" s="686"/>
      <c r="E20" s="687"/>
      <c r="F20" s="289"/>
      <c r="G20" s="686"/>
      <c r="H20" s="687"/>
      <c r="I20" s="290"/>
      <c r="J20" s="149"/>
      <c r="K20" s="177"/>
    </row>
    <row r="21" spans="1:15" x14ac:dyDescent="0.2">
      <c r="A21" s="718"/>
      <c r="B21" s="719"/>
      <c r="C21" s="720"/>
      <c r="D21" s="699"/>
      <c r="E21" s="700"/>
      <c r="F21" s="288"/>
      <c r="G21" s="699"/>
      <c r="H21" s="700"/>
      <c r="I21" s="313"/>
      <c r="J21" s="329"/>
      <c r="K21" s="330"/>
    </row>
    <row r="22" spans="1:15" x14ac:dyDescent="0.2">
      <c r="A22" s="692" t="s">
        <v>120</v>
      </c>
      <c r="B22" s="693"/>
      <c r="C22" s="694"/>
      <c r="D22" s="686"/>
      <c r="E22" s="687"/>
      <c r="F22" s="289"/>
      <c r="G22" s="686"/>
      <c r="H22" s="687"/>
      <c r="I22" s="290"/>
      <c r="J22" s="149"/>
      <c r="K22" s="177"/>
    </row>
    <row r="23" spans="1:15" x14ac:dyDescent="0.2">
      <c r="A23" s="692" t="s">
        <v>658</v>
      </c>
      <c r="B23" s="693"/>
      <c r="C23" s="694"/>
      <c r="D23" s="686"/>
      <c r="E23" s="687"/>
      <c r="F23" s="289"/>
      <c r="G23" s="686"/>
      <c r="H23" s="687"/>
      <c r="I23" s="290"/>
      <c r="J23" s="149"/>
      <c r="K23" s="177"/>
    </row>
    <row r="24" spans="1:15" x14ac:dyDescent="0.2">
      <c r="A24" s="721"/>
      <c r="B24" s="722"/>
      <c r="C24" s="722"/>
      <c r="D24" s="329"/>
      <c r="E24" s="329"/>
      <c r="F24" s="329"/>
      <c r="G24" s="329"/>
      <c r="H24" s="329"/>
      <c r="I24" s="329"/>
      <c r="J24" s="329"/>
      <c r="K24" s="330"/>
    </row>
    <row r="25" spans="1:15" x14ac:dyDescent="0.2">
      <c r="A25" s="342" t="s">
        <v>148</v>
      </c>
      <c r="B25" s="555" t="s">
        <v>576</v>
      </c>
      <c r="C25" s="655"/>
      <c r="D25" s="655"/>
      <c r="E25" s="655"/>
      <c r="F25" s="655"/>
      <c r="G25" s="655"/>
      <c r="H25" s="655"/>
      <c r="I25" s="655"/>
      <c r="J25" s="655"/>
      <c r="K25" s="656"/>
    </row>
    <row r="26" spans="1:15" x14ac:dyDescent="0.2">
      <c r="A26" s="342"/>
      <c r="B26" s="655"/>
      <c r="C26" s="655"/>
      <c r="D26" s="655"/>
      <c r="E26" s="655"/>
      <c r="F26" s="655"/>
      <c r="G26" s="655"/>
      <c r="H26" s="655"/>
      <c r="I26" s="655"/>
      <c r="J26" s="655"/>
      <c r="K26" s="656"/>
    </row>
    <row r="27" spans="1:15" x14ac:dyDescent="0.2">
      <c r="A27" s="342" t="s">
        <v>149</v>
      </c>
      <c r="B27" s="566" t="s">
        <v>577</v>
      </c>
      <c r="C27" s="655"/>
      <c r="D27" s="655"/>
      <c r="E27" s="655"/>
      <c r="F27" s="655"/>
      <c r="G27" s="655"/>
      <c r="H27" s="655"/>
      <c r="I27" s="655"/>
      <c r="J27" s="655"/>
      <c r="K27" s="656"/>
    </row>
    <row r="28" spans="1:15" x14ac:dyDescent="0.2">
      <c r="A28" s="342"/>
      <c r="B28" s="655"/>
      <c r="C28" s="655"/>
      <c r="D28" s="655"/>
      <c r="E28" s="655"/>
      <c r="F28" s="655"/>
      <c r="G28" s="655"/>
      <c r="H28" s="655"/>
      <c r="I28" s="655"/>
      <c r="J28" s="655"/>
      <c r="K28" s="656"/>
    </row>
    <row r="29" spans="1:15" x14ac:dyDescent="0.2">
      <c r="A29" s="54" t="s">
        <v>150</v>
      </c>
      <c r="B29" s="723" t="s">
        <v>101</v>
      </c>
      <c r="C29" s="724"/>
      <c r="D29" s="724"/>
      <c r="E29" s="724"/>
      <c r="F29" s="724"/>
      <c r="G29" s="724"/>
      <c r="H29" s="724"/>
      <c r="I29" s="724"/>
      <c r="J29" s="724"/>
      <c r="K29" s="725"/>
    </row>
    <row r="30" spans="1:15" x14ac:dyDescent="0.2">
      <c r="A30" s="54" t="s">
        <v>65</v>
      </c>
      <c r="B30" s="555" t="s">
        <v>578</v>
      </c>
      <c r="C30" s="655"/>
      <c r="D30" s="655"/>
      <c r="E30" s="655"/>
      <c r="F30" s="655"/>
      <c r="G30" s="655"/>
      <c r="H30" s="655"/>
      <c r="I30" s="655"/>
      <c r="J30" s="655"/>
      <c r="K30" s="656"/>
    </row>
    <row r="31" spans="1:15" x14ac:dyDescent="0.2">
      <c r="A31" s="98"/>
      <c r="B31" s="655"/>
      <c r="C31" s="655"/>
      <c r="D31" s="655"/>
      <c r="E31" s="655"/>
      <c r="F31" s="655"/>
      <c r="G31" s="655"/>
      <c r="H31" s="655"/>
      <c r="I31" s="655"/>
      <c r="J31" s="655"/>
      <c r="K31" s="656"/>
    </row>
    <row r="32" spans="1:15" ht="9" hidden="1" customHeight="1" x14ac:dyDescent="0.2">
      <c r="A32" s="54"/>
      <c r="B32" s="655"/>
      <c r="C32" s="655"/>
      <c r="D32" s="655"/>
      <c r="E32" s="655"/>
      <c r="F32" s="655"/>
      <c r="G32" s="655"/>
      <c r="H32" s="655"/>
      <c r="I32" s="655"/>
      <c r="J32" s="655"/>
      <c r="K32" s="656"/>
    </row>
    <row r="33" spans="1:12" x14ac:dyDescent="0.2">
      <c r="A33" s="54" t="s">
        <v>66</v>
      </c>
      <c r="B33" s="701" t="s">
        <v>596</v>
      </c>
      <c r="C33" s="702"/>
      <c r="D33" s="702"/>
      <c r="E33" s="702"/>
      <c r="F33" s="702"/>
      <c r="G33" s="702"/>
      <c r="H33" s="702"/>
      <c r="I33" s="702"/>
      <c r="J33" s="702"/>
      <c r="K33" s="703"/>
    </row>
    <row r="34" spans="1:12" x14ac:dyDescent="0.2">
      <c r="A34" s="54"/>
      <c r="B34" s="702"/>
      <c r="C34" s="702"/>
      <c r="D34" s="702"/>
      <c r="E34" s="702"/>
      <c r="F34" s="702"/>
      <c r="G34" s="702"/>
      <c r="H34" s="702"/>
      <c r="I34" s="702"/>
      <c r="J34" s="702"/>
      <c r="K34" s="703"/>
    </row>
    <row r="35" spans="1:12" x14ac:dyDescent="0.2">
      <c r="A35" s="54"/>
      <c r="B35" s="416"/>
      <c r="C35" s="416"/>
      <c r="D35" s="416"/>
      <c r="E35" s="416"/>
      <c r="F35" s="416"/>
      <c r="G35" s="416"/>
      <c r="H35" s="416"/>
      <c r="I35" s="416"/>
      <c r="J35" s="416"/>
      <c r="K35" s="417"/>
    </row>
    <row r="36" spans="1:12" x14ac:dyDescent="0.2">
      <c r="A36" s="54"/>
      <c r="B36" s="218"/>
      <c r="C36" s="203"/>
      <c r="D36" s="630" t="s">
        <v>68</v>
      </c>
      <c r="E36" s="523"/>
      <c r="F36" s="312"/>
      <c r="G36" s="329"/>
      <c r="H36" s="218"/>
      <c r="I36" s="203"/>
      <c r="J36" s="219" t="s">
        <v>68</v>
      </c>
      <c r="K36" s="220"/>
    </row>
    <row r="37" spans="1:12" x14ac:dyDescent="0.2">
      <c r="A37" s="54"/>
      <c r="B37" s="653" t="s">
        <v>21</v>
      </c>
      <c r="C37" s="654"/>
      <c r="D37" s="653" t="s">
        <v>584</v>
      </c>
      <c r="E37" s="654"/>
      <c r="F37" s="312"/>
      <c r="G37" s="329"/>
      <c r="H37" s="653" t="s">
        <v>21</v>
      </c>
      <c r="I37" s="704"/>
      <c r="J37" s="653" t="s">
        <v>584</v>
      </c>
      <c r="K37" s="654"/>
    </row>
    <row r="38" spans="1:12" x14ac:dyDescent="0.2">
      <c r="A38" s="49"/>
      <c r="B38" s="361" t="s">
        <v>426</v>
      </c>
      <c r="C38" s="168"/>
      <c r="D38" s="118"/>
      <c r="E38" s="119"/>
      <c r="F38" s="291"/>
      <c r="G38" s="447"/>
      <c r="H38" s="450" t="s">
        <v>330</v>
      </c>
      <c r="I38" s="168"/>
      <c r="J38" s="119"/>
      <c r="K38" s="280"/>
      <c r="L38" s="92"/>
    </row>
    <row r="39" spans="1:12" x14ac:dyDescent="0.2">
      <c r="A39" s="49"/>
      <c r="B39" s="361" t="s">
        <v>70</v>
      </c>
      <c r="C39" s="168"/>
      <c r="D39" s="118"/>
      <c r="E39" s="119"/>
      <c r="F39" s="291"/>
      <c r="G39" s="447"/>
      <c r="H39" s="450" t="s">
        <v>331</v>
      </c>
      <c r="I39" s="168" t="s">
        <v>72</v>
      </c>
      <c r="J39" s="119"/>
      <c r="K39" s="280"/>
      <c r="L39" s="92"/>
    </row>
    <row r="40" spans="1:12" x14ac:dyDescent="0.2">
      <c r="A40" s="87"/>
      <c r="B40" s="361" t="s">
        <v>378</v>
      </c>
      <c r="C40" s="168"/>
      <c r="D40" s="118"/>
      <c r="E40" s="119"/>
      <c r="F40" s="291"/>
      <c r="G40" s="447"/>
      <c r="H40" s="450" t="s">
        <v>331</v>
      </c>
      <c r="I40" s="168"/>
      <c r="J40" s="119"/>
      <c r="K40" s="280"/>
      <c r="L40" s="92"/>
    </row>
    <row r="41" spans="1:12" x14ac:dyDescent="0.2">
      <c r="A41" s="87"/>
      <c r="B41" s="361" t="s">
        <v>377</v>
      </c>
      <c r="C41" s="168"/>
      <c r="D41" s="118"/>
      <c r="E41" s="119"/>
      <c r="F41" s="291"/>
      <c r="G41" s="447"/>
      <c r="H41" s="450" t="s">
        <v>331</v>
      </c>
      <c r="I41" s="168"/>
      <c r="J41" s="118"/>
      <c r="K41" s="146"/>
      <c r="L41" s="92"/>
    </row>
    <row r="42" spans="1:12" x14ac:dyDescent="0.2">
      <c r="A42" s="87"/>
      <c r="B42" s="331"/>
      <c r="C42" s="331"/>
      <c r="D42" s="331"/>
      <c r="E42" s="331"/>
      <c r="F42" s="331"/>
      <c r="G42" s="331"/>
      <c r="H42" s="331"/>
      <c r="I42" s="331"/>
      <c r="J42" s="331"/>
      <c r="K42" s="332"/>
      <c r="L42" s="92"/>
    </row>
    <row r="43" spans="1:12" x14ac:dyDescent="0.2">
      <c r="A43" s="87" t="s">
        <v>67</v>
      </c>
      <c r="B43" s="588" t="s">
        <v>776</v>
      </c>
      <c r="C43" s="657"/>
      <c r="D43" s="657"/>
      <c r="E43" s="657"/>
      <c r="F43" s="657"/>
      <c r="G43" s="657"/>
      <c r="H43" s="657"/>
      <c r="I43" s="657"/>
      <c r="J43" s="657"/>
      <c r="K43" s="658"/>
      <c r="L43" s="92"/>
    </row>
    <row r="44" spans="1:12" x14ac:dyDescent="0.2">
      <c r="A44" s="87"/>
      <c r="B44" s="657"/>
      <c r="C44" s="657"/>
      <c r="D44" s="657"/>
      <c r="E44" s="657"/>
      <c r="F44" s="657"/>
      <c r="G44" s="657"/>
      <c r="H44" s="657"/>
      <c r="I44" s="657"/>
      <c r="J44" s="657"/>
      <c r="K44" s="658"/>
      <c r="L44" s="92"/>
    </row>
    <row r="45" spans="1:12" x14ac:dyDescent="0.2">
      <c r="A45" s="87"/>
      <c r="B45" s="657"/>
      <c r="C45" s="657"/>
      <c r="D45" s="657"/>
      <c r="E45" s="657"/>
      <c r="F45" s="657"/>
      <c r="G45" s="657"/>
      <c r="H45" s="657"/>
      <c r="I45" s="657"/>
      <c r="J45" s="657"/>
      <c r="K45" s="658"/>
      <c r="L45" s="92"/>
    </row>
    <row r="46" spans="1:12" x14ac:dyDescent="0.2">
      <c r="A46" s="87"/>
      <c r="B46" s="657"/>
      <c r="C46" s="657"/>
      <c r="D46" s="657"/>
      <c r="E46" s="657"/>
      <c r="F46" s="657"/>
      <c r="G46" s="657"/>
      <c r="H46" s="657"/>
      <c r="I46" s="657"/>
      <c r="J46" s="657"/>
      <c r="K46" s="658"/>
      <c r="L46" s="92"/>
    </row>
    <row r="47" spans="1:12" x14ac:dyDescent="0.2">
      <c r="A47" s="32"/>
      <c r="B47" s="12"/>
      <c r="C47" s="12"/>
      <c r="D47" s="12"/>
      <c r="E47" s="12"/>
      <c r="F47" s="12"/>
      <c r="G47" s="12"/>
      <c r="H47" s="12"/>
      <c r="I47" s="12"/>
      <c r="J47" s="12"/>
      <c r="K47" s="17"/>
    </row>
    <row r="48" spans="1:12" x14ac:dyDescent="0.2">
      <c r="A48" s="342" t="s">
        <v>275</v>
      </c>
      <c r="B48" s="329" t="s">
        <v>432</v>
      </c>
      <c r="C48" s="329"/>
      <c r="D48" s="329"/>
      <c r="E48" s="329"/>
      <c r="F48" s="329"/>
      <c r="G48" s="329"/>
      <c r="H48" s="329"/>
      <c r="I48" s="329"/>
      <c r="J48" s="329"/>
      <c r="K48" s="330"/>
    </row>
    <row r="49" spans="1:11" x14ac:dyDescent="0.2">
      <c r="A49" s="342"/>
      <c r="B49" s="682"/>
      <c r="C49" s="624"/>
      <c r="D49" s="365"/>
      <c r="E49" s="365"/>
      <c r="F49" s="365"/>
      <c r="G49" s="329"/>
      <c r="H49" s="329"/>
      <c r="I49" s="329"/>
      <c r="J49" s="329"/>
      <c r="K49" s="330"/>
    </row>
    <row r="50" spans="1:11" x14ac:dyDescent="0.2">
      <c r="A50" s="32" t="s">
        <v>280</v>
      </c>
      <c r="B50" s="528" t="str">
        <f>+'Title Page'!B50</f>
        <v>07/24/18</v>
      </c>
      <c r="C50" s="528"/>
      <c r="D50" s="33"/>
      <c r="E50" s="33"/>
      <c r="F50" s="33"/>
      <c r="G50" s="12"/>
      <c r="H50" s="251" t="str">
        <f>+'Item 105 p1 p27'!K51</f>
        <v>Effective Date: October 1, 2018</v>
      </c>
      <c r="I50" s="329"/>
      <c r="J50" s="12"/>
      <c r="K50" s="17"/>
    </row>
    <row r="51" spans="1:11" x14ac:dyDescent="0.2">
      <c r="A51" s="524" t="s">
        <v>245</v>
      </c>
      <c r="B51" s="525"/>
      <c r="C51" s="525"/>
      <c r="D51" s="525"/>
      <c r="E51" s="525"/>
      <c r="F51" s="525"/>
      <c r="G51" s="525"/>
      <c r="H51" s="525"/>
      <c r="I51" s="525"/>
      <c r="J51" s="525"/>
      <c r="K51" s="526"/>
    </row>
    <row r="52" spans="1:11" x14ac:dyDescent="0.2">
      <c r="A52" s="342"/>
      <c r="B52" s="329"/>
      <c r="C52" s="329"/>
      <c r="D52" s="329"/>
      <c r="E52" s="329"/>
      <c r="F52" s="329"/>
      <c r="G52" s="329"/>
      <c r="H52" s="329"/>
      <c r="I52" s="329"/>
      <c r="J52" s="329"/>
      <c r="K52" s="330"/>
    </row>
    <row r="53" spans="1:11" x14ac:dyDescent="0.2">
      <c r="A53" s="342" t="s">
        <v>144</v>
      </c>
      <c r="B53" s="329"/>
      <c r="C53" s="329"/>
      <c r="D53" s="329"/>
      <c r="E53" s="329"/>
      <c r="F53" s="329"/>
      <c r="G53" s="329"/>
      <c r="H53" s="329"/>
      <c r="I53" s="329"/>
      <c r="J53" s="329"/>
      <c r="K53" s="330"/>
    </row>
    <row r="54" spans="1:11" x14ac:dyDescent="0.2">
      <c r="A54" s="32"/>
      <c r="B54" s="12"/>
      <c r="C54" s="12"/>
      <c r="D54" s="12"/>
      <c r="E54" s="12"/>
      <c r="F54" s="12"/>
      <c r="G54" s="12"/>
      <c r="H54" s="12"/>
      <c r="I54" s="12"/>
      <c r="J54" s="12"/>
      <c r="K54" s="17"/>
    </row>
  </sheetData>
  <mergeCells count="47">
    <mergeCell ref="A51:K51"/>
    <mergeCell ref="A24:C24"/>
    <mergeCell ref="D19:E19"/>
    <mergeCell ref="G19:H19"/>
    <mergeCell ref="A19:C19"/>
    <mergeCell ref="D20:E20"/>
    <mergeCell ref="D22:E22"/>
    <mergeCell ref="A20:C20"/>
    <mergeCell ref="A23:C23"/>
    <mergeCell ref="B50:C50"/>
    <mergeCell ref="G21:H21"/>
    <mergeCell ref="J37:K37"/>
    <mergeCell ref="B25:K26"/>
    <mergeCell ref="B27:K28"/>
    <mergeCell ref="B29:K29"/>
    <mergeCell ref="B30:K32"/>
    <mergeCell ref="H37:I37"/>
    <mergeCell ref="D36:E36"/>
    <mergeCell ref="B37:C37"/>
    <mergeCell ref="I2:J2"/>
    <mergeCell ref="B7:J7"/>
    <mergeCell ref="A8:K8"/>
    <mergeCell ref="A10:K10"/>
    <mergeCell ref="A14:C15"/>
    <mergeCell ref="D14:E15"/>
    <mergeCell ref="G14:H15"/>
    <mergeCell ref="A11:K11"/>
    <mergeCell ref="A9:K9"/>
    <mergeCell ref="D13:H13"/>
    <mergeCell ref="A21:C21"/>
    <mergeCell ref="D12:G12"/>
    <mergeCell ref="B49:C49"/>
    <mergeCell ref="A16:C16"/>
    <mergeCell ref="G23:H23"/>
    <mergeCell ref="G20:H20"/>
    <mergeCell ref="D23:E23"/>
    <mergeCell ref="B43:K46"/>
    <mergeCell ref="A17:C18"/>
    <mergeCell ref="D16:E16"/>
    <mergeCell ref="G16:H16"/>
    <mergeCell ref="A22:C22"/>
    <mergeCell ref="D17:E18"/>
    <mergeCell ref="G17:H18"/>
    <mergeCell ref="G22:H22"/>
    <mergeCell ref="D21:E21"/>
    <mergeCell ref="B33:K34"/>
    <mergeCell ref="D37:E37"/>
  </mergeCells>
  <phoneticPr fontId="0" type="noConversion"/>
  <printOptions horizontalCentered="1" verticalCentered="1"/>
  <pageMargins left="0.75" right="0.41" top="0.54" bottom="0.49" header="0.5" footer="0.33"/>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L54"/>
  <sheetViews>
    <sheetView zoomScaleNormal="100" zoomScaleSheetLayoutView="75" workbookViewId="0"/>
  </sheetViews>
  <sheetFormatPr defaultRowHeight="12.75" x14ac:dyDescent="0.2"/>
  <cols>
    <col min="1" max="1" width="9.140625" style="4"/>
    <col min="2" max="2" width="10.140625" style="4" customWidth="1"/>
    <col min="3" max="3" width="9.140625" style="4"/>
    <col min="4" max="4" width="9.7109375" style="4" bestFit="1" customWidth="1"/>
    <col min="5" max="5" width="9.140625" style="4"/>
    <col min="6" max="6" width="9.140625" style="4" customWidth="1"/>
    <col min="7" max="16384" width="9.140625" style="4"/>
  </cols>
  <sheetData>
    <row r="1" spans="1:12" x14ac:dyDescent="0.2">
      <c r="A1" s="1"/>
      <c r="B1" s="2"/>
      <c r="C1" s="2"/>
      <c r="D1" s="2"/>
      <c r="E1" s="2"/>
      <c r="F1" s="2"/>
      <c r="G1" s="2"/>
      <c r="H1" s="2"/>
      <c r="I1" s="2"/>
      <c r="J1" s="3"/>
    </row>
    <row r="2" spans="1:12" x14ac:dyDescent="0.2">
      <c r="A2" s="5" t="s">
        <v>277</v>
      </c>
      <c r="B2" s="7">
        <f>+'Check Sheet p2'!B2</f>
        <v>19</v>
      </c>
      <c r="C2" s="6"/>
      <c r="D2" s="6"/>
      <c r="E2" s="6"/>
      <c r="F2" s="6"/>
      <c r="G2" s="7">
        <v>0</v>
      </c>
      <c r="H2" s="10" t="s">
        <v>728</v>
      </c>
      <c r="I2" s="8" t="s">
        <v>76</v>
      </c>
      <c r="J2" s="356">
        <f>1+'Item 105 p2 p28'!K2</f>
        <v>29</v>
      </c>
    </row>
    <row r="3" spans="1:12" x14ac:dyDescent="0.2">
      <c r="A3" s="5"/>
      <c r="B3" s="6"/>
      <c r="C3" s="6"/>
      <c r="D3" s="6"/>
      <c r="E3" s="6"/>
      <c r="F3" s="6"/>
      <c r="G3" s="6"/>
      <c r="H3" s="6"/>
      <c r="I3" s="6"/>
      <c r="J3" s="9"/>
    </row>
    <row r="4" spans="1:12" x14ac:dyDescent="0.2">
      <c r="A4" s="5" t="s">
        <v>75</v>
      </c>
      <c r="B4" s="6"/>
      <c r="C4" s="6"/>
      <c r="D4" s="6"/>
      <c r="E4" s="6"/>
      <c r="F4" s="6"/>
      <c r="G4" s="6"/>
      <c r="H4" s="6"/>
      <c r="I4" s="6"/>
      <c r="J4" s="9"/>
    </row>
    <row r="5" spans="1:12" x14ac:dyDescent="0.2">
      <c r="A5" s="32" t="s">
        <v>85</v>
      </c>
      <c r="B5" s="12"/>
      <c r="C5" s="12"/>
      <c r="D5" s="12"/>
      <c r="E5" s="12"/>
      <c r="F5" s="12"/>
      <c r="G5" s="12"/>
      <c r="H5" s="12"/>
      <c r="I5" s="12"/>
      <c r="J5" s="17"/>
    </row>
    <row r="6" spans="1:12" x14ac:dyDescent="0.2">
      <c r="A6" s="5"/>
      <c r="B6" s="6"/>
      <c r="C6" s="6"/>
      <c r="D6" s="6"/>
      <c r="E6" s="6"/>
      <c r="F6" s="6"/>
      <c r="G6" s="6"/>
      <c r="H6" s="6"/>
      <c r="I6" s="6"/>
      <c r="J6" s="9"/>
    </row>
    <row r="7" spans="1:12" x14ac:dyDescent="0.2">
      <c r="A7" s="64"/>
      <c r="B7" s="527" t="s">
        <v>732</v>
      </c>
      <c r="C7" s="527"/>
      <c r="D7" s="527"/>
      <c r="E7" s="527"/>
      <c r="F7" s="527"/>
      <c r="G7" s="527"/>
      <c r="H7" s="527"/>
      <c r="I7" s="527"/>
      <c r="J7" s="48"/>
    </row>
    <row r="8" spans="1:12" x14ac:dyDescent="0.2">
      <c r="A8" s="552"/>
      <c r="B8" s="491"/>
      <c r="C8" s="491"/>
      <c r="D8" s="491"/>
      <c r="E8" s="491"/>
      <c r="F8" s="491"/>
      <c r="G8" s="491"/>
      <c r="H8" s="491"/>
      <c r="I8" s="491"/>
      <c r="J8" s="492"/>
    </row>
    <row r="9" spans="1:12" x14ac:dyDescent="0.2">
      <c r="A9" s="51"/>
      <c r="B9" s="46"/>
      <c r="C9" s="46"/>
      <c r="D9" s="46"/>
      <c r="E9" s="46"/>
      <c r="F9" s="46"/>
      <c r="G9" s="46"/>
      <c r="H9" s="46"/>
      <c r="I9" s="46"/>
      <c r="J9" s="295"/>
      <c r="K9" s="46"/>
    </row>
    <row r="10" spans="1:12" x14ac:dyDescent="0.2">
      <c r="A10" s="662" t="s">
        <v>555</v>
      </c>
      <c r="B10" s="663"/>
      <c r="C10" s="663"/>
      <c r="D10" s="663"/>
      <c r="E10" s="663"/>
      <c r="F10" s="663"/>
      <c r="G10" s="663"/>
      <c r="H10" s="663"/>
      <c r="I10" s="663"/>
      <c r="J10" s="664"/>
      <c r="K10" s="46"/>
    </row>
    <row r="11" spans="1:12" x14ac:dyDescent="0.2">
      <c r="A11" s="5"/>
      <c r="B11" s="6"/>
      <c r="C11" s="6"/>
      <c r="D11" s="6"/>
      <c r="E11" s="6"/>
      <c r="F11" s="6"/>
      <c r="G11" s="6"/>
      <c r="H11" s="6"/>
      <c r="I11" s="6"/>
      <c r="J11" s="9"/>
      <c r="K11" s="46"/>
    </row>
    <row r="12" spans="1:12" x14ac:dyDescent="0.2">
      <c r="A12" s="5"/>
      <c r="B12" s="35"/>
      <c r="C12" s="6"/>
      <c r="D12" s="6"/>
      <c r="E12" s="6"/>
      <c r="F12" s="6"/>
      <c r="G12" s="6"/>
      <c r="H12" s="6"/>
      <c r="I12" s="6"/>
      <c r="J12" s="9"/>
      <c r="K12" s="46"/>
    </row>
    <row r="13" spans="1:12" ht="12.75" customHeight="1" x14ac:dyDescent="0.2">
      <c r="A13" s="5"/>
      <c r="B13" s="6"/>
      <c r="C13" s="6"/>
      <c r="D13" s="6"/>
      <c r="E13" s="6"/>
      <c r="F13" s="6"/>
      <c r="G13" s="6"/>
      <c r="H13" s="6"/>
      <c r="I13" s="6"/>
      <c r="J13" s="9"/>
      <c r="K13" s="46"/>
      <c r="L13" s="92"/>
    </row>
    <row r="14" spans="1:12" ht="13.15" customHeight="1" x14ac:dyDescent="0.2">
      <c r="A14" s="617" t="s">
        <v>557</v>
      </c>
      <c r="B14" s="555"/>
      <c r="C14" s="555"/>
      <c r="D14" s="555"/>
      <c r="E14" s="555"/>
      <c r="F14" s="555"/>
      <c r="G14" s="555"/>
      <c r="H14" s="555"/>
      <c r="I14" s="555"/>
      <c r="J14" s="607"/>
      <c r="K14" s="46"/>
      <c r="L14" s="92"/>
    </row>
    <row r="15" spans="1:12" ht="12.75" customHeight="1" x14ac:dyDescent="0.2">
      <c r="A15" s="617"/>
      <c r="B15" s="555"/>
      <c r="C15" s="555"/>
      <c r="D15" s="555"/>
      <c r="E15" s="555"/>
      <c r="F15" s="555"/>
      <c r="G15" s="555"/>
      <c r="H15" s="555"/>
      <c r="I15" s="555"/>
      <c r="J15" s="607"/>
      <c r="K15" s="46"/>
      <c r="L15" s="92"/>
    </row>
    <row r="16" spans="1:12" x14ac:dyDescent="0.2">
      <c r="A16" s="5"/>
      <c r="B16" s="6"/>
      <c r="C16" s="6"/>
      <c r="D16" s="6"/>
      <c r="E16" s="6"/>
      <c r="F16" s="6"/>
      <c r="G16" s="6"/>
      <c r="H16" s="6"/>
      <c r="I16" s="6"/>
      <c r="J16" s="9"/>
      <c r="K16" s="46"/>
      <c r="L16" s="92"/>
    </row>
    <row r="17" spans="1:12" ht="13.15" customHeight="1" x14ac:dyDescent="0.2">
      <c r="A17" s="5"/>
      <c r="B17" s="6"/>
      <c r="C17" s="6"/>
      <c r="D17" s="6"/>
      <c r="E17" s="6"/>
      <c r="F17" s="6"/>
      <c r="G17" s="6"/>
      <c r="H17" s="6"/>
      <c r="I17" s="6"/>
      <c r="J17" s="9"/>
      <c r="K17" s="46"/>
      <c r="L17" s="92"/>
    </row>
    <row r="18" spans="1:12" x14ac:dyDescent="0.2">
      <c r="A18" s="5"/>
      <c r="B18" s="6"/>
      <c r="C18" s="6"/>
      <c r="D18" s="6"/>
      <c r="E18" s="6"/>
      <c r="F18" s="6"/>
      <c r="G18" s="6"/>
      <c r="H18" s="6"/>
      <c r="I18" s="6"/>
      <c r="J18" s="9"/>
      <c r="K18" s="46"/>
      <c r="L18" s="92"/>
    </row>
    <row r="19" spans="1:12" ht="13.15" customHeight="1" x14ac:dyDescent="0.2">
      <c r="A19" s="60"/>
      <c r="B19" s="38"/>
      <c r="C19" s="38"/>
      <c r="D19" s="38"/>
      <c r="E19" s="38"/>
      <c r="F19" s="38"/>
      <c r="G19" s="38"/>
      <c r="H19" s="38"/>
      <c r="I19" s="38"/>
      <c r="J19" s="48"/>
      <c r="K19" s="46"/>
      <c r="L19" s="92"/>
    </row>
    <row r="20" spans="1:12" ht="13.15" customHeight="1" x14ac:dyDescent="0.2">
      <c r="A20" s="5"/>
      <c r="B20" s="76" t="s">
        <v>372</v>
      </c>
      <c r="C20" s="6"/>
      <c r="D20" s="6"/>
      <c r="E20" s="6"/>
      <c r="F20" s="6"/>
      <c r="G20" s="6"/>
      <c r="H20" s="6"/>
      <c r="I20" s="6"/>
      <c r="J20" s="9"/>
      <c r="K20" s="46"/>
      <c r="L20" s="169"/>
    </row>
    <row r="21" spans="1:12" ht="12.75" customHeight="1" x14ac:dyDescent="0.2">
      <c r="A21" s="5"/>
      <c r="B21" s="6"/>
      <c r="C21" s="6"/>
      <c r="D21" s="6"/>
      <c r="E21" s="6"/>
      <c r="F21" s="6"/>
      <c r="G21" s="6"/>
      <c r="H21" s="6"/>
      <c r="I21" s="6"/>
      <c r="J21" s="9"/>
      <c r="K21" s="46"/>
      <c r="L21" s="92"/>
    </row>
    <row r="22" spans="1:12" x14ac:dyDescent="0.2">
      <c r="A22" s="5"/>
      <c r="B22" s="6"/>
      <c r="C22" s="6"/>
      <c r="D22" s="6"/>
      <c r="E22" s="6"/>
      <c r="F22" s="6"/>
      <c r="G22" s="6"/>
      <c r="H22" s="6"/>
      <c r="I22" s="6"/>
      <c r="J22" s="9"/>
      <c r="K22" s="46"/>
      <c r="L22" s="92"/>
    </row>
    <row r="23" spans="1:12" ht="13.15" customHeight="1" x14ac:dyDescent="0.2">
      <c r="A23" s="5"/>
      <c r="B23" s="6"/>
      <c r="C23" s="6"/>
      <c r="D23" s="6"/>
      <c r="E23" s="6"/>
      <c r="F23" s="6"/>
      <c r="G23" s="6"/>
      <c r="H23" s="6"/>
      <c r="I23" s="6"/>
      <c r="J23" s="9"/>
      <c r="K23" s="46"/>
      <c r="L23" s="92"/>
    </row>
    <row r="24" spans="1:12" x14ac:dyDescent="0.2">
      <c r="A24" s="5"/>
      <c r="B24" s="6"/>
      <c r="C24" s="6"/>
      <c r="D24" s="6"/>
      <c r="E24" s="6"/>
      <c r="F24" s="6"/>
      <c r="G24" s="6"/>
      <c r="H24" s="6"/>
      <c r="I24" s="6"/>
      <c r="J24" s="9"/>
      <c r="K24" s="46"/>
      <c r="L24" s="92"/>
    </row>
    <row r="25" spans="1:12" x14ac:dyDescent="0.2">
      <c r="A25" s="5"/>
      <c r="B25" s="6"/>
      <c r="C25" s="6"/>
      <c r="D25" s="6"/>
      <c r="E25" s="6"/>
      <c r="F25" s="6"/>
      <c r="G25" s="6"/>
      <c r="H25" s="6"/>
      <c r="I25" s="6"/>
      <c r="J25" s="9"/>
      <c r="K25" s="46"/>
      <c r="L25" s="92"/>
    </row>
    <row r="26" spans="1:12" s="92" customFormat="1" ht="13.15" customHeight="1" x14ac:dyDescent="0.2">
      <c r="A26" s="5"/>
      <c r="B26" s="6"/>
      <c r="C26" s="6"/>
      <c r="D26" s="6"/>
      <c r="E26" s="6"/>
      <c r="F26" s="6"/>
      <c r="G26" s="6"/>
      <c r="H26" s="6"/>
      <c r="I26" s="6"/>
      <c r="J26" s="9"/>
      <c r="K26" s="46"/>
    </row>
    <row r="27" spans="1:12" s="92" customFormat="1" x14ac:dyDescent="0.2">
      <c r="A27" s="5"/>
      <c r="B27" s="6"/>
      <c r="C27" s="6"/>
      <c r="D27" s="6"/>
      <c r="E27" s="6"/>
      <c r="F27" s="6"/>
      <c r="G27" s="6"/>
      <c r="H27" s="6"/>
      <c r="I27" s="6"/>
      <c r="J27" s="9"/>
      <c r="K27" s="46"/>
    </row>
    <row r="28" spans="1:12" s="92" customFormat="1" ht="13.15" customHeight="1" x14ac:dyDescent="0.2">
      <c r="A28" s="5"/>
      <c r="B28" s="6"/>
      <c r="C28" s="6"/>
      <c r="D28" s="6"/>
      <c r="E28" s="6"/>
      <c r="F28" s="6"/>
      <c r="G28" s="6"/>
      <c r="H28" s="6"/>
      <c r="I28" s="6"/>
      <c r="J28" s="9"/>
      <c r="K28" s="46"/>
    </row>
    <row r="29" spans="1:12" s="92" customFormat="1" x14ac:dyDescent="0.2">
      <c r="A29" s="5"/>
      <c r="B29" s="6"/>
      <c r="C29" s="6"/>
      <c r="D29" s="6"/>
      <c r="E29" s="6"/>
      <c r="F29" s="6"/>
      <c r="G29" s="6"/>
      <c r="H29" s="6"/>
      <c r="I29" s="6"/>
      <c r="J29" s="9"/>
      <c r="K29" s="46"/>
    </row>
    <row r="30" spans="1:12" s="92" customFormat="1" ht="13.15" customHeight="1" x14ac:dyDescent="0.2">
      <c r="A30" s="5" t="s">
        <v>104</v>
      </c>
      <c r="B30" s="6"/>
      <c r="C30" s="6"/>
      <c r="D30" s="6"/>
      <c r="E30" s="6"/>
      <c r="F30" s="6"/>
      <c r="G30" s="6"/>
      <c r="H30" s="6"/>
      <c r="I30" s="6"/>
      <c r="J30" s="9"/>
      <c r="K30" s="46"/>
    </row>
    <row r="31" spans="1:12" s="92" customFormat="1" ht="13.15" customHeight="1" x14ac:dyDescent="0.2">
      <c r="A31" s="51"/>
      <c r="B31" s="46"/>
      <c r="C31" s="46"/>
      <c r="D31" s="46"/>
      <c r="E31" s="46"/>
      <c r="F31" s="46"/>
      <c r="G31" s="46"/>
      <c r="H31" s="46"/>
      <c r="I31" s="46"/>
      <c r="J31" s="295"/>
      <c r="K31" s="46"/>
    </row>
    <row r="32" spans="1:12" s="92" customFormat="1" x14ac:dyDescent="0.2">
      <c r="A32" s="51"/>
      <c r="B32" s="46"/>
      <c r="C32" s="46"/>
      <c r="D32" s="46"/>
      <c r="E32" s="46"/>
      <c r="F32" s="46"/>
      <c r="G32" s="46"/>
      <c r="H32" s="46"/>
      <c r="I32" s="46"/>
      <c r="J32" s="295"/>
      <c r="K32" s="46"/>
    </row>
    <row r="33" spans="1:12" s="92" customFormat="1" x14ac:dyDescent="0.2">
      <c r="A33" s="51"/>
      <c r="B33" s="46"/>
      <c r="C33" s="46"/>
      <c r="D33" s="46"/>
      <c r="E33" s="46"/>
      <c r="F33" s="46"/>
      <c r="G33" s="46"/>
      <c r="H33" s="46"/>
      <c r="I33" s="46"/>
      <c r="J33" s="295"/>
      <c r="K33" s="46"/>
    </row>
    <row r="34" spans="1:12" s="92" customFormat="1" ht="13.15" customHeight="1" x14ac:dyDescent="0.2">
      <c r="A34" s="51"/>
      <c r="B34" s="46"/>
      <c r="C34" s="46"/>
      <c r="D34" s="46"/>
      <c r="E34" s="46"/>
      <c r="F34" s="46"/>
      <c r="G34" s="46"/>
      <c r="H34" s="46"/>
      <c r="I34" s="46"/>
      <c r="J34" s="295"/>
      <c r="K34" s="46"/>
    </row>
    <row r="35" spans="1:12" s="92" customFormat="1" x14ac:dyDescent="0.2">
      <c r="A35" s="51"/>
      <c r="B35" s="46"/>
      <c r="C35" s="46"/>
      <c r="D35" s="46"/>
      <c r="E35" s="46"/>
      <c r="F35" s="46"/>
      <c r="G35" s="46"/>
      <c r="H35" s="46"/>
      <c r="I35" s="46"/>
      <c r="J35" s="295"/>
      <c r="K35" s="46"/>
    </row>
    <row r="36" spans="1:12" x14ac:dyDescent="0.2">
      <c r="A36" s="51"/>
      <c r="B36" s="46"/>
      <c r="C36" s="46"/>
      <c r="D36" s="46"/>
      <c r="E36" s="46"/>
      <c r="F36" s="46"/>
      <c r="G36" s="46"/>
      <c r="H36" s="46"/>
      <c r="I36" s="46"/>
      <c r="J36" s="295"/>
      <c r="K36" s="46"/>
      <c r="L36" s="92"/>
    </row>
    <row r="37" spans="1:12" x14ac:dyDescent="0.2">
      <c r="A37" s="51"/>
      <c r="B37" s="46"/>
      <c r="C37" s="46"/>
      <c r="D37" s="46"/>
      <c r="E37" s="46"/>
      <c r="F37" s="46"/>
      <c r="G37" s="46"/>
      <c r="H37" s="46"/>
      <c r="I37" s="46"/>
      <c r="J37" s="295"/>
      <c r="K37" s="46"/>
      <c r="L37" s="92"/>
    </row>
    <row r="38" spans="1:12" x14ac:dyDescent="0.2">
      <c r="A38" s="51"/>
      <c r="B38" s="46"/>
      <c r="C38" s="46"/>
      <c r="D38" s="46"/>
      <c r="E38" s="46"/>
      <c r="F38" s="46"/>
      <c r="G38" s="46"/>
      <c r="H38" s="46"/>
      <c r="I38" s="46"/>
      <c r="J38" s="295"/>
      <c r="K38" s="46"/>
      <c r="L38" s="92"/>
    </row>
    <row r="39" spans="1:12" x14ac:dyDescent="0.2">
      <c r="A39" s="51"/>
      <c r="B39" s="46"/>
      <c r="C39" s="46"/>
      <c r="D39" s="46"/>
      <c r="E39" s="46"/>
      <c r="F39" s="46"/>
      <c r="G39" s="46"/>
      <c r="H39" s="46"/>
      <c r="I39" s="46"/>
      <c r="J39" s="295"/>
      <c r="K39" s="46"/>
      <c r="L39" s="92"/>
    </row>
    <row r="40" spans="1:12" x14ac:dyDescent="0.2">
      <c r="A40" s="51"/>
      <c r="B40" s="46"/>
      <c r="C40" s="46"/>
      <c r="D40" s="46"/>
      <c r="E40" s="46"/>
      <c r="F40" s="46"/>
      <c r="G40" s="46"/>
      <c r="H40" s="46"/>
      <c r="I40" s="46"/>
      <c r="J40" s="295"/>
      <c r="K40" s="46"/>
      <c r="L40" s="92"/>
    </row>
    <row r="41" spans="1:12" x14ac:dyDescent="0.2">
      <c r="A41" s="51"/>
      <c r="B41" s="46"/>
      <c r="C41" s="46"/>
      <c r="D41" s="46"/>
      <c r="E41" s="46"/>
      <c r="F41" s="46"/>
      <c r="G41" s="46"/>
      <c r="H41" s="46"/>
      <c r="I41" s="46"/>
      <c r="J41" s="295"/>
      <c r="K41" s="46"/>
      <c r="L41" s="92"/>
    </row>
    <row r="42" spans="1:12" x14ac:dyDescent="0.2">
      <c r="A42" s="51"/>
      <c r="B42" s="46"/>
      <c r="C42" s="46"/>
      <c r="D42" s="46"/>
      <c r="E42" s="46"/>
      <c r="F42" s="46"/>
      <c r="G42" s="46"/>
      <c r="H42" s="46"/>
      <c r="I42" s="46"/>
      <c r="J42" s="295"/>
      <c r="K42" s="46"/>
      <c r="L42" s="35"/>
    </row>
    <row r="43" spans="1:12" ht="13.15" customHeight="1" x14ac:dyDescent="0.2">
      <c r="A43" s="51"/>
      <c r="B43" s="46"/>
      <c r="C43" s="46"/>
      <c r="D43" s="46"/>
      <c r="E43" s="46"/>
      <c r="F43" s="46"/>
      <c r="G43" s="46"/>
      <c r="H43" s="46"/>
      <c r="I43" s="46"/>
      <c r="J43" s="295"/>
      <c r="K43" s="46"/>
      <c r="L43" s="92"/>
    </row>
    <row r="44" spans="1:12" x14ac:dyDescent="0.2">
      <c r="A44" s="51"/>
      <c r="B44" s="46"/>
      <c r="C44" s="46"/>
      <c r="D44" s="46"/>
      <c r="E44" s="46"/>
      <c r="F44" s="46"/>
      <c r="G44" s="46"/>
      <c r="H44" s="46"/>
      <c r="I44" s="46"/>
      <c r="J44" s="295"/>
      <c r="K44" s="46"/>
      <c r="L44" s="92"/>
    </row>
    <row r="45" spans="1:12" ht="13.5" customHeight="1" x14ac:dyDescent="0.2">
      <c r="A45" s="51"/>
      <c r="B45" s="46"/>
      <c r="C45" s="46"/>
      <c r="D45" s="46"/>
      <c r="E45" s="46"/>
      <c r="F45" s="46"/>
      <c r="G45" s="46"/>
      <c r="H45" s="46"/>
      <c r="I45" s="46"/>
      <c r="J45" s="295"/>
      <c r="K45" s="46"/>
      <c r="L45" s="92"/>
    </row>
    <row r="46" spans="1:12" ht="13.5" customHeight="1" x14ac:dyDescent="0.2">
      <c r="A46" s="51"/>
      <c r="B46" s="46"/>
      <c r="C46" s="46"/>
      <c r="D46" s="46"/>
      <c r="E46" s="46"/>
      <c r="F46" s="46"/>
      <c r="G46" s="46"/>
      <c r="H46" s="46"/>
      <c r="I46" s="46"/>
      <c r="J46" s="295"/>
      <c r="K46" s="46"/>
      <c r="L46" s="92"/>
    </row>
    <row r="47" spans="1:12" ht="13.5" customHeight="1" x14ac:dyDescent="0.2">
      <c r="A47" s="87"/>
      <c r="B47" s="305"/>
      <c r="C47" s="305"/>
      <c r="D47" s="305"/>
      <c r="E47" s="305"/>
      <c r="F47" s="305"/>
      <c r="G47" s="305"/>
      <c r="H47" s="305"/>
      <c r="I47" s="305"/>
      <c r="J47" s="139" t="s">
        <v>340</v>
      </c>
      <c r="K47" s="92"/>
      <c r="L47" s="92"/>
    </row>
    <row r="48" spans="1:12" ht="13.5" customHeight="1" x14ac:dyDescent="0.2">
      <c r="A48" s="223" t="s">
        <v>275</v>
      </c>
      <c r="B48" s="224" t="s">
        <v>432</v>
      </c>
      <c r="C48" s="224"/>
      <c r="D48" s="224"/>
      <c r="E48" s="224"/>
      <c r="F48" s="224"/>
      <c r="G48" s="224"/>
      <c r="H48" s="224"/>
      <c r="I48" s="224"/>
      <c r="J48" s="225"/>
    </row>
    <row r="49" spans="1:10" ht="13.5" customHeight="1" x14ac:dyDescent="0.2">
      <c r="A49" s="5"/>
      <c r="B49" s="726"/>
      <c r="C49" s="726"/>
      <c r="D49" s="46"/>
      <c r="E49" s="46"/>
      <c r="F49" s="46"/>
      <c r="G49" s="6"/>
      <c r="H49" s="6"/>
      <c r="I49" s="6"/>
      <c r="J49" s="9"/>
    </row>
    <row r="50" spans="1:10" ht="13.5" customHeight="1" x14ac:dyDescent="0.2">
      <c r="A50" s="32" t="s">
        <v>274</v>
      </c>
      <c r="B50" s="528" t="str">
        <f>+'Title Page'!B50</f>
        <v>07/24/18</v>
      </c>
      <c r="C50" s="528"/>
      <c r="D50" s="58"/>
      <c r="E50" s="58"/>
      <c r="F50" s="58"/>
      <c r="G50" s="12"/>
      <c r="H50" s="6" t="str">
        <f>+'Check Sheet p2'!G50</f>
        <v>Effective Date: October 1, 2018</v>
      </c>
      <c r="I50" s="6"/>
      <c r="J50" s="17"/>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A51:J51"/>
    <mergeCell ref="B7:I7"/>
    <mergeCell ref="A8:J8"/>
    <mergeCell ref="A10:J10"/>
    <mergeCell ref="A14:J15"/>
    <mergeCell ref="B49:C49"/>
    <mergeCell ref="B50:C50"/>
  </mergeCells>
  <printOptions horizontalCentered="1" verticalCentered="1"/>
  <pageMargins left="0.75" right="0.32" top="0.61" bottom="0.36" header="0.34" footer="0.2"/>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54"/>
  <sheetViews>
    <sheetView zoomScale="115" zoomScaleNormal="115" zoomScaleSheetLayoutView="75" workbookViewId="0"/>
  </sheetViews>
  <sheetFormatPr defaultRowHeight="12.75" x14ac:dyDescent="0.2"/>
  <cols>
    <col min="1" max="1" width="9.140625" style="4"/>
    <col min="2" max="2" width="17.85546875" style="4" customWidth="1"/>
    <col min="3" max="3" width="9.7109375" style="4" bestFit="1" customWidth="1"/>
    <col min="4" max="16384" width="9.140625" style="4"/>
  </cols>
  <sheetData>
    <row r="1" spans="1:11" x14ac:dyDescent="0.2">
      <c r="A1" s="1"/>
      <c r="B1" s="2"/>
      <c r="C1" s="2"/>
      <c r="D1" s="2"/>
      <c r="E1" s="2"/>
      <c r="F1" s="2"/>
      <c r="G1" s="2"/>
      <c r="H1" s="2"/>
      <c r="I1" s="2"/>
      <c r="J1" s="3"/>
    </row>
    <row r="2" spans="1:11" x14ac:dyDescent="0.2">
      <c r="A2" s="342" t="s">
        <v>277</v>
      </c>
      <c r="B2" s="310">
        <f>+'Check Sheet p2'!B2</f>
        <v>19</v>
      </c>
      <c r="C2" s="329"/>
      <c r="D2" s="329"/>
      <c r="E2" s="329"/>
      <c r="F2" s="329"/>
      <c r="G2" s="310">
        <v>0</v>
      </c>
      <c r="H2" s="365" t="s">
        <v>728</v>
      </c>
      <c r="I2" s="311" t="s">
        <v>76</v>
      </c>
      <c r="J2" s="356">
        <v>3</v>
      </c>
    </row>
    <row r="3" spans="1:11" x14ac:dyDescent="0.2">
      <c r="A3" s="342"/>
      <c r="B3" s="329"/>
      <c r="C3" s="329"/>
      <c r="D3" s="329"/>
      <c r="E3" s="329"/>
      <c r="F3" s="329"/>
      <c r="G3" s="329"/>
      <c r="H3" s="329"/>
      <c r="I3" s="329"/>
      <c r="J3" s="330"/>
    </row>
    <row r="4" spans="1:11" x14ac:dyDescent="0.2">
      <c r="A4" s="342" t="s">
        <v>75</v>
      </c>
      <c r="B4" s="329"/>
      <c r="C4" s="329"/>
      <c r="D4" s="329"/>
      <c r="E4" s="329"/>
      <c r="F4" s="329"/>
      <c r="G4" s="329"/>
      <c r="H4" s="329"/>
      <c r="I4" s="329"/>
      <c r="J4" s="330"/>
    </row>
    <row r="5" spans="1:11" x14ac:dyDescent="0.2">
      <c r="A5" s="32" t="s">
        <v>85</v>
      </c>
      <c r="B5" s="12"/>
      <c r="C5" s="12"/>
      <c r="D5" s="12"/>
      <c r="E5" s="12"/>
      <c r="F5" s="12"/>
      <c r="G5" s="12"/>
      <c r="H5" s="12"/>
      <c r="I5" s="12"/>
      <c r="J5" s="17"/>
    </row>
    <row r="6" spans="1:11" x14ac:dyDescent="0.2">
      <c r="A6" s="521" t="s">
        <v>291</v>
      </c>
      <c r="B6" s="522"/>
      <c r="C6" s="522"/>
      <c r="D6" s="522"/>
      <c r="E6" s="522"/>
      <c r="F6" s="522"/>
      <c r="G6" s="522"/>
      <c r="H6" s="522"/>
      <c r="I6" s="522"/>
      <c r="J6" s="523"/>
    </row>
    <row r="7" spans="1:11" x14ac:dyDescent="0.2">
      <c r="A7" s="346"/>
      <c r="B7" s="329"/>
      <c r="C7" s="329"/>
      <c r="D7" s="329"/>
      <c r="E7" s="329"/>
      <c r="F7" s="329"/>
      <c r="G7" s="329"/>
      <c r="H7" s="329"/>
      <c r="I7" s="329"/>
      <c r="J7" s="330" t="s">
        <v>76</v>
      </c>
    </row>
    <row r="8" spans="1:11" x14ac:dyDescent="0.2">
      <c r="A8" s="342" t="s">
        <v>292</v>
      </c>
      <c r="B8" s="343" t="s">
        <v>666</v>
      </c>
      <c r="C8" s="329"/>
      <c r="D8" s="329"/>
      <c r="E8" s="329"/>
      <c r="F8" s="329"/>
      <c r="G8" s="329"/>
      <c r="H8" s="329"/>
      <c r="I8" s="329"/>
      <c r="J8" s="50">
        <v>6</v>
      </c>
    </row>
    <row r="9" spans="1:11" x14ac:dyDescent="0.2">
      <c r="A9" s="342" t="s">
        <v>293</v>
      </c>
      <c r="B9" s="343" t="s">
        <v>667</v>
      </c>
      <c r="C9" s="329"/>
      <c r="D9" s="329"/>
      <c r="E9" s="329"/>
      <c r="F9" s="329"/>
      <c r="G9" s="329"/>
      <c r="H9" s="329"/>
      <c r="I9" s="329"/>
      <c r="J9" s="50">
        <v>7</v>
      </c>
    </row>
    <row r="10" spans="1:11" x14ac:dyDescent="0.2">
      <c r="A10" s="342" t="s">
        <v>294</v>
      </c>
      <c r="B10" s="41" t="s">
        <v>668</v>
      </c>
      <c r="C10" s="329"/>
      <c r="D10" s="329"/>
      <c r="E10" s="329"/>
      <c r="F10" s="329"/>
      <c r="G10" s="329"/>
      <c r="H10" s="329"/>
      <c r="I10" s="329"/>
      <c r="J10" s="50">
        <v>7</v>
      </c>
    </row>
    <row r="11" spans="1:11" x14ac:dyDescent="0.2">
      <c r="A11" s="342" t="s">
        <v>295</v>
      </c>
      <c r="B11" s="41" t="s">
        <v>669</v>
      </c>
      <c r="C11" s="329"/>
      <c r="D11" s="329"/>
      <c r="E11" s="329"/>
      <c r="F11" s="329"/>
      <c r="G11" s="329"/>
      <c r="H11" s="329"/>
      <c r="I11" s="329"/>
      <c r="J11" s="50">
        <v>7</v>
      </c>
    </row>
    <row r="12" spans="1:11" x14ac:dyDescent="0.2">
      <c r="A12" s="342" t="s">
        <v>296</v>
      </c>
      <c r="B12" s="41" t="s">
        <v>670</v>
      </c>
      <c r="C12" s="313"/>
      <c r="D12" s="329"/>
      <c r="E12" s="42"/>
      <c r="F12" s="313"/>
      <c r="G12" s="329"/>
      <c r="H12" s="42"/>
      <c r="I12" s="313"/>
      <c r="J12" s="50">
        <v>8</v>
      </c>
    </row>
    <row r="13" spans="1:11" x14ac:dyDescent="0.2">
      <c r="A13" s="342" t="s">
        <v>297</v>
      </c>
      <c r="B13" s="41" t="s">
        <v>671</v>
      </c>
      <c r="C13" s="313"/>
      <c r="D13" s="329"/>
      <c r="E13" s="42"/>
      <c r="F13" s="313"/>
      <c r="G13" s="329"/>
      <c r="H13" s="42"/>
      <c r="I13" s="313"/>
      <c r="J13" s="50">
        <v>9</v>
      </c>
    </row>
    <row r="14" spans="1:11" x14ac:dyDescent="0.2">
      <c r="A14" s="342" t="s">
        <v>298</v>
      </c>
      <c r="B14" s="343" t="s">
        <v>672</v>
      </c>
      <c r="C14" s="329"/>
      <c r="D14" s="329"/>
      <c r="E14" s="329"/>
      <c r="F14" s="329"/>
      <c r="G14" s="329"/>
      <c r="H14" s="329"/>
      <c r="I14" s="329"/>
      <c r="J14" s="50">
        <v>10</v>
      </c>
    </row>
    <row r="15" spans="1:11" x14ac:dyDescent="0.2">
      <c r="A15" s="342" t="s">
        <v>299</v>
      </c>
      <c r="B15" s="343" t="s">
        <v>673</v>
      </c>
      <c r="C15" s="329"/>
      <c r="D15" s="329"/>
      <c r="E15" s="329"/>
      <c r="F15" s="329"/>
      <c r="G15" s="329"/>
      <c r="H15" s="329"/>
      <c r="I15" s="329"/>
      <c r="J15" s="50">
        <v>14</v>
      </c>
    </row>
    <row r="16" spans="1:11" s="436" customFormat="1" x14ac:dyDescent="0.2">
      <c r="A16" s="87" t="s">
        <v>300</v>
      </c>
      <c r="B16" s="41" t="s">
        <v>674</v>
      </c>
      <c r="C16" s="435"/>
      <c r="D16" s="435"/>
      <c r="E16" s="435"/>
      <c r="F16" s="435"/>
      <c r="G16" s="435"/>
      <c r="H16" s="435"/>
      <c r="I16" s="435"/>
      <c r="J16" s="50">
        <v>16</v>
      </c>
      <c r="K16" s="4"/>
    </row>
    <row r="17" spans="1:14" s="436" customFormat="1" x14ac:dyDescent="0.2">
      <c r="A17" s="162" t="s">
        <v>302</v>
      </c>
      <c r="B17" s="41" t="s">
        <v>675</v>
      </c>
      <c r="C17" s="435"/>
      <c r="D17" s="435"/>
      <c r="E17" s="435"/>
      <c r="F17" s="435"/>
      <c r="G17" s="435"/>
      <c r="H17" s="435"/>
      <c r="I17" s="435"/>
      <c r="J17" s="50">
        <v>16</v>
      </c>
      <c r="K17" s="4"/>
    </row>
    <row r="18" spans="1:14" s="436" customFormat="1" x14ac:dyDescent="0.2">
      <c r="A18" s="162" t="s">
        <v>303</v>
      </c>
      <c r="B18" s="41" t="s">
        <v>769</v>
      </c>
      <c r="C18" s="435"/>
      <c r="D18" s="435"/>
      <c r="E18" s="435"/>
      <c r="F18" s="435"/>
      <c r="G18" s="435"/>
      <c r="H18" s="435"/>
      <c r="I18" s="435"/>
      <c r="J18" s="50">
        <v>16</v>
      </c>
      <c r="K18" s="4"/>
    </row>
    <row r="19" spans="1:14" s="436" customFormat="1" x14ac:dyDescent="0.2">
      <c r="A19" s="87" t="s">
        <v>304</v>
      </c>
      <c r="B19" s="41" t="s">
        <v>676</v>
      </c>
      <c r="C19" s="435"/>
      <c r="D19" s="435"/>
      <c r="E19" s="435"/>
      <c r="F19" s="435"/>
      <c r="G19" s="435"/>
      <c r="H19" s="435"/>
      <c r="I19" s="435"/>
      <c r="J19" s="50">
        <v>17</v>
      </c>
      <c r="K19" s="4"/>
    </row>
    <row r="20" spans="1:14" s="436" customFormat="1" x14ac:dyDescent="0.2">
      <c r="A20" s="87" t="s">
        <v>305</v>
      </c>
      <c r="B20" s="41" t="s">
        <v>677</v>
      </c>
      <c r="C20" s="435"/>
      <c r="D20" s="435"/>
      <c r="E20" s="435"/>
      <c r="F20" s="435"/>
      <c r="G20" s="435"/>
      <c r="H20" s="435"/>
      <c r="I20" s="435"/>
      <c r="J20" s="50">
        <v>17</v>
      </c>
      <c r="K20" s="4"/>
    </row>
    <row r="21" spans="1:14" s="436" customFormat="1" x14ac:dyDescent="0.2">
      <c r="A21" s="87" t="s">
        <v>59</v>
      </c>
      <c r="B21" s="41" t="s">
        <v>678</v>
      </c>
      <c r="C21" s="435"/>
      <c r="D21" s="435"/>
      <c r="E21" s="435"/>
      <c r="F21" s="435"/>
      <c r="G21" s="435"/>
      <c r="H21" s="435"/>
      <c r="I21" s="435"/>
      <c r="J21" s="50">
        <v>18</v>
      </c>
      <c r="K21" s="4"/>
      <c r="L21" s="437"/>
    </row>
    <row r="22" spans="1:14" s="436" customFormat="1" x14ac:dyDescent="0.2">
      <c r="A22" s="87" t="s">
        <v>306</v>
      </c>
      <c r="B22" s="41" t="s">
        <v>679</v>
      </c>
      <c r="C22" s="435"/>
      <c r="D22" s="435"/>
      <c r="E22" s="435"/>
      <c r="F22" s="435"/>
      <c r="G22" s="435"/>
      <c r="H22" s="435"/>
      <c r="I22" s="435"/>
      <c r="J22" s="50">
        <v>18</v>
      </c>
      <c r="K22" s="4"/>
    </row>
    <row r="23" spans="1:14" s="436" customFormat="1" x14ac:dyDescent="0.2">
      <c r="A23" s="87" t="s">
        <v>307</v>
      </c>
      <c r="B23" s="41" t="s">
        <v>680</v>
      </c>
      <c r="C23" s="435"/>
      <c r="D23" s="435"/>
      <c r="E23" s="435"/>
      <c r="F23" s="435"/>
      <c r="G23" s="435"/>
      <c r="H23" s="435"/>
      <c r="I23" s="435"/>
      <c r="J23" s="50">
        <v>19</v>
      </c>
      <c r="K23" s="4"/>
    </row>
    <row r="24" spans="1:14" s="436" customFormat="1" x14ac:dyDescent="0.2">
      <c r="A24" s="87" t="s">
        <v>77</v>
      </c>
      <c r="B24" s="41" t="s">
        <v>681</v>
      </c>
      <c r="C24" s="435"/>
      <c r="D24" s="435"/>
      <c r="E24" s="435"/>
      <c r="F24" s="435"/>
      <c r="G24" s="435"/>
      <c r="H24" s="435"/>
      <c r="I24" s="435"/>
      <c r="J24" s="50">
        <v>20</v>
      </c>
      <c r="K24" s="4"/>
    </row>
    <row r="25" spans="1:14" s="436" customFormat="1" x14ac:dyDescent="0.2">
      <c r="A25" s="162" t="s">
        <v>309</v>
      </c>
      <c r="B25" s="41" t="s">
        <v>682</v>
      </c>
      <c r="C25" s="435"/>
      <c r="D25" s="435"/>
      <c r="E25" s="435"/>
      <c r="F25" s="435"/>
      <c r="G25" s="435"/>
      <c r="H25" s="435"/>
      <c r="I25" s="435"/>
      <c r="J25" s="50">
        <v>21</v>
      </c>
      <c r="K25" s="4"/>
    </row>
    <row r="26" spans="1:14" s="436" customFormat="1" x14ac:dyDescent="0.2">
      <c r="A26" s="87" t="s">
        <v>308</v>
      </c>
      <c r="B26" s="41" t="s">
        <v>683</v>
      </c>
      <c r="C26" s="435"/>
      <c r="D26" s="435"/>
      <c r="E26" s="435"/>
      <c r="F26" s="435"/>
      <c r="G26" s="435"/>
      <c r="H26" s="435"/>
      <c r="I26" s="435"/>
      <c r="J26" s="50">
        <v>22</v>
      </c>
      <c r="K26" s="4"/>
    </row>
    <row r="27" spans="1:14" s="436" customFormat="1" x14ac:dyDescent="0.2">
      <c r="A27" s="87" t="s">
        <v>310</v>
      </c>
      <c r="B27" s="41" t="s">
        <v>684</v>
      </c>
      <c r="C27" s="435"/>
      <c r="D27" s="435"/>
      <c r="E27" s="435"/>
      <c r="F27" s="435"/>
      <c r="G27" s="435"/>
      <c r="H27" s="435"/>
      <c r="I27" s="435"/>
      <c r="J27" s="50">
        <v>23</v>
      </c>
      <c r="K27" s="4"/>
      <c r="L27" s="437"/>
      <c r="M27" s="437"/>
      <c r="N27" s="437"/>
    </row>
    <row r="28" spans="1:14" s="436" customFormat="1" x14ac:dyDescent="0.2">
      <c r="A28" s="87" t="s">
        <v>729</v>
      </c>
      <c r="B28" s="435" t="s">
        <v>770</v>
      </c>
      <c r="C28" s="435"/>
      <c r="D28" s="435"/>
      <c r="E28" s="435"/>
      <c r="F28" s="435"/>
      <c r="G28" s="435"/>
      <c r="H28" s="435"/>
      <c r="I28" s="435"/>
      <c r="J28" s="50">
        <v>27</v>
      </c>
      <c r="K28" s="4"/>
    </row>
    <row r="29" spans="1:14" s="436" customFormat="1" x14ac:dyDescent="0.2">
      <c r="A29" s="87" t="s">
        <v>311</v>
      </c>
      <c r="B29" s="44" t="s">
        <v>685</v>
      </c>
      <c r="C29" s="435"/>
      <c r="D29" s="435"/>
      <c r="E29" s="435"/>
      <c r="F29" s="435"/>
      <c r="G29" s="435"/>
      <c r="H29" s="435"/>
      <c r="I29" s="435"/>
      <c r="J29" s="50">
        <v>31</v>
      </c>
      <c r="K29" s="4"/>
    </row>
    <row r="30" spans="1:14" s="436" customFormat="1" x14ac:dyDescent="0.2">
      <c r="A30" s="87" t="s">
        <v>312</v>
      </c>
      <c r="B30" s="41" t="s">
        <v>686</v>
      </c>
      <c r="C30" s="435"/>
      <c r="D30" s="435"/>
      <c r="E30" s="435"/>
      <c r="F30" s="435"/>
      <c r="G30" s="435"/>
      <c r="H30" s="435"/>
      <c r="I30" s="435"/>
      <c r="J30" s="50">
        <v>32</v>
      </c>
      <c r="K30" s="4"/>
    </row>
    <row r="31" spans="1:14" s="436" customFormat="1" x14ac:dyDescent="0.2">
      <c r="A31" s="87" t="s">
        <v>735</v>
      </c>
      <c r="B31" s="41" t="s">
        <v>687</v>
      </c>
      <c r="C31" s="435"/>
      <c r="D31" s="435"/>
      <c r="E31" s="435"/>
      <c r="F31" s="435"/>
      <c r="G31" s="435"/>
      <c r="H31" s="435"/>
      <c r="I31" s="435"/>
      <c r="J31" s="50">
        <v>33</v>
      </c>
      <c r="K31" s="4"/>
    </row>
    <row r="32" spans="1:14" s="436" customFormat="1" x14ac:dyDescent="0.2">
      <c r="A32" s="87" t="s">
        <v>313</v>
      </c>
      <c r="B32" s="44" t="s">
        <v>688</v>
      </c>
      <c r="C32" s="435"/>
      <c r="D32" s="435"/>
      <c r="E32" s="435"/>
      <c r="F32" s="435"/>
      <c r="G32" s="435"/>
      <c r="H32" s="435"/>
      <c r="I32" s="435"/>
      <c r="J32" s="50">
        <v>34</v>
      </c>
      <c r="K32" s="4"/>
    </row>
    <row r="33" spans="1:11" s="436" customFormat="1" x14ac:dyDescent="0.2">
      <c r="A33" s="162" t="s">
        <v>337</v>
      </c>
      <c r="B33" s="41" t="s">
        <v>689</v>
      </c>
      <c r="C33" s="435"/>
      <c r="D33" s="435"/>
      <c r="E33" s="435"/>
      <c r="F33" s="435"/>
      <c r="G33" s="435"/>
      <c r="H33" s="435"/>
      <c r="I33" s="435"/>
      <c r="J33" s="50">
        <v>35</v>
      </c>
      <c r="K33" s="4"/>
    </row>
    <row r="34" spans="1:11" s="436" customFormat="1" x14ac:dyDescent="0.2">
      <c r="A34" s="87" t="s">
        <v>314</v>
      </c>
      <c r="B34" s="41" t="s">
        <v>690</v>
      </c>
      <c r="C34" s="435"/>
      <c r="D34" s="435"/>
      <c r="E34" s="435"/>
      <c r="F34" s="435"/>
      <c r="G34" s="435"/>
      <c r="H34" s="435"/>
      <c r="I34" s="435"/>
      <c r="J34" s="50">
        <v>36</v>
      </c>
      <c r="K34" s="4"/>
    </row>
    <row r="35" spans="1:11" s="436" customFormat="1" x14ac:dyDescent="0.2">
      <c r="A35" s="87" t="s">
        <v>315</v>
      </c>
      <c r="B35" s="41" t="s">
        <v>691</v>
      </c>
      <c r="C35" s="435"/>
      <c r="D35" s="435"/>
      <c r="E35" s="435"/>
      <c r="F35" s="435"/>
      <c r="G35" s="435"/>
      <c r="H35" s="435"/>
      <c r="I35" s="435"/>
      <c r="J35" s="50">
        <v>36</v>
      </c>
      <c r="K35" s="4"/>
    </row>
    <row r="36" spans="1:11" s="436" customFormat="1" x14ac:dyDescent="0.2">
      <c r="A36" s="87" t="s">
        <v>316</v>
      </c>
      <c r="B36" s="41" t="s">
        <v>692</v>
      </c>
      <c r="C36" s="435"/>
      <c r="D36" s="435"/>
      <c r="E36" s="435"/>
      <c r="F36" s="435"/>
      <c r="G36" s="435"/>
      <c r="H36" s="435"/>
      <c r="I36" s="435"/>
      <c r="J36" s="50">
        <v>37</v>
      </c>
      <c r="K36" s="4"/>
    </row>
    <row r="37" spans="1:11" x14ac:dyDescent="0.2">
      <c r="A37" s="342" t="s">
        <v>317</v>
      </c>
      <c r="B37" s="41" t="s">
        <v>693</v>
      </c>
      <c r="C37" s="329"/>
      <c r="D37" s="329"/>
      <c r="E37" s="329"/>
      <c r="F37" s="329"/>
      <c r="G37" s="329"/>
      <c r="H37" s="329"/>
      <c r="I37" s="329"/>
      <c r="J37" s="50">
        <v>38</v>
      </c>
    </row>
    <row r="38" spans="1:11" x14ac:dyDescent="0.2">
      <c r="A38" s="342" t="s">
        <v>317</v>
      </c>
      <c r="B38" s="41" t="s">
        <v>694</v>
      </c>
      <c r="C38" s="329"/>
      <c r="D38" s="329"/>
      <c r="E38" s="329"/>
      <c r="F38" s="329"/>
      <c r="G38" s="329"/>
      <c r="H38" s="329"/>
      <c r="I38" s="329"/>
      <c r="J38" s="50">
        <v>39</v>
      </c>
    </row>
    <row r="39" spans="1:11" x14ac:dyDescent="0.2">
      <c r="A39" s="43" t="s">
        <v>338</v>
      </c>
      <c r="B39" s="45" t="s">
        <v>695</v>
      </c>
      <c r="C39" s="329"/>
      <c r="D39" s="329"/>
      <c r="E39" s="329"/>
      <c r="F39" s="329"/>
      <c r="G39" s="329"/>
      <c r="H39" s="329"/>
      <c r="I39" s="329"/>
      <c r="J39" s="50">
        <v>40</v>
      </c>
    </row>
    <row r="40" spans="1:11" x14ac:dyDescent="0.2">
      <c r="A40" s="342" t="s">
        <v>318</v>
      </c>
      <c r="B40" s="45" t="s">
        <v>697</v>
      </c>
      <c r="C40" s="329"/>
      <c r="D40" s="329"/>
      <c r="E40" s="329"/>
      <c r="F40" s="329"/>
      <c r="G40" s="329"/>
      <c r="H40" s="329"/>
      <c r="I40" s="329"/>
      <c r="J40" s="50">
        <v>41</v>
      </c>
    </row>
    <row r="41" spans="1:11" x14ac:dyDescent="0.2">
      <c r="A41" s="43" t="s">
        <v>319</v>
      </c>
      <c r="B41" s="45" t="s">
        <v>696</v>
      </c>
      <c r="C41" s="329"/>
      <c r="D41" s="329"/>
      <c r="E41" s="329"/>
      <c r="F41" s="329"/>
      <c r="G41" s="329"/>
      <c r="H41" s="329"/>
      <c r="I41" s="329"/>
      <c r="J41" s="50">
        <v>42</v>
      </c>
    </row>
    <row r="42" spans="1:11" x14ac:dyDescent="0.2">
      <c r="A42" s="342" t="s">
        <v>320</v>
      </c>
      <c r="B42" s="41" t="s">
        <v>698</v>
      </c>
      <c r="C42" s="329"/>
      <c r="D42" s="329"/>
      <c r="E42" s="329"/>
      <c r="F42" s="329"/>
      <c r="G42" s="329"/>
      <c r="H42" s="329"/>
      <c r="I42" s="329"/>
      <c r="J42" s="50">
        <v>43</v>
      </c>
    </row>
    <row r="43" spans="1:11" x14ac:dyDescent="0.2">
      <c r="A43" s="342" t="s">
        <v>321</v>
      </c>
      <c r="B43" s="44" t="s">
        <v>699</v>
      </c>
      <c r="C43" s="329"/>
      <c r="D43" s="329"/>
      <c r="E43" s="329"/>
      <c r="F43" s="329"/>
      <c r="G43" s="329"/>
      <c r="H43" s="329"/>
      <c r="I43" s="329"/>
      <c r="J43" s="50">
        <v>45</v>
      </c>
    </row>
    <row r="44" spans="1:11" x14ac:dyDescent="0.2">
      <c r="A44" s="87" t="s">
        <v>322</v>
      </c>
      <c r="B44" s="44" t="s">
        <v>700</v>
      </c>
      <c r="C44" s="364"/>
      <c r="D44" s="93"/>
      <c r="E44" s="93"/>
      <c r="F44" s="93"/>
      <c r="G44" s="93"/>
      <c r="H44" s="331"/>
      <c r="I44" s="331"/>
      <c r="J44" s="50">
        <v>46</v>
      </c>
    </row>
    <row r="45" spans="1:11" x14ac:dyDescent="0.2">
      <c r="A45" s="87" t="s">
        <v>239</v>
      </c>
      <c r="B45" s="44" t="s">
        <v>701</v>
      </c>
      <c r="C45" s="331"/>
      <c r="D45" s="331"/>
      <c r="E45" s="331"/>
      <c r="F45" s="331"/>
      <c r="G45" s="331"/>
      <c r="H45" s="331"/>
      <c r="I45" s="331"/>
      <c r="J45" s="50">
        <v>47</v>
      </c>
    </row>
    <row r="46" spans="1:11" x14ac:dyDescent="0.2">
      <c r="A46" s="87" t="s">
        <v>417</v>
      </c>
      <c r="B46" s="41" t="s">
        <v>779</v>
      </c>
      <c r="C46" s="331"/>
      <c r="D46" s="331"/>
      <c r="E46" s="331"/>
      <c r="F46" s="331"/>
      <c r="G46" s="331"/>
      <c r="H46" s="331"/>
      <c r="I46" s="331"/>
      <c r="J46" s="50">
        <v>48</v>
      </c>
    </row>
    <row r="47" spans="1:11" x14ac:dyDescent="0.2">
      <c r="A47" s="87" t="s">
        <v>323</v>
      </c>
      <c r="B47" s="41" t="s">
        <v>702</v>
      </c>
      <c r="C47" s="331"/>
      <c r="D47" s="331"/>
      <c r="E47" s="331"/>
      <c r="F47" s="331"/>
      <c r="G47" s="331"/>
      <c r="H47" s="331"/>
      <c r="I47" s="331"/>
      <c r="J47" s="50">
        <v>49</v>
      </c>
    </row>
    <row r="48" spans="1:11" x14ac:dyDescent="0.2">
      <c r="A48" s="32"/>
      <c r="B48" s="12"/>
      <c r="C48" s="12"/>
      <c r="D48" s="12"/>
      <c r="E48" s="12"/>
      <c r="F48" s="12"/>
      <c r="G48" s="12"/>
      <c r="H48" s="12"/>
      <c r="I48" s="12"/>
      <c r="J48" s="17"/>
    </row>
    <row r="49" spans="1:10" x14ac:dyDescent="0.2">
      <c r="A49" s="342" t="s">
        <v>275</v>
      </c>
      <c r="B49" s="329" t="s">
        <v>432</v>
      </c>
      <c r="C49" s="329"/>
      <c r="D49" s="329"/>
      <c r="E49" s="329"/>
      <c r="F49" s="329"/>
      <c r="G49" s="329"/>
      <c r="H49" s="329"/>
      <c r="I49" s="329"/>
      <c r="J49" s="330"/>
    </row>
    <row r="50" spans="1:10" x14ac:dyDescent="0.2">
      <c r="A50" s="32" t="s">
        <v>274</v>
      </c>
      <c r="B50" s="432" t="str">
        <f>+'Title Page'!B50</f>
        <v>07/24/18</v>
      </c>
      <c r="C50" s="424"/>
      <c r="D50" s="411"/>
      <c r="E50" s="411"/>
      <c r="F50" s="329"/>
      <c r="G50" s="12" t="str">
        <f>+'Title Page'!G50:H50</f>
        <v>Effective Date: October 1, 2018</v>
      </c>
      <c r="H50" s="329"/>
      <c r="I50" s="329"/>
      <c r="J50" s="330"/>
    </row>
    <row r="51" spans="1:10" x14ac:dyDescent="0.2">
      <c r="A51" s="524" t="s">
        <v>245</v>
      </c>
      <c r="B51" s="525"/>
      <c r="C51" s="525"/>
      <c r="D51" s="525"/>
      <c r="E51" s="525"/>
      <c r="F51" s="525"/>
      <c r="G51" s="525"/>
      <c r="H51" s="525"/>
      <c r="I51" s="525"/>
      <c r="J51" s="526"/>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2">
    <mergeCell ref="A6:J6"/>
    <mergeCell ref="A51:J51"/>
  </mergeCells>
  <printOptions horizontalCentered="1" verticalCentered="1"/>
  <pageMargins left="0.5" right="0.25" top="0.25" bottom="0.25" header="0.5" footer="0.5"/>
  <pageSetup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Q54"/>
  <sheetViews>
    <sheetView zoomScaleNormal="100" zoomScaleSheetLayoutView="75" workbookViewId="0"/>
  </sheetViews>
  <sheetFormatPr defaultRowHeight="12.75" x14ac:dyDescent="0.2"/>
  <cols>
    <col min="1" max="1" width="9.140625" style="4"/>
    <col min="2" max="2" width="10.140625" style="4" customWidth="1"/>
    <col min="3" max="3" width="9.140625" style="4"/>
    <col min="4" max="4" width="9.7109375" style="4" bestFit="1" customWidth="1"/>
    <col min="5" max="5" width="9.140625" style="4"/>
    <col min="6" max="6" width="9.140625" style="4" customWidth="1"/>
    <col min="7" max="16384" width="9.140625" style="4"/>
  </cols>
  <sheetData>
    <row r="1" spans="1:17" x14ac:dyDescent="0.2">
      <c r="A1" s="1"/>
      <c r="B1" s="2"/>
      <c r="C1" s="2"/>
      <c r="D1" s="2"/>
      <c r="E1" s="2"/>
      <c r="F1" s="2"/>
      <c r="G1" s="2"/>
      <c r="H1" s="2"/>
      <c r="I1" s="2"/>
      <c r="J1" s="3"/>
    </row>
    <row r="2" spans="1:17" x14ac:dyDescent="0.2">
      <c r="A2" s="5" t="s">
        <v>277</v>
      </c>
      <c r="B2" s="7">
        <f>+'Check Sheet p2'!B2</f>
        <v>19</v>
      </c>
      <c r="C2" s="6"/>
      <c r="D2" s="6"/>
      <c r="E2" s="6"/>
      <c r="F2" s="6"/>
      <c r="G2" s="7">
        <v>0</v>
      </c>
      <c r="H2" s="10" t="s">
        <v>728</v>
      </c>
      <c r="I2" s="8" t="s">
        <v>76</v>
      </c>
      <c r="J2" s="356">
        <f>1+'Item 105 p3 p29'!J2</f>
        <v>30</v>
      </c>
    </row>
    <row r="3" spans="1:17" x14ac:dyDescent="0.2">
      <c r="A3" s="5"/>
      <c r="B3" s="6"/>
      <c r="C3" s="6"/>
      <c r="D3" s="6"/>
      <c r="E3" s="6"/>
      <c r="F3" s="6"/>
      <c r="G3" s="6"/>
      <c r="H3" s="6"/>
      <c r="I3" s="6"/>
      <c r="J3" s="9"/>
    </row>
    <row r="4" spans="1:17" x14ac:dyDescent="0.2">
      <c r="A4" s="5" t="s">
        <v>75</v>
      </c>
      <c r="B4" s="6"/>
      <c r="C4" s="6"/>
      <c r="D4" s="6"/>
      <c r="E4" s="6"/>
      <c r="F4" s="6"/>
      <c r="G4" s="6"/>
      <c r="H4" s="6"/>
      <c r="I4" s="6"/>
      <c r="J4" s="9"/>
    </row>
    <row r="5" spans="1:17" x14ac:dyDescent="0.2">
      <c r="A5" s="32" t="s">
        <v>85</v>
      </c>
      <c r="B5" s="12"/>
      <c r="C5" s="12"/>
      <c r="D5" s="12"/>
      <c r="E5" s="12"/>
      <c r="F5" s="12"/>
      <c r="G5" s="12"/>
      <c r="H5" s="12"/>
      <c r="I5" s="12"/>
      <c r="J5" s="17"/>
    </row>
    <row r="6" spans="1:17" x14ac:dyDescent="0.2">
      <c r="A6" s="5"/>
      <c r="B6" s="6"/>
      <c r="C6" s="6"/>
      <c r="D6" s="6"/>
      <c r="E6" s="6"/>
      <c r="F6" s="6"/>
      <c r="G6" s="6"/>
      <c r="H6" s="6"/>
      <c r="I6" s="6"/>
      <c r="J6" s="9"/>
    </row>
    <row r="7" spans="1:17" x14ac:dyDescent="0.2">
      <c r="A7" s="64"/>
      <c r="B7" s="527" t="s">
        <v>732</v>
      </c>
      <c r="C7" s="527"/>
      <c r="D7" s="527"/>
      <c r="E7" s="527"/>
      <c r="F7" s="527"/>
      <c r="G7" s="527"/>
      <c r="H7" s="527"/>
      <c r="I7" s="527"/>
      <c r="J7" s="48"/>
    </row>
    <row r="8" spans="1:17" x14ac:dyDescent="0.2">
      <c r="A8" s="552" t="s">
        <v>733</v>
      </c>
      <c r="B8" s="491"/>
      <c r="C8" s="491"/>
      <c r="D8" s="491"/>
      <c r="E8" s="491"/>
      <c r="F8" s="491"/>
      <c r="G8" s="491"/>
      <c r="H8" s="491"/>
      <c r="I8" s="491"/>
      <c r="J8" s="492"/>
    </row>
    <row r="9" spans="1:17" x14ac:dyDescent="0.2">
      <c r="A9" s="51"/>
      <c r="B9" s="46"/>
      <c r="C9" s="46"/>
      <c r="D9" s="46"/>
      <c r="E9" s="46"/>
      <c r="F9" s="46"/>
      <c r="G9" s="46"/>
      <c r="H9" s="46"/>
      <c r="I9" s="46"/>
      <c r="J9" s="295"/>
      <c r="K9" s="46"/>
    </row>
    <row r="10" spans="1:17" x14ac:dyDescent="0.2">
      <c r="A10" s="662" t="s">
        <v>554</v>
      </c>
      <c r="B10" s="663"/>
      <c r="C10" s="663"/>
      <c r="D10" s="663"/>
      <c r="E10" s="663"/>
      <c r="F10" s="663"/>
      <c r="G10" s="663"/>
      <c r="H10" s="663"/>
      <c r="I10" s="663"/>
      <c r="J10" s="664"/>
      <c r="K10" s="46"/>
    </row>
    <row r="11" spans="1:17" x14ac:dyDescent="0.2">
      <c r="A11" s="5"/>
      <c r="B11" s="6"/>
      <c r="C11" s="6"/>
      <c r="D11" s="6"/>
      <c r="E11" s="6"/>
      <c r="F11" s="6"/>
      <c r="G11" s="6"/>
      <c r="H11" s="6"/>
      <c r="I11" s="6"/>
      <c r="J11" s="9"/>
      <c r="K11" s="46"/>
    </row>
    <row r="12" spans="1:17" x14ac:dyDescent="0.2">
      <c r="A12" s="5"/>
      <c r="B12" s="35"/>
      <c r="C12" s="6"/>
      <c r="D12" s="6"/>
      <c r="E12" s="6"/>
      <c r="F12" s="6"/>
      <c r="G12" s="6"/>
      <c r="H12" s="6"/>
      <c r="I12" s="6"/>
      <c r="J12" s="9"/>
      <c r="K12" s="46"/>
    </row>
    <row r="13" spans="1:17" ht="12.75" customHeight="1" x14ac:dyDescent="0.2">
      <c r="A13" s="5"/>
      <c r="B13" s="6"/>
      <c r="C13" s="6"/>
      <c r="D13" s="6"/>
      <c r="E13" s="6"/>
      <c r="F13" s="6"/>
      <c r="G13" s="6"/>
      <c r="H13" s="6"/>
      <c r="I13" s="6"/>
      <c r="J13" s="9"/>
      <c r="K13" s="46"/>
      <c r="L13" s="92"/>
      <c r="M13" s="92"/>
      <c r="N13" s="92"/>
      <c r="O13" s="92"/>
      <c r="P13" s="92"/>
      <c r="Q13" s="92"/>
    </row>
    <row r="14" spans="1:17" ht="13.15" customHeight="1" x14ac:dyDescent="0.2">
      <c r="A14" s="665" t="s">
        <v>558</v>
      </c>
      <c r="B14" s="589"/>
      <c r="C14" s="589"/>
      <c r="D14" s="589"/>
      <c r="E14" s="589"/>
      <c r="F14" s="589"/>
      <c r="G14" s="589"/>
      <c r="H14" s="589"/>
      <c r="I14" s="589"/>
      <c r="J14" s="565"/>
      <c r="K14" s="46"/>
      <c r="L14" s="92"/>
      <c r="M14" s="92"/>
      <c r="N14" s="92"/>
      <c r="O14" s="92"/>
      <c r="P14" s="92"/>
      <c r="Q14" s="92"/>
    </row>
    <row r="15" spans="1:17" ht="12.75" customHeight="1" x14ac:dyDescent="0.2">
      <c r="A15" s="618"/>
      <c r="B15" s="589"/>
      <c r="C15" s="589"/>
      <c r="D15" s="589"/>
      <c r="E15" s="589"/>
      <c r="F15" s="589"/>
      <c r="G15" s="589"/>
      <c r="H15" s="589"/>
      <c r="I15" s="589"/>
      <c r="J15" s="565"/>
      <c r="K15" s="46"/>
      <c r="L15" s="92"/>
      <c r="M15" s="92"/>
      <c r="N15" s="92"/>
      <c r="O15" s="92"/>
      <c r="P15" s="92"/>
      <c r="Q15" s="92"/>
    </row>
    <row r="16" spans="1:17" x14ac:dyDescent="0.2">
      <c r="A16" s="5"/>
      <c r="B16" s="6"/>
      <c r="C16" s="6"/>
      <c r="D16" s="6"/>
      <c r="E16" s="6"/>
      <c r="F16" s="6"/>
      <c r="G16" s="6"/>
      <c r="H16" s="6"/>
      <c r="I16" s="6"/>
      <c r="J16" s="9"/>
      <c r="K16" s="46"/>
      <c r="L16" s="92"/>
      <c r="M16" s="92"/>
      <c r="N16" s="92"/>
      <c r="O16" s="92"/>
      <c r="P16" s="92"/>
      <c r="Q16" s="92"/>
    </row>
    <row r="17" spans="1:17" x14ac:dyDescent="0.2">
      <c r="A17" s="5"/>
      <c r="B17" s="6"/>
      <c r="C17" s="6"/>
      <c r="D17" s="6"/>
      <c r="E17" s="6"/>
      <c r="F17" s="6"/>
      <c r="G17" s="6"/>
      <c r="H17" s="6"/>
      <c r="I17" s="6"/>
      <c r="J17" s="9"/>
      <c r="K17" s="46"/>
      <c r="L17" s="92"/>
      <c r="M17" s="92"/>
      <c r="N17" s="92"/>
      <c r="O17" s="92"/>
      <c r="P17" s="92"/>
      <c r="Q17" s="92"/>
    </row>
    <row r="18" spans="1:17" x14ac:dyDescent="0.2">
      <c r="A18" s="5"/>
      <c r="B18" s="6"/>
      <c r="C18" s="6"/>
      <c r="D18" s="6"/>
      <c r="E18" s="6"/>
      <c r="F18" s="6"/>
      <c r="G18" s="6"/>
      <c r="H18" s="6"/>
      <c r="I18" s="6"/>
      <c r="J18" s="9"/>
      <c r="K18" s="46"/>
      <c r="L18" s="92"/>
      <c r="M18" s="92"/>
      <c r="N18" s="92"/>
      <c r="O18" s="92"/>
      <c r="P18" s="92"/>
      <c r="Q18" s="92"/>
    </row>
    <row r="19" spans="1:17" x14ac:dyDescent="0.2">
      <c r="A19" s="60"/>
      <c r="B19" s="38"/>
      <c r="C19" s="38"/>
      <c r="D19" s="38"/>
      <c r="E19" s="38"/>
      <c r="F19" s="38"/>
      <c r="G19" s="38"/>
      <c r="H19" s="38"/>
      <c r="I19" s="38"/>
      <c r="J19" s="48"/>
      <c r="K19" s="46"/>
      <c r="L19" s="92"/>
      <c r="M19" s="92"/>
      <c r="N19" s="92"/>
      <c r="O19" s="92"/>
      <c r="P19" s="92"/>
      <c r="Q19" s="92"/>
    </row>
    <row r="20" spans="1:17" x14ac:dyDescent="0.2">
      <c r="A20" s="5"/>
      <c r="B20" s="76" t="s">
        <v>372</v>
      </c>
      <c r="C20" s="6"/>
      <c r="D20" s="6"/>
      <c r="E20" s="6"/>
      <c r="F20" s="6"/>
      <c r="G20" s="6"/>
      <c r="H20" s="6"/>
      <c r="I20" s="6"/>
      <c r="J20" s="9"/>
      <c r="K20" s="46"/>
      <c r="L20" s="169"/>
      <c r="M20" s="169"/>
      <c r="N20" s="169"/>
      <c r="O20" s="169"/>
      <c r="P20" s="169"/>
      <c r="Q20" s="92"/>
    </row>
    <row r="21" spans="1:17" ht="12.75" customHeight="1" x14ac:dyDescent="0.2">
      <c r="A21" s="5"/>
      <c r="B21" s="6"/>
      <c r="C21" s="6"/>
      <c r="D21" s="6"/>
      <c r="E21" s="6"/>
      <c r="F21" s="6"/>
      <c r="G21" s="6"/>
      <c r="H21" s="6"/>
      <c r="I21" s="6"/>
      <c r="J21" s="9"/>
      <c r="K21" s="46"/>
      <c r="L21" s="92"/>
      <c r="M21" s="92"/>
      <c r="N21" s="92"/>
      <c r="O21" s="92"/>
      <c r="P21" s="92"/>
      <c r="Q21" s="92"/>
    </row>
    <row r="22" spans="1:17" x14ac:dyDescent="0.2">
      <c r="A22" s="5"/>
      <c r="B22" s="6"/>
      <c r="C22" s="6"/>
      <c r="D22" s="6"/>
      <c r="E22" s="6"/>
      <c r="F22" s="6"/>
      <c r="G22" s="6"/>
      <c r="H22" s="6"/>
      <c r="I22" s="6"/>
      <c r="J22" s="9"/>
      <c r="K22" s="46"/>
      <c r="L22" s="92"/>
      <c r="M22" s="92"/>
      <c r="N22" s="92"/>
      <c r="O22" s="92"/>
      <c r="P22" s="92"/>
      <c r="Q22" s="92"/>
    </row>
    <row r="23" spans="1:17" x14ac:dyDescent="0.2">
      <c r="A23" s="5"/>
      <c r="B23" s="6"/>
      <c r="C23" s="6"/>
      <c r="D23" s="6"/>
      <c r="E23" s="6"/>
      <c r="F23" s="6"/>
      <c r="G23" s="6"/>
      <c r="H23" s="6"/>
      <c r="I23" s="6"/>
      <c r="J23" s="9"/>
      <c r="K23" s="46"/>
      <c r="L23" s="92"/>
      <c r="M23" s="92"/>
      <c r="N23" s="92"/>
      <c r="O23" s="92"/>
      <c r="P23" s="92"/>
      <c r="Q23" s="92"/>
    </row>
    <row r="24" spans="1:17" x14ac:dyDescent="0.2">
      <c r="A24" s="5"/>
      <c r="B24" s="6"/>
      <c r="C24" s="6"/>
      <c r="D24" s="6"/>
      <c r="E24" s="6"/>
      <c r="F24" s="6"/>
      <c r="G24" s="6"/>
      <c r="H24" s="6"/>
      <c r="I24" s="6"/>
      <c r="J24" s="9"/>
      <c r="K24" s="46"/>
      <c r="L24" s="92"/>
      <c r="M24" s="92"/>
      <c r="N24" s="92"/>
      <c r="O24" s="92"/>
      <c r="P24" s="92"/>
      <c r="Q24" s="92"/>
    </row>
    <row r="25" spans="1:17" x14ac:dyDescent="0.2">
      <c r="A25" s="5"/>
      <c r="B25" s="6"/>
      <c r="C25" s="6"/>
      <c r="D25" s="6"/>
      <c r="E25" s="6"/>
      <c r="F25" s="6"/>
      <c r="G25" s="6"/>
      <c r="H25" s="6"/>
      <c r="I25" s="6"/>
      <c r="J25" s="9"/>
      <c r="K25" s="46"/>
      <c r="L25" s="92"/>
      <c r="M25" s="92"/>
      <c r="N25" s="92"/>
      <c r="O25" s="92"/>
      <c r="P25" s="92"/>
      <c r="Q25" s="92"/>
    </row>
    <row r="26" spans="1:17" s="92" customFormat="1" x14ac:dyDescent="0.2">
      <c r="A26" s="5"/>
      <c r="B26" s="6"/>
      <c r="C26" s="6"/>
      <c r="D26" s="6"/>
      <c r="E26" s="6"/>
      <c r="F26" s="6"/>
      <c r="G26" s="6"/>
      <c r="H26" s="6"/>
      <c r="I26" s="6"/>
      <c r="J26" s="9"/>
      <c r="K26" s="46"/>
    </row>
    <row r="27" spans="1:17" s="92" customFormat="1" x14ac:dyDescent="0.2">
      <c r="A27" s="5"/>
      <c r="B27" s="6"/>
      <c r="C27" s="6"/>
      <c r="D27" s="6"/>
      <c r="E27" s="6"/>
      <c r="F27" s="6"/>
      <c r="G27" s="6"/>
      <c r="H27" s="6"/>
      <c r="I27" s="6"/>
      <c r="J27" s="9"/>
      <c r="K27" s="46"/>
    </row>
    <row r="28" spans="1:17" s="92" customFormat="1" x14ac:dyDescent="0.2">
      <c r="A28" s="5"/>
      <c r="B28" s="6"/>
      <c r="C28" s="6"/>
      <c r="D28" s="6"/>
      <c r="E28" s="6"/>
      <c r="F28" s="6"/>
      <c r="G28" s="6"/>
      <c r="H28" s="6"/>
      <c r="I28" s="6"/>
      <c r="J28" s="9"/>
      <c r="K28" s="46"/>
    </row>
    <row r="29" spans="1:17" s="92" customFormat="1" x14ac:dyDescent="0.2">
      <c r="A29" s="5"/>
      <c r="B29" s="6"/>
      <c r="C29" s="6"/>
      <c r="D29" s="6"/>
      <c r="E29" s="6"/>
      <c r="F29" s="6"/>
      <c r="G29" s="6"/>
      <c r="H29" s="6"/>
      <c r="I29" s="6"/>
      <c r="J29" s="9"/>
      <c r="K29" s="46"/>
    </row>
    <row r="30" spans="1:17" s="92" customFormat="1" x14ac:dyDescent="0.2">
      <c r="A30" s="54" t="s">
        <v>105</v>
      </c>
      <c r="B30" s="6"/>
      <c r="C30" s="6"/>
      <c r="D30" s="6"/>
      <c r="E30" s="6"/>
      <c r="F30" s="6"/>
      <c r="G30" s="6"/>
      <c r="H30" s="6"/>
      <c r="I30" s="6"/>
      <c r="J30" s="9"/>
      <c r="K30" s="46"/>
    </row>
    <row r="31" spans="1:17" s="92" customFormat="1" x14ac:dyDescent="0.2">
      <c r="A31" s="5"/>
      <c r="B31" s="6"/>
      <c r="C31" s="6"/>
      <c r="D31" s="6"/>
      <c r="E31" s="6"/>
      <c r="F31" s="6"/>
      <c r="G31" s="6"/>
      <c r="H31" s="6"/>
      <c r="I31" s="6"/>
      <c r="J31" s="9"/>
      <c r="K31" s="46"/>
    </row>
    <row r="32" spans="1:17" s="92" customFormat="1" x14ac:dyDescent="0.2">
      <c r="A32" s="60"/>
      <c r="B32" s="38"/>
      <c r="C32" s="38"/>
      <c r="D32" s="38"/>
      <c r="E32" s="38"/>
      <c r="F32" s="38"/>
      <c r="G32" s="38"/>
      <c r="H32" s="38"/>
      <c r="I32" s="38"/>
      <c r="J32" s="48"/>
      <c r="K32" s="46"/>
    </row>
    <row r="33" spans="1:17" s="92" customFormat="1" x14ac:dyDescent="0.2">
      <c r="A33" s="51"/>
      <c r="B33" s="46"/>
      <c r="C33" s="46"/>
      <c r="D33" s="46"/>
      <c r="E33" s="46"/>
      <c r="F33" s="46"/>
      <c r="G33" s="46"/>
      <c r="H33" s="46"/>
      <c r="I33" s="46"/>
      <c r="J33" s="295"/>
      <c r="K33" s="46"/>
    </row>
    <row r="34" spans="1:17" s="92" customFormat="1" x14ac:dyDescent="0.2">
      <c r="A34" s="51"/>
      <c r="B34" s="46"/>
      <c r="C34" s="46"/>
      <c r="D34" s="46"/>
      <c r="E34" s="46"/>
      <c r="F34" s="46"/>
      <c r="G34" s="46"/>
      <c r="H34" s="46"/>
      <c r="I34" s="46"/>
      <c r="J34" s="295"/>
      <c r="K34" s="46"/>
    </row>
    <row r="35" spans="1:17" s="92" customFormat="1" x14ac:dyDescent="0.2">
      <c r="A35" s="51"/>
      <c r="B35" s="46"/>
      <c r="C35" s="46"/>
      <c r="D35" s="46"/>
      <c r="E35" s="46"/>
      <c r="F35" s="46"/>
      <c r="G35" s="46"/>
      <c r="H35" s="46"/>
      <c r="I35" s="46"/>
      <c r="J35" s="295"/>
      <c r="K35" s="46"/>
    </row>
    <row r="36" spans="1:17" x14ac:dyDescent="0.2">
      <c r="A36" s="51"/>
      <c r="B36" s="46"/>
      <c r="C36" s="46"/>
      <c r="D36" s="46"/>
      <c r="E36" s="46"/>
      <c r="F36" s="46"/>
      <c r="G36" s="46"/>
      <c r="H36" s="46"/>
      <c r="I36" s="46"/>
      <c r="J36" s="295"/>
      <c r="K36" s="46"/>
      <c r="L36" s="92"/>
      <c r="M36" s="92"/>
      <c r="N36" s="92"/>
      <c r="O36" s="92"/>
      <c r="P36" s="92"/>
      <c r="Q36" s="92"/>
    </row>
    <row r="37" spans="1:17" x14ac:dyDescent="0.2">
      <c r="A37" s="51"/>
      <c r="B37" s="46"/>
      <c r="C37" s="46"/>
      <c r="D37" s="46"/>
      <c r="E37" s="46"/>
      <c r="F37" s="46"/>
      <c r="G37" s="46"/>
      <c r="H37" s="46"/>
      <c r="I37" s="46"/>
      <c r="J37" s="295"/>
      <c r="K37" s="46"/>
      <c r="L37" s="92"/>
      <c r="M37" s="92"/>
      <c r="N37" s="92"/>
      <c r="O37" s="92"/>
      <c r="P37" s="92"/>
      <c r="Q37" s="92"/>
    </row>
    <row r="38" spans="1:17" x14ac:dyDescent="0.2">
      <c r="A38" s="51"/>
      <c r="B38" s="46"/>
      <c r="C38" s="46"/>
      <c r="D38" s="46"/>
      <c r="E38" s="46"/>
      <c r="F38" s="46"/>
      <c r="G38" s="46"/>
      <c r="H38" s="46"/>
      <c r="I38" s="46"/>
      <c r="J38" s="295"/>
      <c r="K38" s="46"/>
      <c r="L38" s="92"/>
      <c r="M38" s="92"/>
      <c r="N38" s="92"/>
      <c r="O38" s="92"/>
      <c r="P38" s="92"/>
      <c r="Q38" s="92"/>
    </row>
    <row r="39" spans="1:17" x14ac:dyDescent="0.2">
      <c r="A39" s="51"/>
      <c r="B39" s="46"/>
      <c r="C39" s="46"/>
      <c r="D39" s="46"/>
      <c r="E39" s="46"/>
      <c r="F39" s="46"/>
      <c r="G39" s="46"/>
      <c r="H39" s="46"/>
      <c r="I39" s="46"/>
      <c r="J39" s="295"/>
      <c r="K39" s="46"/>
      <c r="L39" s="92"/>
      <c r="M39" s="92"/>
      <c r="N39" s="92"/>
      <c r="O39" s="92"/>
      <c r="P39" s="92"/>
      <c r="Q39" s="92"/>
    </row>
    <row r="40" spans="1:17" x14ac:dyDescent="0.2">
      <c r="A40" s="51"/>
      <c r="B40" s="46"/>
      <c r="C40" s="46"/>
      <c r="D40" s="46"/>
      <c r="E40" s="46"/>
      <c r="F40" s="46"/>
      <c r="G40" s="46"/>
      <c r="H40" s="46"/>
      <c r="I40" s="46"/>
      <c r="J40" s="295"/>
      <c r="K40" s="46"/>
      <c r="L40" s="92"/>
      <c r="M40" s="92"/>
      <c r="N40" s="92"/>
      <c r="O40" s="92"/>
      <c r="P40" s="92"/>
      <c r="Q40" s="92"/>
    </row>
    <row r="41" spans="1:17" x14ac:dyDescent="0.2">
      <c r="A41" s="51"/>
      <c r="B41" s="46"/>
      <c r="C41" s="46"/>
      <c r="D41" s="46"/>
      <c r="E41" s="46"/>
      <c r="F41" s="46"/>
      <c r="G41" s="46"/>
      <c r="H41" s="46"/>
      <c r="I41" s="46"/>
      <c r="J41" s="295"/>
      <c r="K41" s="46"/>
      <c r="L41" s="92"/>
      <c r="M41" s="92"/>
      <c r="N41" s="92"/>
      <c r="O41" s="92"/>
      <c r="P41" s="92"/>
      <c r="Q41" s="92"/>
    </row>
    <row r="42" spans="1:17" x14ac:dyDescent="0.2">
      <c r="A42" s="51"/>
      <c r="B42" s="46"/>
      <c r="C42" s="46"/>
      <c r="D42" s="46"/>
      <c r="E42" s="46"/>
      <c r="F42" s="46"/>
      <c r="G42" s="46"/>
      <c r="H42" s="46"/>
      <c r="I42" s="46"/>
      <c r="J42" s="295"/>
      <c r="K42" s="46"/>
      <c r="L42" s="35"/>
      <c r="M42" s="92"/>
      <c r="N42" s="92"/>
      <c r="O42" s="92"/>
      <c r="P42" s="92"/>
      <c r="Q42" s="92"/>
    </row>
    <row r="43" spans="1:17" x14ac:dyDescent="0.2">
      <c r="A43" s="51"/>
      <c r="B43" s="46"/>
      <c r="C43" s="46"/>
      <c r="D43" s="46"/>
      <c r="E43" s="46"/>
      <c r="F43" s="46"/>
      <c r="G43" s="46"/>
      <c r="H43" s="46"/>
      <c r="I43" s="46"/>
      <c r="J43" s="295"/>
      <c r="K43" s="46"/>
      <c r="L43" s="92"/>
      <c r="M43" s="92"/>
      <c r="N43" s="92"/>
      <c r="O43" s="92"/>
      <c r="P43" s="92"/>
      <c r="Q43" s="92"/>
    </row>
    <row r="44" spans="1:17" x14ac:dyDescent="0.2">
      <c r="A44" s="51"/>
      <c r="B44" s="46"/>
      <c r="C44" s="46"/>
      <c r="D44" s="46"/>
      <c r="E44" s="46"/>
      <c r="F44" s="46"/>
      <c r="G44" s="46"/>
      <c r="H44" s="46"/>
      <c r="I44" s="46"/>
      <c r="J44" s="295"/>
      <c r="K44" s="46"/>
      <c r="L44" s="92"/>
      <c r="M44" s="92"/>
      <c r="N44" s="92"/>
      <c r="O44" s="92"/>
      <c r="P44" s="92"/>
      <c r="Q44" s="92"/>
    </row>
    <row r="45" spans="1:17" ht="13.5" customHeight="1" x14ac:dyDescent="0.2">
      <c r="A45" s="51"/>
      <c r="B45" s="46"/>
      <c r="C45" s="46"/>
      <c r="D45" s="46"/>
      <c r="E45" s="46"/>
      <c r="F45" s="46"/>
      <c r="G45" s="46"/>
      <c r="H45" s="46"/>
      <c r="I45" s="46"/>
      <c r="J45" s="295"/>
      <c r="K45" s="46"/>
      <c r="L45" s="92"/>
      <c r="M45" s="92"/>
      <c r="N45" s="92"/>
      <c r="O45" s="92"/>
      <c r="P45" s="92"/>
      <c r="Q45" s="92"/>
    </row>
    <row r="46" spans="1:17" ht="13.5" customHeight="1" x14ac:dyDescent="0.2">
      <c r="A46" s="51"/>
      <c r="B46" s="46"/>
      <c r="C46" s="46"/>
      <c r="D46" s="46"/>
      <c r="E46" s="46"/>
      <c r="F46" s="46"/>
      <c r="G46" s="46"/>
      <c r="H46" s="46"/>
      <c r="I46" s="46"/>
      <c r="J46" s="295"/>
      <c r="K46" s="46"/>
      <c r="L46" s="92"/>
      <c r="M46" s="92"/>
      <c r="N46" s="92"/>
      <c r="O46" s="92"/>
      <c r="P46" s="92"/>
      <c r="Q46" s="92"/>
    </row>
    <row r="47" spans="1:17" ht="13.5" customHeight="1" x14ac:dyDescent="0.2">
      <c r="A47" s="87"/>
      <c r="B47" s="305"/>
      <c r="C47" s="305"/>
      <c r="D47" s="305"/>
      <c r="E47" s="305"/>
      <c r="F47" s="305"/>
      <c r="G47" s="305"/>
      <c r="H47" s="305"/>
      <c r="I47" s="305"/>
      <c r="J47" s="139" t="s">
        <v>340</v>
      </c>
      <c r="K47" s="92"/>
      <c r="L47" s="92"/>
      <c r="M47" s="92"/>
      <c r="N47" s="92"/>
      <c r="O47" s="92"/>
      <c r="P47" s="92"/>
      <c r="Q47" s="92"/>
    </row>
    <row r="48" spans="1:17" ht="13.5" customHeight="1" x14ac:dyDescent="0.2">
      <c r="A48" s="223" t="s">
        <v>275</v>
      </c>
      <c r="B48" s="224" t="s">
        <v>432</v>
      </c>
      <c r="C48" s="224"/>
      <c r="D48" s="224"/>
      <c r="E48" s="224"/>
      <c r="F48" s="224"/>
      <c r="G48" s="224"/>
      <c r="H48" s="224"/>
      <c r="I48" s="224"/>
      <c r="J48" s="225"/>
    </row>
    <row r="49" spans="1:10" ht="13.5" customHeight="1" x14ac:dyDescent="0.2">
      <c r="A49" s="5"/>
      <c r="B49" s="726"/>
      <c r="C49" s="623"/>
      <c r="D49" s="46"/>
      <c r="E49" s="46"/>
      <c r="F49" s="46"/>
      <c r="G49" s="6"/>
      <c r="H49" s="6"/>
      <c r="I49" s="6"/>
      <c r="J49" s="9"/>
    </row>
    <row r="50" spans="1:10" ht="13.5" customHeight="1" x14ac:dyDescent="0.2">
      <c r="A50" s="32" t="s">
        <v>274</v>
      </c>
      <c r="B50" s="528" t="str">
        <f>+'Title Page'!B50</f>
        <v>07/24/18</v>
      </c>
      <c r="C50" s="528"/>
      <c r="D50" s="58"/>
      <c r="E50" s="58"/>
      <c r="F50" s="58"/>
      <c r="G50" s="12"/>
      <c r="H50" s="6" t="str">
        <f>+'Check Sheet p2'!G50</f>
        <v>Effective Date: October 1, 2018</v>
      </c>
      <c r="I50" s="6"/>
      <c r="J50" s="17"/>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A51:J51"/>
    <mergeCell ref="B7:I7"/>
    <mergeCell ref="A8:J8"/>
    <mergeCell ref="A10:J10"/>
    <mergeCell ref="A14:J15"/>
    <mergeCell ref="B49:C49"/>
    <mergeCell ref="B50:C50"/>
  </mergeCells>
  <printOptions horizontalCentered="1" verticalCentered="1"/>
  <pageMargins left="0.75" right="0.32" top="0.61" bottom="0.36" header="0.34" footer="0.2"/>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O54"/>
  <sheetViews>
    <sheetView topLeftCell="A13" zoomScaleNormal="100" zoomScaleSheetLayoutView="75" workbookViewId="0">
      <selection activeCell="G38" sqref="G38:H38"/>
    </sheetView>
  </sheetViews>
  <sheetFormatPr defaultRowHeight="12.75" x14ac:dyDescent="0.2"/>
  <cols>
    <col min="1" max="2" width="9.140625" style="4"/>
    <col min="3" max="3" width="8.7109375" style="4" customWidth="1"/>
    <col min="4" max="4" width="9.140625" style="4"/>
    <col min="5" max="5" width="11" style="4" customWidth="1"/>
    <col min="6" max="7" width="9.140625" style="4"/>
    <col min="8" max="9" width="9.85546875" style="4" customWidth="1"/>
    <col min="10" max="10" width="11" style="4" customWidth="1"/>
    <col min="11" max="11" width="4" style="4" customWidth="1"/>
    <col min="12" max="16384" width="9.140625" style="4"/>
  </cols>
  <sheetData>
    <row r="1" spans="1:15" x14ac:dyDescent="0.2">
      <c r="A1" s="1"/>
      <c r="B1" s="2"/>
      <c r="C1" s="2"/>
      <c r="D1" s="2"/>
      <c r="E1" s="2"/>
      <c r="F1" s="2"/>
      <c r="G1" s="2"/>
      <c r="H1" s="2"/>
      <c r="I1" s="2"/>
      <c r="J1" s="3"/>
    </row>
    <row r="2" spans="1:15" x14ac:dyDescent="0.2">
      <c r="A2" s="342" t="s">
        <v>277</v>
      </c>
      <c r="B2" s="310">
        <f>+'Check Sheet p2'!B2</f>
        <v>19</v>
      </c>
      <c r="C2" s="329"/>
      <c r="D2" s="329"/>
      <c r="E2" s="329"/>
      <c r="F2" s="329"/>
      <c r="G2" s="310">
        <v>0</v>
      </c>
      <c r="H2" s="491" t="s">
        <v>278</v>
      </c>
      <c r="I2" s="491"/>
      <c r="J2" s="356">
        <f>1+'Item 105 p4 p30'!J2</f>
        <v>31</v>
      </c>
    </row>
    <row r="3" spans="1:15" x14ac:dyDescent="0.2">
      <c r="A3" s="342"/>
      <c r="B3" s="329"/>
      <c r="C3" s="329"/>
      <c r="D3" s="329"/>
      <c r="E3" s="329"/>
      <c r="F3" s="329"/>
      <c r="G3" s="329"/>
      <c r="H3" s="329"/>
      <c r="I3" s="329"/>
      <c r="J3" s="330"/>
    </row>
    <row r="4" spans="1:15" x14ac:dyDescent="0.2">
      <c r="A4" s="342" t="s">
        <v>75</v>
      </c>
      <c r="B4" s="329"/>
      <c r="C4" s="329"/>
      <c r="D4" s="329"/>
      <c r="E4" s="329"/>
      <c r="F4" s="329"/>
      <c r="G4" s="329"/>
      <c r="H4" s="329"/>
      <c r="I4" s="329"/>
      <c r="J4" s="330"/>
    </row>
    <row r="5" spans="1:15" x14ac:dyDescent="0.2">
      <c r="A5" s="32" t="s">
        <v>85</v>
      </c>
      <c r="B5" s="12"/>
      <c r="C5" s="12"/>
      <c r="D5" s="12"/>
      <c r="E5" s="12"/>
      <c r="F5" s="12"/>
      <c r="G5" s="12"/>
      <c r="H5" s="12"/>
      <c r="I5" s="12"/>
      <c r="J5" s="17"/>
    </row>
    <row r="6" spans="1:15" x14ac:dyDescent="0.2">
      <c r="A6" s="342"/>
      <c r="B6" s="329"/>
      <c r="C6" s="329"/>
      <c r="D6" s="329"/>
      <c r="E6" s="329"/>
      <c r="F6" s="329"/>
      <c r="G6" s="329"/>
      <c r="H6" s="329"/>
      <c r="I6" s="329"/>
      <c r="J6" s="330"/>
    </row>
    <row r="7" spans="1:15" x14ac:dyDescent="0.2">
      <c r="B7" s="527" t="s">
        <v>559</v>
      </c>
      <c r="C7" s="527"/>
      <c r="D7" s="527"/>
      <c r="E7" s="527"/>
      <c r="F7" s="527"/>
      <c r="G7" s="527"/>
      <c r="H7" s="527"/>
      <c r="I7" s="527"/>
      <c r="J7" s="345"/>
    </row>
    <row r="8" spans="1:15" x14ac:dyDescent="0.2">
      <c r="A8" s="64"/>
      <c r="B8" s="329"/>
      <c r="C8" s="329"/>
      <c r="D8" s="329"/>
      <c r="E8" s="329"/>
      <c r="F8" s="329"/>
      <c r="G8" s="329"/>
      <c r="H8" s="329"/>
      <c r="I8" s="329"/>
      <c r="J8" s="330"/>
    </row>
    <row r="9" spans="1:15" x14ac:dyDescent="0.2">
      <c r="A9" s="342" t="s">
        <v>23</v>
      </c>
      <c r="B9" s="313"/>
      <c r="C9" s="648" t="s">
        <v>151</v>
      </c>
      <c r="D9" s="649"/>
      <c r="E9" s="650"/>
      <c r="F9" s="648" t="s">
        <v>561</v>
      </c>
      <c r="G9" s="649"/>
      <c r="H9" s="650"/>
      <c r="I9" s="329"/>
      <c r="J9" s="330"/>
    </row>
    <row r="10" spans="1:15" x14ac:dyDescent="0.2">
      <c r="A10" s="342"/>
      <c r="B10" s="329"/>
      <c r="C10" s="324" t="s">
        <v>152</v>
      </c>
      <c r="D10" s="325"/>
      <c r="E10" s="326"/>
      <c r="F10" s="727"/>
      <c r="G10" s="728"/>
      <c r="H10" s="729"/>
      <c r="I10" s="329"/>
      <c r="J10" s="330"/>
    </row>
    <row r="11" spans="1:15" x14ac:dyDescent="0.2">
      <c r="A11" s="342"/>
      <c r="B11" s="331"/>
      <c r="C11" s="324" t="s">
        <v>651</v>
      </c>
      <c r="D11" s="325"/>
      <c r="E11" s="326"/>
      <c r="F11" s="727"/>
      <c r="G11" s="728"/>
      <c r="H11" s="729"/>
      <c r="I11" s="329"/>
      <c r="J11" s="330"/>
    </row>
    <row r="12" spans="1:15" x14ac:dyDescent="0.2">
      <c r="A12" s="342"/>
      <c r="B12" s="329"/>
      <c r="C12" s="329"/>
      <c r="D12" s="329"/>
      <c r="E12" s="329"/>
      <c r="F12" s="329"/>
      <c r="G12" s="329"/>
      <c r="H12" s="329"/>
      <c r="I12" s="329"/>
      <c r="J12" s="330"/>
    </row>
    <row r="13" spans="1:15" x14ac:dyDescent="0.2">
      <c r="A13" s="32"/>
      <c r="B13" s="121"/>
      <c r="C13" s="310"/>
      <c r="D13" s="12"/>
      <c r="E13" s="121"/>
      <c r="F13" s="310"/>
      <c r="G13" s="12"/>
      <c r="H13" s="121"/>
      <c r="I13" s="310"/>
      <c r="J13" s="17"/>
    </row>
    <row r="14" spans="1:15" x14ac:dyDescent="0.2">
      <c r="A14" s="342"/>
      <c r="B14" s="42"/>
      <c r="C14" s="313"/>
      <c r="D14" s="329"/>
      <c r="E14" s="42"/>
      <c r="F14" s="313"/>
      <c r="G14" s="329"/>
      <c r="H14" s="42"/>
      <c r="I14" s="313"/>
      <c r="J14" s="330"/>
      <c r="L14" s="92"/>
      <c r="M14" s="92"/>
      <c r="N14" s="92"/>
      <c r="O14" s="92"/>
    </row>
    <row r="15" spans="1:15" x14ac:dyDescent="0.2">
      <c r="A15" s="346"/>
      <c r="B15" s="527" t="s">
        <v>560</v>
      </c>
      <c r="C15" s="660"/>
      <c r="D15" s="660"/>
      <c r="E15" s="660"/>
      <c r="F15" s="660"/>
      <c r="G15" s="660"/>
      <c r="H15" s="660"/>
      <c r="I15" s="660"/>
      <c r="J15" s="345"/>
      <c r="L15" s="92"/>
      <c r="M15" s="92"/>
      <c r="N15" s="92"/>
      <c r="O15" s="92"/>
    </row>
    <row r="16" spans="1:15" x14ac:dyDescent="0.2">
      <c r="A16" s="346" t="s">
        <v>12</v>
      </c>
      <c r="B16" s="329"/>
      <c r="C16" s="329"/>
      <c r="D16" s="329"/>
      <c r="E16" s="329"/>
      <c r="F16" s="329"/>
      <c r="G16" s="329"/>
      <c r="H16" s="329"/>
      <c r="I16" s="329"/>
      <c r="J16" s="330"/>
      <c r="L16" s="92"/>
      <c r="M16" s="92"/>
      <c r="N16" s="92"/>
      <c r="O16" s="92"/>
    </row>
    <row r="17" spans="1:15" x14ac:dyDescent="0.2">
      <c r="A17" s="346"/>
      <c r="B17" s="329"/>
      <c r="C17" s="692" t="s">
        <v>153</v>
      </c>
      <c r="D17" s="693"/>
      <c r="E17" s="694"/>
      <c r="F17" s="683" t="s">
        <v>562</v>
      </c>
      <c r="G17" s="649"/>
      <c r="H17" s="650"/>
      <c r="I17" s="329"/>
      <c r="J17" s="330"/>
      <c r="L17" s="92"/>
      <c r="M17" s="92"/>
      <c r="N17" s="92"/>
      <c r="O17" s="92"/>
    </row>
    <row r="18" spans="1:15" x14ac:dyDescent="0.2">
      <c r="A18" s="60"/>
      <c r="B18" s="344"/>
      <c r="C18" s="156"/>
      <c r="D18" s="325"/>
      <c r="E18" s="326"/>
      <c r="F18" s="176"/>
      <c r="G18" s="325"/>
      <c r="H18" s="148"/>
      <c r="I18" s="344"/>
      <c r="J18" s="345"/>
      <c r="L18" s="92"/>
      <c r="M18" s="92"/>
      <c r="N18" s="92"/>
      <c r="O18" s="92"/>
    </row>
    <row r="19" spans="1:15" x14ac:dyDescent="0.2">
      <c r="A19" s="342"/>
      <c r="B19" s="329"/>
      <c r="C19" s="156"/>
      <c r="D19" s="325"/>
      <c r="E19" s="326"/>
      <c r="F19" s="176"/>
      <c r="G19" s="325"/>
      <c r="H19" s="148"/>
      <c r="I19" s="329"/>
      <c r="J19" s="330"/>
      <c r="L19" s="92"/>
      <c r="M19" s="92"/>
      <c r="N19" s="92"/>
      <c r="O19" s="92"/>
    </row>
    <row r="20" spans="1:15" x14ac:dyDescent="0.2">
      <c r="A20" s="342"/>
      <c r="B20" s="329"/>
      <c r="C20" s="198"/>
      <c r="D20" s="325"/>
      <c r="E20" s="325"/>
      <c r="F20" s="325"/>
      <c r="G20" s="325"/>
      <c r="H20" s="325"/>
      <c r="I20" s="329"/>
      <c r="J20" s="330"/>
      <c r="L20" s="92"/>
      <c r="M20" s="92"/>
      <c r="N20" s="92"/>
      <c r="O20" s="92"/>
    </row>
    <row r="21" spans="1:15" x14ac:dyDescent="0.2">
      <c r="A21" s="342"/>
      <c r="B21" s="329"/>
      <c r="C21" s="736" t="s">
        <v>155</v>
      </c>
      <c r="D21" s="737"/>
      <c r="E21" s="738"/>
      <c r="F21" s="739" t="s">
        <v>562</v>
      </c>
      <c r="G21" s="500"/>
      <c r="H21" s="740"/>
      <c r="I21" s="329"/>
      <c r="J21" s="330"/>
    </row>
    <row r="22" spans="1:15" x14ac:dyDescent="0.2">
      <c r="A22" s="342"/>
      <c r="B22" s="329"/>
      <c r="C22" s="156" t="s">
        <v>154</v>
      </c>
      <c r="D22" s="325"/>
      <c r="E22" s="326"/>
      <c r="F22" s="176"/>
      <c r="G22" s="325" t="s">
        <v>379</v>
      </c>
      <c r="H22" s="148"/>
      <c r="I22" s="329"/>
      <c r="J22" s="330"/>
    </row>
    <row r="23" spans="1:15" x14ac:dyDescent="0.2">
      <c r="A23" s="342"/>
      <c r="B23" s="329"/>
      <c r="C23" s="156" t="s">
        <v>154</v>
      </c>
      <c r="D23" s="325"/>
      <c r="E23" s="326"/>
      <c r="F23" s="176"/>
      <c r="G23" s="325" t="s">
        <v>379</v>
      </c>
      <c r="H23" s="148"/>
      <c r="I23" s="329"/>
      <c r="J23" s="330"/>
    </row>
    <row r="24" spans="1:15" x14ac:dyDescent="0.2">
      <c r="A24" s="342"/>
      <c r="B24" s="329"/>
      <c r="C24" s="156" t="s">
        <v>154</v>
      </c>
      <c r="D24" s="325"/>
      <c r="E24" s="326"/>
      <c r="F24" s="176"/>
      <c r="G24" s="325" t="s">
        <v>379</v>
      </c>
      <c r="H24" s="148"/>
      <c r="I24" s="329"/>
      <c r="J24" s="330"/>
    </row>
    <row r="25" spans="1:15" x14ac:dyDescent="0.2">
      <c r="A25" s="342"/>
      <c r="B25" s="329"/>
      <c r="C25" s="156" t="s">
        <v>652</v>
      </c>
      <c r="D25" s="325"/>
      <c r="E25" s="326"/>
      <c r="F25" s="176"/>
      <c r="G25" s="325"/>
      <c r="H25" s="148"/>
      <c r="I25" s="329"/>
      <c r="J25" s="330"/>
    </row>
    <row r="26" spans="1:15" x14ac:dyDescent="0.2">
      <c r="A26" s="342"/>
      <c r="B26" s="329"/>
      <c r="C26" s="156" t="s">
        <v>626</v>
      </c>
      <c r="D26" s="325"/>
      <c r="E26" s="326"/>
      <c r="F26" s="176"/>
      <c r="G26" s="325"/>
      <c r="H26" s="148"/>
      <c r="I26" s="329"/>
      <c r="J26" s="330"/>
    </row>
    <row r="27" spans="1:15" x14ac:dyDescent="0.2">
      <c r="A27" s="342"/>
      <c r="B27" s="329"/>
      <c r="C27" s="329"/>
      <c r="D27" s="329"/>
      <c r="E27" s="329"/>
      <c r="F27" s="329"/>
      <c r="G27" s="329"/>
      <c r="H27" s="329"/>
      <c r="I27" s="329"/>
      <c r="J27" s="330"/>
    </row>
    <row r="28" spans="1:15" x14ac:dyDescent="0.2">
      <c r="A28" s="32"/>
      <c r="B28" s="12"/>
      <c r="C28" s="12"/>
      <c r="D28" s="12"/>
      <c r="E28" s="12"/>
      <c r="F28" s="12"/>
      <c r="G28" s="12"/>
      <c r="H28" s="12"/>
      <c r="I28" s="12"/>
      <c r="J28" s="17"/>
    </row>
    <row r="29" spans="1:15" x14ac:dyDescent="0.2">
      <c r="A29" s="342"/>
      <c r="B29" s="329"/>
      <c r="C29" s="329"/>
      <c r="D29" s="329"/>
      <c r="E29" s="329"/>
      <c r="F29" s="329"/>
      <c r="G29" s="329"/>
      <c r="H29" s="329"/>
      <c r="I29" s="329"/>
      <c r="J29" s="330"/>
    </row>
    <row r="30" spans="1:15" x14ac:dyDescent="0.2">
      <c r="A30" s="64"/>
      <c r="B30" s="527" t="s">
        <v>563</v>
      </c>
      <c r="C30" s="527"/>
      <c r="D30" s="527"/>
      <c r="E30" s="527"/>
      <c r="F30" s="527"/>
      <c r="G30" s="527"/>
      <c r="H30" s="527"/>
      <c r="I30" s="527"/>
      <c r="J30" s="345"/>
    </row>
    <row r="31" spans="1:15" x14ac:dyDescent="0.2">
      <c r="A31" s="342"/>
      <c r="B31" s="329"/>
      <c r="C31" s="329"/>
      <c r="D31" s="329"/>
      <c r="E31" s="329"/>
      <c r="F31" s="329"/>
      <c r="G31" s="329"/>
      <c r="H31" s="329"/>
      <c r="I31" s="329"/>
      <c r="J31" s="330"/>
    </row>
    <row r="32" spans="1:15" x14ac:dyDescent="0.2">
      <c r="A32" s="342" t="s">
        <v>156</v>
      </c>
      <c r="B32" s="329"/>
      <c r="C32" s="329"/>
      <c r="D32" s="329"/>
      <c r="E32" s="329"/>
      <c r="F32" s="329"/>
      <c r="G32" s="329"/>
      <c r="H32" s="329"/>
      <c r="I32" s="329"/>
      <c r="J32" s="330"/>
    </row>
    <row r="33" spans="1:13" x14ac:dyDescent="0.2">
      <c r="A33" s="342"/>
      <c r="B33" s="329"/>
      <c r="C33" s="329"/>
      <c r="D33" s="329"/>
      <c r="E33" s="329"/>
      <c r="F33" s="329"/>
      <c r="G33" s="329"/>
      <c r="H33" s="329"/>
      <c r="I33" s="329"/>
      <c r="J33" s="330"/>
    </row>
    <row r="34" spans="1:13" x14ac:dyDescent="0.2">
      <c r="A34" s="342" t="s">
        <v>157</v>
      </c>
      <c r="B34" s="329"/>
      <c r="C34" s="329"/>
      <c r="D34" s="329"/>
      <c r="E34" s="329"/>
      <c r="F34" s="329"/>
      <c r="G34" s="329"/>
      <c r="H34" s="329"/>
      <c r="I34" s="329"/>
      <c r="J34" s="330"/>
    </row>
    <row r="35" spans="1:13" x14ac:dyDescent="0.2">
      <c r="A35" s="60"/>
      <c r="B35" s="344"/>
      <c r="C35" s="320"/>
      <c r="D35" s="333"/>
      <c r="E35" s="630" t="s">
        <v>164</v>
      </c>
      <c r="F35" s="523"/>
      <c r="G35" s="320"/>
      <c r="H35" s="333"/>
      <c r="I35" s="630" t="s">
        <v>167</v>
      </c>
      <c r="J35" s="523"/>
    </row>
    <row r="36" spans="1:13" x14ac:dyDescent="0.2">
      <c r="A36" s="342"/>
      <c r="B36" s="329"/>
      <c r="C36" s="507" t="s">
        <v>162</v>
      </c>
      <c r="D36" s="508"/>
      <c r="E36" s="507" t="s">
        <v>165</v>
      </c>
      <c r="F36" s="508"/>
      <c r="G36" s="507" t="s">
        <v>166</v>
      </c>
      <c r="H36" s="508"/>
      <c r="I36" s="507" t="s">
        <v>168</v>
      </c>
      <c r="J36" s="508"/>
    </row>
    <row r="37" spans="1:13" x14ac:dyDescent="0.2">
      <c r="A37" s="346"/>
      <c r="B37" s="329"/>
      <c r="C37" s="653" t="s">
        <v>163</v>
      </c>
      <c r="D37" s="654"/>
      <c r="E37" s="653" t="s">
        <v>163</v>
      </c>
      <c r="F37" s="654"/>
      <c r="G37" s="653" t="s">
        <v>564</v>
      </c>
      <c r="H37" s="654"/>
      <c r="I37" s="653" t="s">
        <v>169</v>
      </c>
      <c r="J37" s="654"/>
    </row>
    <row r="38" spans="1:13" ht="19.5" customHeight="1" x14ac:dyDescent="0.2">
      <c r="A38" s="324" t="s">
        <v>158</v>
      </c>
      <c r="B38" s="326"/>
      <c r="C38" s="734">
        <v>15.83</v>
      </c>
      <c r="D38" s="735"/>
      <c r="E38" s="734">
        <v>15.83</v>
      </c>
      <c r="F38" s="735"/>
      <c r="G38" s="734">
        <v>15.83</v>
      </c>
      <c r="H38" s="735"/>
      <c r="I38" s="734">
        <v>6.55</v>
      </c>
      <c r="J38" s="735"/>
      <c r="K38" s="92" t="s">
        <v>782</v>
      </c>
      <c r="L38" s="92"/>
      <c r="M38" s="92"/>
    </row>
    <row r="39" spans="1:13" x14ac:dyDescent="0.2">
      <c r="A39" s="1" t="s">
        <v>159</v>
      </c>
      <c r="B39" s="3"/>
      <c r="C39" s="730">
        <f>+C38</f>
        <v>15.83</v>
      </c>
      <c r="D39" s="731"/>
      <c r="E39" s="730">
        <f>+E38</f>
        <v>15.83</v>
      </c>
      <c r="F39" s="731"/>
      <c r="G39" s="730">
        <f>+G38</f>
        <v>15.83</v>
      </c>
      <c r="H39" s="731"/>
      <c r="I39" s="730">
        <v>6.55</v>
      </c>
      <c r="J39" s="731"/>
    </row>
    <row r="40" spans="1:13" x14ac:dyDescent="0.2">
      <c r="A40" s="180" t="s">
        <v>160</v>
      </c>
      <c r="B40" s="17"/>
      <c r="C40" s="732"/>
      <c r="D40" s="733"/>
      <c r="E40" s="732"/>
      <c r="F40" s="733"/>
      <c r="G40" s="732"/>
      <c r="H40" s="733"/>
      <c r="I40" s="732"/>
      <c r="J40" s="733"/>
      <c r="K40" s="4" t="s">
        <v>782</v>
      </c>
    </row>
    <row r="41" spans="1:13" x14ac:dyDescent="0.2">
      <c r="A41" s="1" t="s">
        <v>159</v>
      </c>
      <c r="B41" s="3"/>
      <c r="C41" s="730">
        <v>33.369999999999997</v>
      </c>
      <c r="D41" s="731"/>
      <c r="E41" s="730">
        <v>33.369999999999997</v>
      </c>
      <c r="F41" s="731"/>
      <c r="G41" s="730">
        <v>33.369999999999997</v>
      </c>
      <c r="H41" s="731"/>
      <c r="I41" s="730">
        <v>10.49</v>
      </c>
      <c r="J41" s="731"/>
    </row>
    <row r="42" spans="1:13" x14ac:dyDescent="0.2">
      <c r="A42" s="180" t="s">
        <v>161</v>
      </c>
      <c r="B42" s="17"/>
      <c r="C42" s="732"/>
      <c r="D42" s="733"/>
      <c r="E42" s="732"/>
      <c r="F42" s="733"/>
      <c r="G42" s="732"/>
      <c r="H42" s="733"/>
      <c r="I42" s="732"/>
      <c r="J42" s="733"/>
      <c r="K42" s="4" t="s">
        <v>782</v>
      </c>
    </row>
    <row r="43" spans="1:13" x14ac:dyDescent="0.2">
      <c r="A43" s="342"/>
      <c r="B43" s="329"/>
      <c r="C43" s="331"/>
      <c r="D43" s="331"/>
      <c r="E43" s="331"/>
      <c r="F43" s="331"/>
      <c r="G43" s="331"/>
      <c r="H43" s="331"/>
      <c r="I43" s="331"/>
      <c r="J43" s="332"/>
    </row>
    <row r="44" spans="1:13" x14ac:dyDescent="0.2">
      <c r="A44" s="342"/>
      <c r="B44" s="329"/>
      <c r="C44" s="329"/>
      <c r="D44" s="329"/>
      <c r="E44" s="329"/>
      <c r="F44" s="329"/>
      <c r="G44" s="329"/>
      <c r="H44" s="329"/>
      <c r="I44" s="329"/>
      <c r="J44" s="330"/>
    </row>
    <row r="45" spans="1:13" x14ac:dyDescent="0.2">
      <c r="A45" s="342"/>
      <c r="B45" s="329"/>
      <c r="C45" s="329"/>
      <c r="D45" s="329"/>
      <c r="E45" s="329"/>
      <c r="F45" s="329"/>
      <c r="G45" s="329"/>
      <c r="H45" s="329"/>
      <c r="I45" s="329"/>
      <c r="J45" s="330"/>
    </row>
    <row r="46" spans="1:13" x14ac:dyDescent="0.2">
      <c r="A46" s="342"/>
      <c r="B46" s="329"/>
      <c r="C46" s="329"/>
      <c r="D46" s="329"/>
      <c r="E46" s="329"/>
      <c r="F46" s="329"/>
      <c r="G46" s="329"/>
      <c r="H46" s="329"/>
      <c r="I46" s="329"/>
      <c r="J46" s="330"/>
    </row>
    <row r="47" spans="1:13" x14ac:dyDescent="0.2">
      <c r="A47" s="32"/>
      <c r="B47" s="12"/>
      <c r="C47" s="12"/>
      <c r="D47" s="12"/>
      <c r="E47" s="12"/>
      <c r="F47" s="12"/>
      <c r="G47" s="12"/>
      <c r="H47" s="12"/>
      <c r="I47" s="12"/>
      <c r="J47" s="17"/>
    </row>
    <row r="48" spans="1:13" x14ac:dyDescent="0.2">
      <c r="A48" s="342" t="s">
        <v>275</v>
      </c>
      <c r="B48" s="329" t="s">
        <v>432</v>
      </c>
      <c r="C48" s="329"/>
      <c r="D48" s="329"/>
      <c r="E48" s="329"/>
      <c r="F48" s="329"/>
      <c r="G48" s="329"/>
      <c r="H48" s="329"/>
      <c r="I48" s="329"/>
      <c r="J48" s="330"/>
    </row>
    <row r="49" spans="1:10" x14ac:dyDescent="0.2">
      <c r="A49" s="342"/>
      <c r="B49" s="623"/>
      <c r="C49" s="624"/>
      <c r="D49" s="365"/>
      <c r="E49" s="365"/>
      <c r="F49" s="329"/>
      <c r="G49" s="329"/>
      <c r="H49" s="329"/>
      <c r="I49" s="329"/>
      <c r="J49" s="330"/>
    </row>
    <row r="50" spans="1:10" x14ac:dyDescent="0.2">
      <c r="A50" s="32" t="s">
        <v>274</v>
      </c>
      <c r="B50" s="528" t="str">
        <f>+'Title Page'!B50</f>
        <v>07/24/18</v>
      </c>
      <c r="C50" s="528"/>
      <c r="D50" s="321"/>
      <c r="E50" s="321"/>
      <c r="F50" s="12"/>
      <c r="G50" s="251" t="str">
        <f>+'Title Page'!$G$50:$H$50</f>
        <v>Effective Date: October 1, 2018</v>
      </c>
      <c r="H50" s="329"/>
      <c r="I50" s="12"/>
      <c r="J50" s="17"/>
    </row>
    <row r="51" spans="1:10" x14ac:dyDescent="0.2">
      <c r="A51" s="524" t="s">
        <v>245</v>
      </c>
      <c r="B51" s="525"/>
      <c r="C51" s="525"/>
      <c r="D51" s="525"/>
      <c r="E51" s="525"/>
      <c r="F51" s="525"/>
      <c r="G51" s="525"/>
      <c r="H51" s="525"/>
      <c r="I51" s="525"/>
      <c r="J51" s="526"/>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37">
    <mergeCell ref="B49:C49"/>
    <mergeCell ref="B30:I30"/>
    <mergeCell ref="B15:I15"/>
    <mergeCell ref="B7:I7"/>
    <mergeCell ref="E35:F35"/>
    <mergeCell ref="I35:J35"/>
    <mergeCell ref="C21:E21"/>
    <mergeCell ref="F21:H21"/>
    <mergeCell ref="E36:F36"/>
    <mergeCell ref="G36:H36"/>
    <mergeCell ref="I38:J38"/>
    <mergeCell ref="C37:D37"/>
    <mergeCell ref="E37:F37"/>
    <mergeCell ref="G37:H37"/>
    <mergeCell ref="I37:J37"/>
    <mergeCell ref="C36:D36"/>
    <mergeCell ref="H2:I2"/>
    <mergeCell ref="C9:E9"/>
    <mergeCell ref="F9:H9"/>
    <mergeCell ref="C17:E17"/>
    <mergeCell ref="F17:H17"/>
    <mergeCell ref="B50:C50"/>
    <mergeCell ref="F10:H10"/>
    <mergeCell ref="F11:H11"/>
    <mergeCell ref="A51:J51"/>
    <mergeCell ref="C41:D42"/>
    <mergeCell ref="E41:F42"/>
    <mergeCell ref="G41:H42"/>
    <mergeCell ref="I41:J42"/>
    <mergeCell ref="C39:D40"/>
    <mergeCell ref="E39:F40"/>
    <mergeCell ref="I36:J36"/>
    <mergeCell ref="G39:H40"/>
    <mergeCell ref="I39:J40"/>
    <mergeCell ref="C38:D38"/>
    <mergeCell ref="E38:F38"/>
    <mergeCell ref="G38:H38"/>
  </mergeCells>
  <phoneticPr fontId="0" type="noConversion"/>
  <printOptions horizontalCentered="1" verticalCentered="1"/>
  <pageMargins left="0.5" right="0.25" top="0.25" bottom="0.25"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N54"/>
  <sheetViews>
    <sheetView topLeftCell="A16" zoomScale="115" zoomScaleNormal="115" zoomScaleSheetLayoutView="75" workbookViewId="0">
      <selection activeCell="E33" sqref="E33:F33"/>
    </sheetView>
  </sheetViews>
  <sheetFormatPr defaultRowHeight="12.75" x14ac:dyDescent="0.2"/>
  <cols>
    <col min="1" max="2" width="9.140625" style="4"/>
    <col min="3" max="3" width="9.7109375" style="4" bestFit="1" customWidth="1"/>
    <col min="4" max="4" width="9.140625" style="4"/>
    <col min="5" max="5" width="8.5703125" style="4" customWidth="1"/>
    <col min="6" max="6" width="9.7109375" style="4" customWidth="1"/>
    <col min="7" max="7" width="8.140625" style="4" customWidth="1"/>
    <col min="8" max="8" width="10.42578125" style="4" customWidth="1"/>
    <col min="9" max="9" width="8" style="4" customWidth="1"/>
    <col min="10" max="10" width="10.7109375" style="4" customWidth="1"/>
    <col min="11" max="11" width="5.5703125" style="4" customWidth="1"/>
    <col min="12" max="16384" width="9.140625" style="4"/>
  </cols>
  <sheetData>
    <row r="1" spans="1:10" x14ac:dyDescent="0.2">
      <c r="A1" s="1"/>
      <c r="B1" s="2"/>
      <c r="C1" s="2"/>
      <c r="D1" s="2"/>
      <c r="E1" s="2"/>
      <c r="F1" s="2"/>
      <c r="G1" s="2"/>
      <c r="H1" s="2"/>
      <c r="I1" s="2"/>
      <c r="J1" s="3"/>
    </row>
    <row r="2" spans="1:10" x14ac:dyDescent="0.2">
      <c r="A2" s="342" t="s">
        <v>277</v>
      </c>
      <c r="B2" s="310">
        <f>+'Item 120,130,150 p31'!B2</f>
        <v>19</v>
      </c>
      <c r="C2" s="329"/>
      <c r="D2" s="329"/>
      <c r="E2" s="329"/>
      <c r="F2" s="329"/>
      <c r="G2" s="310">
        <v>0</v>
      </c>
      <c r="H2" s="491" t="s">
        <v>278</v>
      </c>
      <c r="I2" s="491"/>
      <c r="J2" s="356">
        <f>1+'Item 120,130,150 p31'!J2</f>
        <v>32</v>
      </c>
    </row>
    <row r="3" spans="1:10" x14ac:dyDescent="0.2">
      <c r="A3" s="342"/>
      <c r="B3" s="329"/>
      <c r="C3" s="329"/>
      <c r="D3" s="329"/>
      <c r="E3" s="329"/>
      <c r="F3" s="329"/>
      <c r="G3" s="329"/>
      <c r="H3" s="329"/>
      <c r="I3" s="329"/>
      <c r="J3" s="330"/>
    </row>
    <row r="4" spans="1:10" x14ac:dyDescent="0.2">
      <c r="A4" s="342" t="s">
        <v>75</v>
      </c>
      <c r="B4" s="329"/>
      <c r="C4" s="329"/>
      <c r="D4" s="329"/>
      <c r="E4" s="329"/>
      <c r="F4" s="329"/>
      <c r="G4" s="329"/>
      <c r="H4" s="329"/>
      <c r="I4" s="329"/>
      <c r="J4" s="330"/>
    </row>
    <row r="5" spans="1:10" x14ac:dyDescent="0.2">
      <c r="A5" s="32" t="s">
        <v>85</v>
      </c>
      <c r="B5" s="12"/>
      <c r="C5" s="12"/>
      <c r="D5" s="12"/>
      <c r="E5" s="12"/>
      <c r="F5" s="12"/>
      <c r="G5" s="12"/>
      <c r="H5" s="12"/>
      <c r="I5" s="12"/>
      <c r="J5" s="17"/>
    </row>
    <row r="6" spans="1:10" x14ac:dyDescent="0.2">
      <c r="A6" s="342"/>
      <c r="B6" s="329"/>
      <c r="C6" s="329"/>
      <c r="D6" s="329"/>
      <c r="E6" s="329"/>
      <c r="F6" s="329"/>
      <c r="G6" s="329"/>
      <c r="H6" s="329"/>
      <c r="I6" s="329"/>
      <c r="J6" s="330"/>
    </row>
    <row r="7" spans="1:10" x14ac:dyDescent="0.2">
      <c r="A7" s="64"/>
      <c r="B7" s="527" t="s">
        <v>565</v>
      </c>
      <c r="C7" s="527"/>
      <c r="D7" s="527"/>
      <c r="E7" s="527"/>
      <c r="F7" s="527"/>
      <c r="G7" s="527"/>
      <c r="H7" s="527"/>
      <c r="I7" s="527"/>
      <c r="J7" s="345"/>
    </row>
    <row r="8" spans="1:10" x14ac:dyDescent="0.2">
      <c r="A8" s="342"/>
      <c r="B8" s="329"/>
      <c r="C8" s="329"/>
      <c r="D8" s="329"/>
      <c r="E8" s="329"/>
      <c r="F8" s="329"/>
      <c r="G8" s="329"/>
      <c r="H8" s="329"/>
      <c r="I8" s="329"/>
      <c r="J8" s="330"/>
    </row>
    <row r="9" spans="1:10" x14ac:dyDescent="0.2">
      <c r="A9" s="342"/>
      <c r="B9" s="329"/>
      <c r="C9" s="329"/>
      <c r="D9" s="329"/>
      <c r="E9" s="329"/>
      <c r="F9" s="329"/>
      <c r="G9" s="329"/>
      <c r="H9" s="329"/>
      <c r="I9" s="329"/>
      <c r="J9" s="330"/>
    </row>
    <row r="10" spans="1:10" x14ac:dyDescent="0.2">
      <c r="A10" s="342"/>
      <c r="B10" s="329"/>
      <c r="C10" s="329"/>
      <c r="D10" s="329"/>
      <c r="E10" s="329"/>
      <c r="F10" s="329"/>
      <c r="G10" s="329"/>
      <c r="H10" s="329"/>
      <c r="I10" s="329"/>
      <c r="J10" s="330"/>
    </row>
    <row r="11" spans="1:10" x14ac:dyDescent="0.2">
      <c r="A11" s="342"/>
      <c r="B11" s="331"/>
      <c r="C11" s="329"/>
      <c r="D11" s="329"/>
      <c r="E11" s="329"/>
      <c r="F11" s="329"/>
      <c r="G11" s="329"/>
      <c r="H11" s="329"/>
      <c r="I11" s="329"/>
      <c r="J11" s="330"/>
    </row>
    <row r="12" spans="1:10" x14ac:dyDescent="0.2">
      <c r="A12" s="342"/>
      <c r="B12" s="329"/>
      <c r="C12" s="329"/>
      <c r="D12" s="329"/>
      <c r="E12" s="329"/>
      <c r="F12" s="329"/>
      <c r="G12" s="329"/>
      <c r="H12" s="329"/>
      <c r="I12" s="329"/>
      <c r="J12" s="330"/>
    </row>
    <row r="13" spans="1:10" x14ac:dyDescent="0.2">
      <c r="A13" s="342"/>
      <c r="B13" s="42"/>
      <c r="C13" s="313"/>
      <c r="D13" s="329"/>
      <c r="E13" s="42"/>
      <c r="F13" s="313"/>
      <c r="G13" s="329"/>
      <c r="H13" s="42"/>
      <c r="I13" s="313"/>
      <c r="J13" s="330"/>
    </row>
    <row r="14" spans="1:10" x14ac:dyDescent="0.2">
      <c r="A14" s="342"/>
      <c r="B14" s="42"/>
      <c r="C14" s="313"/>
      <c r="D14" s="329"/>
      <c r="E14" s="42"/>
      <c r="F14" s="313"/>
      <c r="G14" s="329"/>
      <c r="H14" s="42"/>
      <c r="I14" s="313"/>
      <c r="J14" s="330"/>
    </row>
    <row r="15" spans="1:10" x14ac:dyDescent="0.2">
      <c r="A15" s="342"/>
      <c r="B15" s="329"/>
      <c r="C15" s="329"/>
      <c r="D15" s="329"/>
      <c r="E15" s="329"/>
      <c r="F15" s="329"/>
      <c r="G15" s="329"/>
      <c r="H15" s="329"/>
      <c r="I15" s="329"/>
      <c r="J15" s="330"/>
    </row>
    <row r="16" spans="1:10" x14ac:dyDescent="0.2">
      <c r="A16" s="342"/>
      <c r="B16" s="329"/>
      <c r="C16" s="329"/>
      <c r="D16" s="329"/>
      <c r="E16" s="329"/>
      <c r="F16" s="329"/>
      <c r="G16" s="329"/>
      <c r="H16" s="329"/>
      <c r="I16" s="329"/>
      <c r="J16" s="330"/>
    </row>
    <row r="17" spans="1:14" x14ac:dyDescent="0.2">
      <c r="A17" s="342"/>
      <c r="B17" s="329"/>
      <c r="C17" s="329"/>
      <c r="D17" s="329"/>
      <c r="E17" s="329"/>
      <c r="F17" s="329"/>
      <c r="G17" s="329"/>
      <c r="H17" s="329"/>
      <c r="I17" s="329"/>
      <c r="J17" s="330"/>
    </row>
    <row r="18" spans="1:14" x14ac:dyDescent="0.2">
      <c r="A18" s="60"/>
      <c r="B18" s="344"/>
      <c r="C18" s="344"/>
      <c r="D18" s="344"/>
      <c r="E18" s="344"/>
      <c r="F18" s="344"/>
      <c r="G18" s="344"/>
      <c r="H18" s="344"/>
      <c r="I18" s="344"/>
      <c r="J18" s="345"/>
    </row>
    <row r="19" spans="1:14" x14ac:dyDescent="0.2">
      <c r="A19" s="342"/>
      <c r="B19" s="329"/>
      <c r="C19" s="329"/>
      <c r="D19" s="329"/>
      <c r="E19" s="329"/>
      <c r="F19" s="329"/>
      <c r="G19" s="329"/>
      <c r="H19" s="329"/>
      <c r="I19" s="329"/>
      <c r="J19" s="330"/>
    </row>
    <row r="20" spans="1:14" x14ac:dyDescent="0.2">
      <c r="A20" s="342"/>
      <c r="B20" s="329"/>
      <c r="C20" s="329"/>
      <c r="D20" s="329"/>
      <c r="E20" s="329"/>
      <c r="F20" s="329"/>
      <c r="G20" s="329"/>
      <c r="H20" s="329"/>
      <c r="I20" s="329"/>
      <c r="J20" s="330"/>
    </row>
    <row r="21" spans="1:14" x14ac:dyDescent="0.2">
      <c r="A21" s="342"/>
      <c r="B21" s="329"/>
      <c r="C21" s="329"/>
      <c r="D21" s="329"/>
      <c r="E21" s="329"/>
      <c r="F21" s="329"/>
      <c r="G21" s="329"/>
      <c r="H21" s="329"/>
      <c r="I21" s="329"/>
      <c r="J21" s="330"/>
    </row>
    <row r="22" spans="1:14" x14ac:dyDescent="0.2">
      <c r="A22" s="342"/>
      <c r="B22" s="329"/>
      <c r="C22" s="329"/>
      <c r="D22" s="329"/>
      <c r="E22" s="329"/>
      <c r="F22" s="329"/>
      <c r="G22" s="329"/>
      <c r="H22" s="329"/>
      <c r="I22" s="329"/>
      <c r="J22" s="330"/>
    </row>
    <row r="23" spans="1:14" x14ac:dyDescent="0.2">
      <c r="A23" s="342"/>
      <c r="B23" s="329"/>
      <c r="C23" s="329"/>
      <c r="D23" s="329"/>
      <c r="E23" s="329"/>
      <c r="F23" s="329"/>
      <c r="G23" s="329"/>
      <c r="H23" s="329"/>
      <c r="I23" s="329"/>
      <c r="J23" s="330"/>
    </row>
    <row r="24" spans="1:14" x14ac:dyDescent="0.2">
      <c r="A24" s="342"/>
      <c r="B24" s="329"/>
      <c r="C24" s="329"/>
      <c r="D24" s="329"/>
      <c r="E24" s="329"/>
      <c r="F24" s="329"/>
      <c r="G24" s="329"/>
      <c r="H24" s="329"/>
      <c r="I24" s="329"/>
      <c r="J24" s="330"/>
    </row>
    <row r="25" spans="1:14" x14ac:dyDescent="0.2">
      <c r="A25" s="342"/>
      <c r="B25" s="329"/>
      <c r="C25" s="329"/>
      <c r="D25" s="329"/>
      <c r="E25" s="329"/>
      <c r="F25" s="329"/>
      <c r="G25" s="329"/>
      <c r="H25" s="329"/>
      <c r="I25" s="329"/>
      <c r="J25" s="330"/>
    </row>
    <row r="26" spans="1:14" x14ac:dyDescent="0.2">
      <c r="A26" s="342"/>
      <c r="B26" s="329"/>
      <c r="C26" s="329"/>
      <c r="D26" s="329"/>
      <c r="E26" s="329"/>
      <c r="F26" s="329"/>
      <c r="G26" s="329"/>
      <c r="H26" s="329"/>
      <c r="I26" s="329"/>
      <c r="J26" s="330"/>
    </row>
    <row r="27" spans="1:14" x14ac:dyDescent="0.2">
      <c r="A27" s="342" t="s">
        <v>170</v>
      </c>
      <c r="B27" s="329"/>
      <c r="C27" s="312"/>
      <c r="D27" s="329"/>
      <c r="E27" s="329"/>
      <c r="F27" s="329"/>
      <c r="G27" s="329"/>
      <c r="H27" s="329"/>
      <c r="I27" s="329"/>
      <c r="J27" s="330"/>
    </row>
    <row r="28" spans="1:14" x14ac:dyDescent="0.2">
      <c r="A28" s="342"/>
      <c r="B28" s="329"/>
      <c r="C28" s="329"/>
      <c r="D28" s="329"/>
      <c r="E28" s="648" t="s">
        <v>171</v>
      </c>
      <c r="F28" s="649"/>
      <c r="G28" s="649"/>
      <c r="H28" s="649"/>
      <c r="I28" s="649"/>
      <c r="J28" s="650"/>
      <c r="K28" s="92"/>
      <c r="L28" s="92"/>
      <c r="M28" s="92"/>
      <c r="N28" s="92"/>
    </row>
    <row r="29" spans="1:14" x14ac:dyDescent="0.2">
      <c r="A29" s="1"/>
      <c r="B29" s="2"/>
      <c r="C29" s="2"/>
      <c r="D29" s="3"/>
      <c r="E29" s="202"/>
      <c r="F29" s="203"/>
      <c r="G29" s="630" t="s">
        <v>172</v>
      </c>
      <c r="H29" s="523"/>
      <c r="I29" s="630" t="s">
        <v>173</v>
      </c>
      <c r="J29" s="523"/>
      <c r="K29" s="92"/>
      <c r="L29" s="92"/>
      <c r="M29" s="92"/>
      <c r="N29" s="92"/>
    </row>
    <row r="30" spans="1:14" x14ac:dyDescent="0.2">
      <c r="A30" s="167" t="s">
        <v>176</v>
      </c>
      <c r="B30" s="67"/>
      <c r="C30" s="67"/>
      <c r="D30" s="204"/>
      <c r="E30" s="653" t="s">
        <v>174</v>
      </c>
      <c r="F30" s="654"/>
      <c r="G30" s="653" t="s">
        <v>175</v>
      </c>
      <c r="H30" s="654"/>
      <c r="I30" s="653" t="s">
        <v>147</v>
      </c>
      <c r="J30" s="654"/>
      <c r="K30" s="92"/>
      <c r="L30" s="92"/>
      <c r="M30" s="92"/>
      <c r="N30" s="92"/>
    </row>
    <row r="31" spans="1:14" x14ac:dyDescent="0.2">
      <c r="A31" s="205" t="s">
        <v>177</v>
      </c>
      <c r="B31" s="193"/>
      <c r="C31" s="193"/>
      <c r="D31" s="145"/>
      <c r="E31" s="194"/>
      <c r="F31" s="195"/>
      <c r="G31" s="194"/>
      <c r="H31" s="195"/>
      <c r="I31" s="194"/>
      <c r="J31" s="195"/>
      <c r="K31" s="92"/>
      <c r="L31" s="92"/>
      <c r="M31" s="92"/>
      <c r="N31" s="92"/>
    </row>
    <row r="32" spans="1:14" x14ac:dyDescent="0.2">
      <c r="A32" s="130" t="s">
        <v>178</v>
      </c>
      <c r="B32" s="329"/>
      <c r="C32" s="329"/>
      <c r="D32" s="330"/>
      <c r="E32" s="741">
        <v>66.12</v>
      </c>
      <c r="F32" s="742"/>
      <c r="G32" s="741">
        <v>46.1</v>
      </c>
      <c r="H32" s="742"/>
      <c r="I32" s="741" t="s">
        <v>380</v>
      </c>
      <c r="J32" s="742"/>
      <c r="K32" s="196" t="s">
        <v>782</v>
      </c>
      <c r="L32" s="196"/>
      <c r="M32" s="92"/>
      <c r="N32" s="92"/>
    </row>
    <row r="33" spans="1:14" x14ac:dyDescent="0.2">
      <c r="A33" s="130" t="s">
        <v>179</v>
      </c>
      <c r="B33" s="329"/>
      <c r="C33" s="329"/>
      <c r="D33" s="330"/>
      <c r="E33" s="741">
        <v>118.3</v>
      </c>
      <c r="F33" s="742"/>
      <c r="G33" s="741">
        <f>+G32</f>
        <v>46.1</v>
      </c>
      <c r="H33" s="742"/>
      <c r="I33" s="741" t="s">
        <v>380</v>
      </c>
      <c r="J33" s="742"/>
      <c r="K33" s="196" t="s">
        <v>782</v>
      </c>
      <c r="L33" s="196"/>
      <c r="M33" s="92"/>
      <c r="N33" s="92"/>
    </row>
    <row r="34" spans="1:14" x14ac:dyDescent="0.2">
      <c r="A34" s="197" t="s">
        <v>180</v>
      </c>
      <c r="B34" s="12"/>
      <c r="C34" s="12"/>
      <c r="D34" s="17"/>
      <c r="E34" s="749">
        <v>0</v>
      </c>
      <c r="F34" s="750"/>
      <c r="G34" s="749">
        <v>0</v>
      </c>
      <c r="H34" s="750"/>
      <c r="I34" s="751">
        <v>0</v>
      </c>
      <c r="J34" s="752"/>
      <c r="K34" s="196"/>
      <c r="L34" s="92"/>
      <c r="M34" s="92"/>
      <c r="N34" s="92"/>
    </row>
    <row r="35" spans="1:14" x14ac:dyDescent="0.2">
      <c r="A35" s="206" t="s">
        <v>181</v>
      </c>
      <c r="B35" s="193"/>
      <c r="C35" s="193"/>
      <c r="D35" s="145"/>
      <c r="E35" s="226"/>
      <c r="F35" s="227"/>
      <c r="G35" s="226"/>
      <c r="H35" s="227"/>
      <c r="I35" s="105"/>
      <c r="J35" s="104"/>
      <c r="K35" s="196"/>
      <c r="L35" s="92"/>
      <c r="M35" s="92"/>
      <c r="N35" s="92"/>
    </row>
    <row r="36" spans="1:14" x14ac:dyDescent="0.2">
      <c r="A36" s="130" t="s">
        <v>178</v>
      </c>
      <c r="B36" s="329"/>
      <c r="C36" s="329"/>
      <c r="D36" s="330"/>
      <c r="E36" s="745">
        <v>0</v>
      </c>
      <c r="F36" s="746"/>
      <c r="G36" s="745">
        <v>0</v>
      </c>
      <c r="H36" s="746"/>
      <c r="I36" s="747">
        <v>0</v>
      </c>
      <c r="J36" s="748"/>
      <c r="K36" s="196"/>
      <c r="L36" s="92"/>
      <c r="M36" s="92"/>
      <c r="N36" s="92"/>
    </row>
    <row r="37" spans="1:14" x14ac:dyDescent="0.2">
      <c r="A37" s="130" t="s">
        <v>179</v>
      </c>
      <c r="B37" s="329"/>
      <c r="C37" s="329"/>
      <c r="D37" s="330"/>
      <c r="E37" s="741">
        <f>+E33</f>
        <v>118.3</v>
      </c>
      <c r="F37" s="742"/>
      <c r="G37" s="741">
        <f>+G33</f>
        <v>46.1</v>
      </c>
      <c r="H37" s="742"/>
      <c r="I37" s="741" t="s">
        <v>380</v>
      </c>
      <c r="J37" s="742"/>
      <c r="K37" s="196" t="s">
        <v>782</v>
      </c>
      <c r="L37" s="196"/>
      <c r="M37" s="92"/>
      <c r="N37" s="92"/>
    </row>
    <row r="38" spans="1:14" x14ac:dyDescent="0.2">
      <c r="A38" s="197" t="s">
        <v>180</v>
      </c>
      <c r="B38" s="12"/>
      <c r="C38" s="12"/>
      <c r="D38" s="17"/>
      <c r="E38" s="743">
        <f>+E37</f>
        <v>118.3</v>
      </c>
      <c r="F38" s="744"/>
      <c r="G38" s="743">
        <f>+G37</f>
        <v>46.1</v>
      </c>
      <c r="H38" s="744"/>
      <c r="I38" s="743" t="s">
        <v>380</v>
      </c>
      <c r="J38" s="744"/>
      <c r="K38" s="196" t="s">
        <v>782</v>
      </c>
      <c r="L38" s="92"/>
      <c r="M38" s="92"/>
      <c r="N38" s="92"/>
    </row>
    <row r="39" spans="1:14" x14ac:dyDescent="0.2">
      <c r="A39" s="342"/>
      <c r="B39" s="329"/>
      <c r="C39" s="329"/>
      <c r="D39" s="329"/>
      <c r="E39" s="329"/>
      <c r="F39" s="329"/>
      <c r="G39" s="329"/>
      <c r="H39" s="329"/>
      <c r="I39" s="329"/>
      <c r="J39" s="330"/>
      <c r="K39" s="92"/>
      <c r="L39" s="92"/>
      <c r="M39" s="92"/>
      <c r="N39" s="92"/>
    </row>
    <row r="40" spans="1:14" x14ac:dyDescent="0.2">
      <c r="A40" s="342"/>
      <c r="B40" s="329"/>
      <c r="C40" s="329"/>
      <c r="D40" s="329"/>
      <c r="E40" s="329"/>
      <c r="F40" s="329"/>
      <c r="G40" s="329"/>
      <c r="H40" s="329"/>
      <c r="I40" s="329"/>
      <c r="J40" s="330"/>
      <c r="K40" s="92"/>
      <c r="L40" s="92"/>
      <c r="M40" s="92"/>
      <c r="N40" s="92"/>
    </row>
    <row r="41" spans="1:14" x14ac:dyDescent="0.2">
      <c r="A41" s="342"/>
      <c r="B41" s="329"/>
      <c r="C41" s="329"/>
      <c r="D41" s="329"/>
      <c r="E41" s="329"/>
      <c r="F41" s="329"/>
      <c r="G41" s="329"/>
      <c r="H41" s="329"/>
      <c r="I41" s="329"/>
      <c r="J41" s="330"/>
    </row>
    <row r="42" spans="1:14" x14ac:dyDescent="0.2">
      <c r="A42" s="342"/>
      <c r="B42" s="329"/>
      <c r="C42" s="329"/>
      <c r="D42" s="329"/>
      <c r="E42" s="329"/>
      <c r="F42" s="329"/>
      <c r="G42" s="329"/>
      <c r="H42" s="329"/>
      <c r="I42" s="329"/>
      <c r="J42" s="330"/>
    </row>
    <row r="43" spans="1:14" x14ac:dyDescent="0.2">
      <c r="A43" s="342"/>
      <c r="B43" s="329"/>
      <c r="C43" s="329"/>
      <c r="D43" s="344"/>
      <c r="E43" s="344"/>
      <c r="F43" s="344"/>
      <c r="G43" s="344"/>
      <c r="H43" s="329"/>
      <c r="I43" s="329"/>
      <c r="J43" s="330"/>
    </row>
    <row r="44" spans="1:14" x14ac:dyDescent="0.2">
      <c r="A44" s="342"/>
      <c r="B44" s="329"/>
      <c r="C44" s="329"/>
      <c r="D44" s="329"/>
      <c r="E44" s="329"/>
      <c r="F44" s="329"/>
      <c r="G44" s="329"/>
      <c r="H44" s="329"/>
      <c r="I44" s="329"/>
      <c r="J44" s="330"/>
    </row>
    <row r="45" spans="1:14" x14ac:dyDescent="0.2">
      <c r="A45" s="342"/>
      <c r="B45" s="329"/>
      <c r="C45" s="329"/>
      <c r="D45" s="329"/>
      <c r="E45" s="329"/>
      <c r="F45" s="329"/>
      <c r="G45" s="329"/>
      <c r="H45" s="329"/>
      <c r="I45" s="329"/>
      <c r="J45" s="330"/>
    </row>
    <row r="46" spans="1:14" x14ac:dyDescent="0.2">
      <c r="A46" s="342"/>
      <c r="B46" s="329"/>
      <c r="C46" s="329"/>
      <c r="D46" s="329"/>
      <c r="E46" s="329"/>
      <c r="F46" s="329"/>
      <c r="G46" s="329"/>
      <c r="H46" s="329"/>
      <c r="I46" s="329"/>
      <c r="J46" s="330"/>
    </row>
    <row r="47" spans="1:14" x14ac:dyDescent="0.2">
      <c r="A47" s="32"/>
      <c r="B47" s="12"/>
      <c r="C47" s="12"/>
      <c r="D47" s="12"/>
      <c r="E47" s="12"/>
      <c r="F47" s="12"/>
      <c r="G47" s="12"/>
      <c r="H47" s="12"/>
      <c r="I47" s="12"/>
      <c r="J47" s="17"/>
    </row>
    <row r="48" spans="1:14" x14ac:dyDescent="0.2">
      <c r="A48" s="342" t="s">
        <v>275</v>
      </c>
      <c r="B48" s="329" t="s">
        <v>432</v>
      </c>
      <c r="C48" s="329"/>
      <c r="D48" s="329"/>
      <c r="E48" s="329"/>
      <c r="F48" s="329"/>
      <c r="G48" s="329"/>
      <c r="H48" s="329"/>
      <c r="I48" s="329"/>
      <c r="J48" s="330"/>
    </row>
    <row r="49" spans="1:10" x14ac:dyDescent="0.2">
      <c r="A49" s="342"/>
      <c r="B49" s="623"/>
      <c r="C49" s="624"/>
      <c r="D49" s="365"/>
      <c r="E49" s="365"/>
      <c r="F49" s="329"/>
      <c r="G49" s="329"/>
      <c r="H49" s="329"/>
      <c r="I49" s="329"/>
      <c r="J49" s="330"/>
    </row>
    <row r="50" spans="1:10" x14ac:dyDescent="0.2">
      <c r="A50" s="32" t="s">
        <v>274</v>
      </c>
      <c r="B50" s="528" t="str">
        <f>+'Title Page'!B50</f>
        <v>07/24/18</v>
      </c>
      <c r="C50" s="528"/>
      <c r="D50" s="321"/>
      <c r="E50" s="321"/>
      <c r="F50" s="12"/>
      <c r="G50" s="251" t="str">
        <f>+'Title Page'!$G$50:$H$50</f>
        <v>Effective Date: October 1, 2018</v>
      </c>
      <c r="H50" s="329"/>
      <c r="I50" s="12"/>
      <c r="J50" s="17"/>
    </row>
    <row r="51" spans="1:10" x14ac:dyDescent="0.2">
      <c r="A51" s="524" t="s">
        <v>245</v>
      </c>
      <c r="B51" s="525"/>
      <c r="C51" s="525"/>
      <c r="D51" s="525"/>
      <c r="E51" s="525"/>
      <c r="F51" s="525"/>
      <c r="G51" s="525"/>
      <c r="H51" s="525"/>
      <c r="I51" s="525"/>
      <c r="J51" s="526"/>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29">
    <mergeCell ref="B7:I7"/>
    <mergeCell ref="H2:I2"/>
    <mergeCell ref="A51:J51"/>
    <mergeCell ref="E28:J28"/>
    <mergeCell ref="G29:H29"/>
    <mergeCell ref="I29:J29"/>
    <mergeCell ref="E30:F30"/>
    <mergeCell ref="G30:H30"/>
    <mergeCell ref="I30:J30"/>
    <mergeCell ref="E32:F32"/>
    <mergeCell ref="B50:C50"/>
    <mergeCell ref="E34:F34"/>
    <mergeCell ref="G34:H34"/>
    <mergeCell ref="I34:J34"/>
    <mergeCell ref="E36:F36"/>
    <mergeCell ref="G32:H32"/>
    <mergeCell ref="I32:J32"/>
    <mergeCell ref="E33:F33"/>
    <mergeCell ref="G33:H33"/>
    <mergeCell ref="I33:J33"/>
    <mergeCell ref="G36:H36"/>
    <mergeCell ref="I36:J36"/>
    <mergeCell ref="B49:C49"/>
    <mergeCell ref="E37:F37"/>
    <mergeCell ref="G37:H37"/>
    <mergeCell ref="I37:J37"/>
    <mergeCell ref="E38:F38"/>
    <mergeCell ref="G38:H38"/>
    <mergeCell ref="I38:J38"/>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J54"/>
  <sheetViews>
    <sheetView topLeftCell="A13" zoomScaleNormal="100" zoomScaleSheetLayoutView="75" workbookViewId="0"/>
  </sheetViews>
  <sheetFormatPr defaultRowHeight="12.75" x14ac:dyDescent="0.2"/>
  <cols>
    <col min="1" max="2" width="9.140625" style="4"/>
    <col min="3" max="3" width="9.7109375" style="4" bestFit="1" customWidth="1"/>
    <col min="4" max="6" width="9.140625" style="4"/>
    <col min="7" max="7" width="8.140625" style="4" customWidth="1"/>
    <col min="8" max="9" width="9.140625" style="4"/>
    <col min="10" max="10" width="10.7109375" style="4" customWidth="1"/>
    <col min="11"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491" t="s">
        <v>278</v>
      </c>
      <c r="I2" s="491"/>
      <c r="J2" s="356">
        <f>1+'Item 160 p32'!J2</f>
        <v>33</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27" t="s">
        <v>566</v>
      </c>
      <c r="C7" s="527"/>
      <c r="D7" s="527"/>
      <c r="E7" s="527"/>
      <c r="F7" s="527"/>
      <c r="G7" s="527"/>
      <c r="H7" s="527"/>
      <c r="I7" s="527"/>
      <c r="J7" s="48"/>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5"/>
      <c r="C11" s="6"/>
      <c r="D11" s="6"/>
      <c r="E11" s="6"/>
      <c r="F11" s="6"/>
      <c r="G11" s="6"/>
      <c r="H11" s="6"/>
      <c r="I11" s="6"/>
      <c r="J11" s="9"/>
    </row>
    <row r="12" spans="1:10" x14ac:dyDescent="0.2">
      <c r="A12" s="5"/>
      <c r="B12" s="6"/>
      <c r="C12" s="6"/>
      <c r="D12" s="6"/>
      <c r="E12" s="6"/>
      <c r="F12" s="6"/>
      <c r="G12" s="6"/>
      <c r="H12" s="6"/>
      <c r="I12" s="6"/>
      <c r="J12" s="9"/>
    </row>
    <row r="13" spans="1:10" x14ac:dyDescent="0.2">
      <c r="A13" s="5"/>
      <c r="B13" s="42"/>
      <c r="C13" s="10"/>
      <c r="D13" s="6"/>
      <c r="E13" s="42"/>
      <c r="F13" s="10"/>
      <c r="G13" s="6"/>
      <c r="H13" s="42"/>
      <c r="I13" s="10"/>
      <c r="J13" s="9"/>
    </row>
    <row r="14" spans="1:10" x14ac:dyDescent="0.2">
      <c r="A14" s="5"/>
      <c r="B14" s="42"/>
      <c r="C14" s="10"/>
      <c r="D14" s="6"/>
      <c r="E14" s="42"/>
      <c r="F14" s="10"/>
      <c r="G14" s="6"/>
      <c r="H14" s="42"/>
      <c r="I14" s="10"/>
      <c r="J14" s="9"/>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0"/>
      <c r="B18" s="38"/>
      <c r="C18" s="38"/>
      <c r="D18" s="38"/>
      <c r="E18" s="38"/>
      <c r="F18" s="38"/>
      <c r="G18" s="38"/>
      <c r="H18" s="38"/>
      <c r="I18" s="38"/>
      <c r="J18" s="48"/>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38"/>
      <c r="E43" s="38"/>
      <c r="F43" s="38"/>
      <c r="G43" s="38"/>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3"/>
      <c r="C49" s="624"/>
      <c r="D49" s="46"/>
      <c r="E49" s="46"/>
      <c r="F49" s="6"/>
      <c r="G49" s="6"/>
      <c r="H49" s="6"/>
      <c r="I49" s="6"/>
      <c r="J49" s="9"/>
    </row>
    <row r="50" spans="1:10" x14ac:dyDescent="0.2">
      <c r="A50" s="32" t="s">
        <v>274</v>
      </c>
      <c r="B50" s="528" t="str">
        <f>+'Title Page'!B50</f>
        <v>07/24/18</v>
      </c>
      <c r="C50" s="528"/>
      <c r="D50" s="58"/>
      <c r="E50" s="58"/>
      <c r="F50" s="12"/>
      <c r="G50" s="251" t="str">
        <f>+'Title Page'!$G$50:$H$50</f>
        <v>Effective Date: October 1, 2018</v>
      </c>
      <c r="H50" s="6"/>
      <c r="I50" s="12"/>
      <c r="J50" s="17"/>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K54"/>
  <sheetViews>
    <sheetView zoomScale="115" zoomScaleNormal="115" zoomScaleSheetLayoutView="75" workbookViewId="0"/>
  </sheetViews>
  <sheetFormatPr defaultRowHeight="12.75" x14ac:dyDescent="0.2"/>
  <cols>
    <col min="1" max="2" width="9.140625" style="4"/>
    <col min="3" max="3" width="9.7109375" style="4" bestFit="1" customWidth="1"/>
    <col min="4" max="5" width="9.140625" style="4"/>
    <col min="6" max="6" width="7.28515625" style="4" customWidth="1"/>
    <col min="7" max="8" width="9.140625" style="4"/>
    <col min="9" max="9" width="10.28515625" style="4" customWidth="1"/>
    <col min="10" max="10" width="11" style="4" customWidth="1"/>
    <col min="11" max="16384" width="9.140625" style="4"/>
  </cols>
  <sheetData>
    <row r="1" spans="1:11" x14ac:dyDescent="0.2">
      <c r="A1" s="1"/>
      <c r="B1" s="2"/>
      <c r="C1" s="2"/>
      <c r="D1" s="2"/>
      <c r="E1" s="2"/>
      <c r="F1" s="2"/>
      <c r="G1" s="2"/>
      <c r="H1" s="2"/>
      <c r="I1" s="2"/>
      <c r="J1" s="3"/>
    </row>
    <row r="2" spans="1:11" x14ac:dyDescent="0.2">
      <c r="A2" s="5" t="s">
        <v>277</v>
      </c>
      <c r="B2" s="7">
        <f>+'Check Sheet p2'!B2</f>
        <v>19</v>
      </c>
      <c r="C2" s="6"/>
      <c r="D2" s="6"/>
      <c r="E2" s="6"/>
      <c r="F2" s="6"/>
      <c r="G2" s="7">
        <v>0</v>
      </c>
      <c r="H2" s="491" t="s">
        <v>278</v>
      </c>
      <c r="I2" s="491"/>
      <c r="J2" s="356">
        <f>1+'Item 200 p33'!J2</f>
        <v>34</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29" t="s">
        <v>567</v>
      </c>
      <c r="C7" s="529"/>
      <c r="D7" s="529"/>
      <c r="E7" s="529"/>
      <c r="F7" s="529"/>
      <c r="G7" s="529"/>
      <c r="H7" s="529"/>
      <c r="I7" s="529"/>
      <c r="J7" s="48"/>
    </row>
    <row r="8" spans="1:11" x14ac:dyDescent="0.2">
      <c r="A8" s="5"/>
      <c r="B8" s="6"/>
      <c r="C8" s="6"/>
      <c r="D8" s="6"/>
      <c r="E8" s="6"/>
      <c r="F8" s="6"/>
      <c r="G8" s="6"/>
      <c r="H8" s="6"/>
      <c r="I8" s="6"/>
      <c r="J8" s="9"/>
    </row>
    <row r="9" spans="1:11" x14ac:dyDescent="0.2">
      <c r="A9" s="753" t="s">
        <v>568</v>
      </c>
      <c r="B9" s="586"/>
      <c r="C9" s="586"/>
      <c r="D9" s="586"/>
      <c r="E9" s="586"/>
      <c r="F9" s="586"/>
      <c r="G9" s="586"/>
      <c r="H9" s="586"/>
      <c r="I9" s="586"/>
      <c r="J9" s="565"/>
    </row>
    <row r="10" spans="1:11" x14ac:dyDescent="0.2">
      <c r="A10" s="618"/>
      <c r="B10" s="586"/>
      <c r="C10" s="586"/>
      <c r="D10" s="586"/>
      <c r="E10" s="586"/>
      <c r="F10" s="586"/>
      <c r="G10" s="586"/>
      <c r="H10" s="586"/>
      <c r="I10" s="586"/>
      <c r="J10" s="565"/>
    </row>
    <row r="11" spans="1:11" x14ac:dyDescent="0.2">
      <c r="A11" s="618"/>
      <c r="B11" s="586"/>
      <c r="C11" s="586"/>
      <c r="D11" s="586"/>
      <c r="E11" s="586"/>
      <c r="F11" s="586"/>
      <c r="G11" s="586"/>
      <c r="H11" s="586"/>
      <c r="I11" s="586"/>
      <c r="J11" s="565"/>
    </row>
    <row r="12" spans="1:11" x14ac:dyDescent="0.2">
      <c r="A12" s="54"/>
      <c r="B12" s="35"/>
      <c r="C12" s="35"/>
      <c r="D12" s="35"/>
      <c r="E12" s="35"/>
      <c r="F12" s="35"/>
      <c r="G12" s="35"/>
      <c r="H12" s="35"/>
      <c r="I12" s="35"/>
      <c r="J12" s="77"/>
    </row>
    <row r="13" spans="1:11" x14ac:dyDescent="0.2">
      <c r="A13" s="54"/>
      <c r="B13" s="42"/>
      <c r="C13" s="192">
        <v>3.94</v>
      </c>
      <c r="D13" s="41" t="s">
        <v>783</v>
      </c>
      <c r="E13" s="42"/>
      <c r="F13" s="42"/>
      <c r="G13" s="35"/>
      <c r="H13" s="42"/>
      <c r="I13" s="42"/>
      <c r="J13" s="77"/>
      <c r="K13" s="92"/>
    </row>
    <row r="14" spans="1:11" x14ac:dyDescent="0.2">
      <c r="A14" s="54"/>
      <c r="B14" s="42"/>
      <c r="C14" s="42"/>
      <c r="D14" s="35"/>
      <c r="E14" s="42"/>
      <c r="F14" s="42"/>
      <c r="G14" s="35"/>
      <c r="H14" s="42"/>
      <c r="I14" s="42"/>
      <c r="J14" s="77"/>
    </row>
    <row r="15" spans="1:11" x14ac:dyDescent="0.2">
      <c r="A15" s="43" t="s">
        <v>124</v>
      </c>
      <c r="B15" s="35"/>
      <c r="C15" s="35"/>
      <c r="D15" s="35"/>
      <c r="E15" s="35"/>
      <c r="F15" s="35"/>
      <c r="G15" s="192">
        <v>2.6</v>
      </c>
      <c r="H15" s="44" t="s">
        <v>784</v>
      </c>
      <c r="I15" s="35"/>
      <c r="J15" s="77"/>
    </row>
    <row r="16" spans="1:11" x14ac:dyDescent="0.2">
      <c r="A16" s="5"/>
      <c r="B16" s="35"/>
      <c r="C16" s="35"/>
      <c r="D16" s="35"/>
      <c r="E16" s="35"/>
      <c r="F16" s="35"/>
      <c r="G16" s="35"/>
      <c r="H16" s="35"/>
      <c r="I16" s="35"/>
      <c r="J16" s="77"/>
    </row>
    <row r="17" spans="1:10" x14ac:dyDescent="0.2">
      <c r="A17" s="98"/>
      <c r="B17" s="35"/>
      <c r="C17" s="35"/>
      <c r="D17" s="35"/>
      <c r="E17" s="35"/>
      <c r="F17" s="35"/>
      <c r="G17" s="35"/>
      <c r="H17" s="35"/>
      <c r="I17" s="35"/>
      <c r="J17" s="77"/>
    </row>
    <row r="18" spans="1:10" x14ac:dyDescent="0.2">
      <c r="A18" s="753" t="s">
        <v>569</v>
      </c>
      <c r="B18" s="586"/>
      <c r="C18" s="586"/>
      <c r="D18" s="586"/>
      <c r="E18" s="586"/>
      <c r="F18" s="586"/>
      <c r="G18" s="586"/>
      <c r="H18" s="586"/>
      <c r="I18" s="586"/>
      <c r="J18" s="565"/>
    </row>
    <row r="19" spans="1:10" x14ac:dyDescent="0.2">
      <c r="A19" s="618"/>
      <c r="B19" s="586"/>
      <c r="C19" s="586"/>
      <c r="D19" s="586"/>
      <c r="E19" s="586"/>
      <c r="F19" s="586"/>
      <c r="G19" s="586"/>
      <c r="H19" s="586"/>
      <c r="I19" s="586"/>
      <c r="J19" s="565"/>
    </row>
    <row r="20" spans="1:10" x14ac:dyDescent="0.2">
      <c r="A20" s="618"/>
      <c r="B20" s="586"/>
      <c r="C20" s="586"/>
      <c r="D20" s="586"/>
      <c r="E20" s="586"/>
      <c r="F20" s="586"/>
      <c r="G20" s="586"/>
      <c r="H20" s="586"/>
      <c r="I20" s="586"/>
      <c r="J20" s="565"/>
    </row>
    <row r="21" spans="1:10" x14ac:dyDescent="0.2">
      <c r="A21" s="5"/>
      <c r="B21" s="35"/>
      <c r="C21" s="35"/>
      <c r="D21" s="35"/>
      <c r="E21" s="35"/>
      <c r="F21" s="35"/>
      <c r="G21" s="35"/>
      <c r="H21" s="35"/>
      <c r="I21" s="35"/>
      <c r="J21" s="77"/>
    </row>
    <row r="22" spans="1:10" x14ac:dyDescent="0.2">
      <c r="A22" s="5"/>
      <c r="B22" s="35"/>
      <c r="C22" s="192">
        <v>1.94</v>
      </c>
      <c r="D22" s="35" t="s">
        <v>785</v>
      </c>
      <c r="E22" s="35"/>
      <c r="F22" s="35"/>
      <c r="G22" s="35"/>
      <c r="H22" s="35"/>
      <c r="I22" s="35"/>
      <c r="J22" s="77"/>
    </row>
    <row r="23" spans="1:10" x14ac:dyDescent="0.2">
      <c r="A23" s="5"/>
      <c r="B23" s="35"/>
      <c r="C23" s="35"/>
      <c r="D23" s="35"/>
      <c r="E23" s="35"/>
      <c r="F23" s="35"/>
      <c r="G23" s="35"/>
      <c r="H23" s="35"/>
      <c r="I23" s="35"/>
      <c r="J23" s="77"/>
    </row>
    <row r="24" spans="1:10" x14ac:dyDescent="0.2">
      <c r="A24" s="5"/>
      <c r="B24" s="35"/>
      <c r="C24" s="35"/>
      <c r="D24" s="35"/>
      <c r="E24" s="35"/>
      <c r="F24" s="35"/>
      <c r="G24" s="35"/>
      <c r="H24" s="35"/>
      <c r="I24" s="35"/>
      <c r="J24" s="77"/>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8"/>
      <c r="E39" s="38"/>
      <c r="F39" s="38"/>
      <c r="G39" s="38"/>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3"/>
      <c r="C49" s="624"/>
      <c r="D49" s="46"/>
      <c r="E49" s="46"/>
      <c r="F49" s="6"/>
      <c r="G49" s="6"/>
      <c r="H49" s="6"/>
      <c r="I49" s="6"/>
      <c r="J49" s="9"/>
    </row>
    <row r="50" spans="1:10" x14ac:dyDescent="0.2">
      <c r="A50" s="32" t="s">
        <v>274</v>
      </c>
      <c r="B50" s="528" t="str">
        <f>+'Title Page'!B50</f>
        <v>07/24/18</v>
      </c>
      <c r="C50" s="528"/>
      <c r="D50" s="58"/>
      <c r="E50" s="58"/>
      <c r="F50" s="12"/>
      <c r="G50" s="251" t="str">
        <f>+'Title Page'!$G$50:$H$50</f>
        <v>Effective Date: October 1, 2018</v>
      </c>
      <c r="H50" s="6"/>
      <c r="I50" s="12"/>
      <c r="J50" s="17"/>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H2:I2"/>
    <mergeCell ref="A51:J51"/>
    <mergeCell ref="B7:I7"/>
    <mergeCell ref="B49:C49"/>
    <mergeCell ref="A9:J11"/>
    <mergeCell ref="A18:J20"/>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K54"/>
  <sheetViews>
    <sheetView zoomScale="130" zoomScaleNormal="130" zoomScaleSheetLayoutView="75" workbookViewId="0"/>
  </sheetViews>
  <sheetFormatPr defaultRowHeight="12.75" x14ac:dyDescent="0.2"/>
  <cols>
    <col min="1" max="2" width="9.140625" style="4"/>
    <col min="3" max="3" width="9.7109375" style="4" bestFit="1" customWidth="1"/>
    <col min="4" max="5" width="9.140625" style="4"/>
    <col min="6" max="6" width="6.85546875" style="4" customWidth="1"/>
    <col min="7" max="8" width="9.140625" style="4"/>
    <col min="9" max="9" width="9.7109375" style="4" customWidth="1"/>
    <col min="10" max="10" width="10.85546875" style="4" customWidth="1"/>
    <col min="11" max="16384" width="9.140625" style="4"/>
  </cols>
  <sheetData>
    <row r="1" spans="1:10" x14ac:dyDescent="0.2">
      <c r="A1" s="1"/>
      <c r="B1" s="2"/>
      <c r="C1" s="2"/>
      <c r="D1" s="2"/>
      <c r="E1" s="2"/>
      <c r="F1" s="2"/>
      <c r="G1" s="2"/>
      <c r="H1" s="2"/>
      <c r="I1" s="2"/>
      <c r="J1" s="3"/>
    </row>
    <row r="2" spans="1:10" x14ac:dyDescent="0.2">
      <c r="A2" s="342" t="s">
        <v>277</v>
      </c>
      <c r="B2" s="310">
        <f>+'Check Sheet p2'!B2</f>
        <v>19</v>
      </c>
      <c r="C2" s="329"/>
      <c r="D2" s="329"/>
      <c r="E2" s="329"/>
      <c r="F2" s="329"/>
      <c r="G2" s="310">
        <v>0</v>
      </c>
      <c r="H2" s="491" t="s">
        <v>278</v>
      </c>
      <c r="I2" s="491"/>
      <c r="J2" s="356">
        <f>1+'Item 205 p34'!J2</f>
        <v>35</v>
      </c>
    </row>
    <row r="3" spans="1:10" x14ac:dyDescent="0.2">
      <c r="A3" s="342"/>
      <c r="B3" s="329"/>
      <c r="C3" s="329"/>
      <c r="D3" s="329"/>
      <c r="E3" s="329"/>
      <c r="F3" s="329"/>
      <c r="G3" s="329"/>
      <c r="H3" s="329"/>
      <c r="I3" s="329"/>
      <c r="J3" s="330"/>
    </row>
    <row r="4" spans="1:10" x14ac:dyDescent="0.2">
      <c r="A4" s="342" t="s">
        <v>75</v>
      </c>
      <c r="B4" s="329"/>
      <c r="C4" s="329"/>
      <c r="D4" s="329"/>
      <c r="E4" s="329"/>
      <c r="F4" s="329"/>
      <c r="G4" s="329"/>
      <c r="H4" s="329"/>
      <c r="I4" s="329"/>
      <c r="J4" s="330"/>
    </row>
    <row r="5" spans="1:10" x14ac:dyDescent="0.2">
      <c r="A5" s="32" t="s">
        <v>85</v>
      </c>
      <c r="B5" s="12"/>
      <c r="C5" s="12"/>
      <c r="D5" s="12"/>
      <c r="E5" s="12"/>
      <c r="F5" s="12"/>
      <c r="G5" s="12"/>
      <c r="H5" s="12"/>
      <c r="I5" s="12"/>
      <c r="J5" s="17"/>
    </row>
    <row r="6" spans="1:10" x14ac:dyDescent="0.2">
      <c r="A6" s="64"/>
      <c r="B6" s="329"/>
      <c r="C6" s="329"/>
      <c r="D6" s="329"/>
      <c r="E6" s="329"/>
      <c r="F6" s="329"/>
      <c r="G6" s="329"/>
      <c r="H6" s="329"/>
      <c r="I6" s="329"/>
      <c r="J6" s="330"/>
    </row>
    <row r="7" spans="1:10" x14ac:dyDescent="0.2">
      <c r="A7" s="605" t="s">
        <v>570</v>
      </c>
      <c r="B7" s="527"/>
      <c r="C7" s="527"/>
      <c r="D7" s="527"/>
      <c r="E7" s="527"/>
      <c r="F7" s="527"/>
      <c r="G7" s="527"/>
      <c r="H7" s="527"/>
      <c r="I7" s="527"/>
      <c r="J7" s="606"/>
    </row>
    <row r="8" spans="1:10" x14ac:dyDescent="0.2">
      <c r="A8" s="346"/>
      <c r="B8" s="329"/>
      <c r="C8" s="329"/>
      <c r="D8" s="329"/>
      <c r="E8" s="329"/>
      <c r="F8" s="329"/>
      <c r="G8" s="329"/>
      <c r="H8" s="329"/>
      <c r="I8" s="329"/>
      <c r="J8" s="330"/>
    </row>
    <row r="9" spans="1:10" x14ac:dyDescent="0.2">
      <c r="A9" s="617" t="s">
        <v>653</v>
      </c>
      <c r="B9" s="655"/>
      <c r="C9" s="655"/>
      <c r="D9" s="655"/>
      <c r="E9" s="655"/>
      <c r="F9" s="655"/>
      <c r="G9" s="655"/>
      <c r="H9" s="655"/>
      <c r="I9" s="655"/>
      <c r="J9" s="656"/>
    </row>
    <row r="10" spans="1:10" x14ac:dyDescent="0.2">
      <c r="A10" s="754"/>
      <c r="B10" s="655"/>
      <c r="C10" s="655"/>
      <c r="D10" s="655"/>
      <c r="E10" s="655"/>
      <c r="F10" s="655"/>
      <c r="G10" s="655"/>
      <c r="H10" s="655"/>
      <c r="I10" s="655"/>
      <c r="J10" s="656"/>
    </row>
    <row r="11" spans="1:10" x14ac:dyDescent="0.2">
      <c r="A11" s="54"/>
      <c r="B11" s="4" t="s">
        <v>183</v>
      </c>
      <c r="C11" s="187"/>
      <c r="D11" s="187"/>
      <c r="E11" s="187"/>
      <c r="F11" s="187"/>
      <c r="G11" s="187"/>
      <c r="H11" s="187"/>
      <c r="I11" s="329"/>
      <c r="J11" s="330"/>
    </row>
    <row r="12" spans="1:10" x14ac:dyDescent="0.2">
      <c r="A12" s="54"/>
      <c r="B12" s="188" t="s">
        <v>184</v>
      </c>
      <c r="C12" s="187"/>
      <c r="D12" s="187"/>
      <c r="E12" s="187"/>
      <c r="F12" s="187"/>
      <c r="G12" s="187"/>
      <c r="H12" s="187"/>
      <c r="I12" s="329"/>
      <c r="J12" s="330"/>
    </row>
    <row r="13" spans="1:10" x14ac:dyDescent="0.2">
      <c r="A13" s="54"/>
      <c r="B13" s="189" t="s">
        <v>243</v>
      </c>
      <c r="C13" s="190"/>
      <c r="D13" s="187"/>
      <c r="E13" s="191"/>
      <c r="F13" s="190"/>
      <c r="G13" s="187"/>
      <c r="H13" s="191"/>
      <c r="I13" s="313"/>
      <c r="J13" s="330"/>
    </row>
    <row r="14" spans="1:10" x14ac:dyDescent="0.2">
      <c r="A14" s="54"/>
      <c r="B14" s="189" t="s">
        <v>242</v>
      </c>
      <c r="C14" s="190"/>
      <c r="D14" s="187"/>
      <c r="E14" s="191"/>
      <c r="F14" s="190"/>
      <c r="G14" s="187"/>
      <c r="H14" s="191"/>
      <c r="I14" s="313"/>
      <c r="J14" s="330"/>
    </row>
    <row r="15" spans="1:10" x14ac:dyDescent="0.2">
      <c r="A15" s="54"/>
      <c r="B15" s="188"/>
      <c r="C15" s="187"/>
      <c r="D15" s="187"/>
      <c r="E15" s="187"/>
      <c r="F15" s="187"/>
      <c r="G15" s="187"/>
      <c r="H15" s="187"/>
      <c r="I15" s="329"/>
      <c r="J15" s="330"/>
    </row>
    <row r="16" spans="1:10" x14ac:dyDescent="0.2">
      <c r="A16" s="54" t="s">
        <v>185</v>
      </c>
      <c r="B16" s="343"/>
      <c r="C16" s="329"/>
      <c r="D16" s="329"/>
      <c r="E16" s="329"/>
      <c r="F16" s="329"/>
      <c r="G16" s="329"/>
      <c r="H16" s="329"/>
      <c r="I16" s="329"/>
      <c r="J16" s="330"/>
    </row>
    <row r="17" spans="1:10" x14ac:dyDescent="0.2">
      <c r="A17" s="54"/>
      <c r="B17" s="343"/>
      <c r="C17" s="329"/>
      <c r="D17" s="329"/>
      <c r="E17" s="329"/>
      <c r="F17" s="329"/>
      <c r="G17" s="329"/>
      <c r="H17" s="329"/>
      <c r="I17" s="329"/>
      <c r="J17" s="330"/>
    </row>
    <row r="18" spans="1:10" x14ac:dyDescent="0.2">
      <c r="A18" s="761" t="s">
        <v>186</v>
      </c>
      <c r="B18" s="762"/>
      <c r="C18" s="761" t="s">
        <v>189</v>
      </c>
      <c r="D18" s="763"/>
      <c r="E18" s="344"/>
      <c r="F18" s="344"/>
      <c r="G18" s="761" t="s">
        <v>186</v>
      </c>
      <c r="H18" s="762"/>
      <c r="I18" s="761" t="s">
        <v>189</v>
      </c>
      <c r="J18" s="763"/>
    </row>
    <row r="19" spans="1:10" x14ac:dyDescent="0.2">
      <c r="A19" s="770" t="s">
        <v>187</v>
      </c>
      <c r="B19" s="771"/>
      <c r="C19" s="770" t="s">
        <v>190</v>
      </c>
      <c r="D19" s="771"/>
      <c r="E19" s="329"/>
      <c r="F19" s="329"/>
      <c r="G19" s="770" t="s">
        <v>187</v>
      </c>
      <c r="H19" s="771"/>
      <c r="I19" s="770" t="s">
        <v>190</v>
      </c>
      <c r="J19" s="771"/>
    </row>
    <row r="20" spans="1:10" x14ac:dyDescent="0.2">
      <c r="A20" s="772" t="s">
        <v>188</v>
      </c>
      <c r="B20" s="773"/>
      <c r="C20" s="774" t="s">
        <v>571</v>
      </c>
      <c r="D20" s="773"/>
      <c r="E20" s="329"/>
      <c r="F20" s="329"/>
      <c r="G20" s="772" t="s">
        <v>188</v>
      </c>
      <c r="H20" s="773"/>
      <c r="I20" s="774" t="s">
        <v>571</v>
      </c>
      <c r="J20" s="773"/>
    </row>
    <row r="21" spans="1:10" x14ac:dyDescent="0.2">
      <c r="A21" s="757" t="s">
        <v>125</v>
      </c>
      <c r="B21" s="758"/>
      <c r="C21" s="759">
        <v>300</v>
      </c>
      <c r="D21" s="760"/>
      <c r="E21" s="313"/>
      <c r="F21" s="313"/>
      <c r="G21" s="757" t="s">
        <v>126</v>
      </c>
      <c r="H21" s="758"/>
      <c r="I21" s="759">
        <v>1800</v>
      </c>
      <c r="J21" s="760"/>
    </row>
    <row r="22" spans="1:10" x14ac:dyDescent="0.2">
      <c r="A22" s="757" t="s">
        <v>127</v>
      </c>
      <c r="B22" s="758"/>
      <c r="C22" s="759">
        <v>450</v>
      </c>
      <c r="D22" s="760"/>
      <c r="E22" s="313"/>
      <c r="F22" s="313"/>
      <c r="G22" s="755"/>
      <c r="H22" s="756"/>
      <c r="I22" s="759"/>
      <c r="J22" s="760"/>
    </row>
    <row r="23" spans="1:10" x14ac:dyDescent="0.2">
      <c r="A23" s="757" t="s">
        <v>129</v>
      </c>
      <c r="B23" s="758"/>
      <c r="C23" s="759">
        <v>600</v>
      </c>
      <c r="D23" s="760"/>
      <c r="E23" s="313"/>
      <c r="F23" s="313"/>
      <c r="G23" s="755"/>
      <c r="H23" s="756"/>
      <c r="I23" s="759"/>
      <c r="J23" s="760"/>
    </row>
    <row r="24" spans="1:10" x14ac:dyDescent="0.2">
      <c r="A24" s="757" t="s">
        <v>131</v>
      </c>
      <c r="B24" s="758"/>
      <c r="C24" s="759">
        <v>900</v>
      </c>
      <c r="D24" s="760"/>
      <c r="E24" s="313"/>
      <c r="F24" s="313"/>
      <c r="G24" s="755"/>
      <c r="H24" s="756"/>
      <c r="I24" s="759"/>
      <c r="J24" s="760"/>
    </row>
    <row r="25" spans="1:10" x14ac:dyDescent="0.2">
      <c r="A25" s="757" t="s">
        <v>133</v>
      </c>
      <c r="B25" s="758"/>
      <c r="C25" s="759">
        <v>1200</v>
      </c>
      <c r="D25" s="760"/>
      <c r="E25" s="313"/>
      <c r="F25" s="313"/>
      <c r="G25" s="757"/>
      <c r="H25" s="758"/>
      <c r="I25" s="768"/>
      <c r="J25" s="769"/>
    </row>
    <row r="26" spans="1:10" x14ac:dyDescent="0.2">
      <c r="A26" s="757" t="s">
        <v>134</v>
      </c>
      <c r="B26" s="758"/>
      <c r="C26" s="759">
        <v>1500</v>
      </c>
      <c r="D26" s="760"/>
      <c r="E26" s="313"/>
      <c r="F26" s="313"/>
      <c r="G26" s="757"/>
      <c r="H26" s="758"/>
      <c r="I26" s="768"/>
      <c r="J26" s="769"/>
    </row>
    <row r="27" spans="1:10" x14ac:dyDescent="0.2">
      <c r="A27" s="342"/>
      <c r="B27" s="329"/>
      <c r="C27" s="329"/>
      <c r="D27" s="329"/>
      <c r="E27" s="329"/>
      <c r="F27" s="329"/>
      <c r="G27" s="329"/>
      <c r="H27" s="329"/>
      <c r="I27" s="329"/>
      <c r="J27" s="330"/>
    </row>
    <row r="28" spans="1:10" x14ac:dyDescent="0.2">
      <c r="A28" s="342"/>
      <c r="B28" s="329"/>
      <c r="C28" s="329"/>
      <c r="D28" s="329"/>
      <c r="E28" s="329"/>
      <c r="F28" s="329"/>
      <c r="G28" s="329"/>
      <c r="H28" s="329"/>
      <c r="I28" s="329"/>
      <c r="J28" s="330"/>
    </row>
    <row r="29" spans="1:10" x14ac:dyDescent="0.2">
      <c r="A29" s="753" t="s">
        <v>572</v>
      </c>
      <c r="B29" s="655"/>
      <c r="C29" s="655"/>
      <c r="D29" s="655"/>
      <c r="E29" s="655"/>
      <c r="F29" s="655"/>
      <c r="G29" s="655"/>
      <c r="H29" s="655"/>
      <c r="I29" s="655"/>
      <c r="J29" s="656"/>
    </row>
    <row r="30" spans="1:10" x14ac:dyDescent="0.2">
      <c r="A30" s="754"/>
      <c r="B30" s="655"/>
      <c r="C30" s="655"/>
      <c r="D30" s="655"/>
      <c r="E30" s="655"/>
      <c r="F30" s="655"/>
      <c r="G30" s="655"/>
      <c r="H30" s="655"/>
      <c r="I30" s="655"/>
      <c r="J30" s="656"/>
    </row>
    <row r="31" spans="1:10" x14ac:dyDescent="0.2">
      <c r="A31" s="754"/>
      <c r="B31" s="655"/>
      <c r="C31" s="655"/>
      <c r="D31" s="655"/>
      <c r="E31" s="655"/>
      <c r="F31" s="655"/>
      <c r="G31" s="655"/>
      <c r="H31" s="655"/>
      <c r="I31" s="655"/>
      <c r="J31" s="656"/>
    </row>
    <row r="32" spans="1:10" x14ac:dyDescent="0.2">
      <c r="A32" s="342"/>
      <c r="B32" s="329"/>
      <c r="C32" s="329"/>
      <c r="D32" s="329"/>
      <c r="E32" s="329"/>
      <c r="F32" s="329"/>
      <c r="G32" s="329"/>
      <c r="H32" s="329"/>
      <c r="I32" s="329"/>
      <c r="J32" s="330"/>
    </row>
    <row r="33" spans="1:11" x14ac:dyDescent="0.2">
      <c r="A33" s="761" t="s">
        <v>186</v>
      </c>
      <c r="B33" s="762"/>
      <c r="C33" s="761" t="s">
        <v>23</v>
      </c>
      <c r="D33" s="763"/>
      <c r="E33" s="344"/>
      <c r="F33" s="344"/>
      <c r="G33" s="761" t="s">
        <v>186</v>
      </c>
      <c r="H33" s="762"/>
      <c r="I33" s="761" t="s">
        <v>23</v>
      </c>
      <c r="J33" s="763"/>
    </row>
    <row r="34" spans="1:11" x14ac:dyDescent="0.2">
      <c r="A34" s="766" t="s">
        <v>187</v>
      </c>
      <c r="B34" s="767"/>
      <c r="C34" s="766" t="s">
        <v>23</v>
      </c>
      <c r="D34" s="767"/>
      <c r="E34" s="331"/>
      <c r="F34" s="331"/>
      <c r="G34" s="766" t="s">
        <v>187</v>
      </c>
      <c r="H34" s="767"/>
      <c r="I34" s="766" t="s">
        <v>23</v>
      </c>
      <c r="J34" s="767"/>
    </row>
    <row r="35" spans="1:11" x14ac:dyDescent="0.2">
      <c r="A35" s="764" t="s">
        <v>188</v>
      </c>
      <c r="B35" s="765"/>
      <c r="C35" s="764" t="s">
        <v>147</v>
      </c>
      <c r="D35" s="775"/>
      <c r="E35" s="331"/>
      <c r="F35" s="331"/>
      <c r="G35" s="764" t="s">
        <v>188</v>
      </c>
      <c r="H35" s="765"/>
      <c r="I35" s="764" t="s">
        <v>147</v>
      </c>
      <c r="J35" s="765"/>
    </row>
    <row r="36" spans="1:11" x14ac:dyDescent="0.2">
      <c r="A36" s="755" t="s">
        <v>125</v>
      </c>
      <c r="B36" s="756"/>
      <c r="C36" s="124">
        <v>18.190000000000001</v>
      </c>
      <c r="D36" s="168" t="s">
        <v>786</v>
      </c>
      <c r="E36" s="239"/>
      <c r="F36" s="236"/>
      <c r="G36" s="755" t="s">
        <v>64</v>
      </c>
      <c r="H36" s="756"/>
      <c r="I36" s="124">
        <v>2.67</v>
      </c>
      <c r="J36" s="168" t="s">
        <v>786</v>
      </c>
      <c r="K36" s="92"/>
    </row>
    <row r="37" spans="1:11" x14ac:dyDescent="0.2">
      <c r="A37" s="755" t="s">
        <v>127</v>
      </c>
      <c r="B37" s="756"/>
      <c r="C37" s="124">
        <v>17.59</v>
      </c>
      <c r="D37" s="168" t="s">
        <v>786</v>
      </c>
      <c r="E37" s="239"/>
      <c r="F37" s="236"/>
      <c r="G37" s="755" t="s">
        <v>381</v>
      </c>
      <c r="H37" s="756"/>
      <c r="I37" s="124">
        <v>2.31</v>
      </c>
      <c r="J37" s="168" t="s">
        <v>786</v>
      </c>
    </row>
    <row r="38" spans="1:11" x14ac:dyDescent="0.2">
      <c r="A38" s="755" t="s">
        <v>129</v>
      </c>
      <c r="B38" s="756"/>
      <c r="C38" s="124">
        <v>16.989999999999998</v>
      </c>
      <c r="D38" s="168" t="s">
        <v>786</v>
      </c>
      <c r="E38" s="239"/>
      <c r="F38" s="236"/>
      <c r="G38" s="755" t="s">
        <v>128</v>
      </c>
      <c r="H38" s="756"/>
      <c r="I38" s="124">
        <v>1.94</v>
      </c>
      <c r="J38" s="168" t="s">
        <v>786</v>
      </c>
    </row>
    <row r="39" spans="1:11" x14ac:dyDescent="0.2">
      <c r="A39" s="755" t="s">
        <v>131</v>
      </c>
      <c r="B39" s="756"/>
      <c r="C39" s="124">
        <v>16.399999999999999</v>
      </c>
      <c r="D39" s="168" t="s">
        <v>786</v>
      </c>
      <c r="E39" s="239"/>
      <c r="F39" s="236"/>
      <c r="G39" s="755" t="s">
        <v>382</v>
      </c>
      <c r="H39" s="756"/>
      <c r="I39" s="124">
        <v>1.64</v>
      </c>
      <c r="J39" s="168" t="s">
        <v>786</v>
      </c>
    </row>
    <row r="40" spans="1:11" x14ac:dyDescent="0.2">
      <c r="A40" s="755" t="s">
        <v>133</v>
      </c>
      <c r="B40" s="756"/>
      <c r="C40" s="124">
        <v>15.78</v>
      </c>
      <c r="D40" s="168" t="s">
        <v>786</v>
      </c>
      <c r="E40" s="239"/>
      <c r="F40" s="236"/>
      <c r="G40" s="755" t="s">
        <v>130</v>
      </c>
      <c r="H40" s="756"/>
      <c r="I40" s="124">
        <v>1.33</v>
      </c>
      <c r="J40" s="168" t="s">
        <v>786</v>
      </c>
    </row>
    <row r="41" spans="1:11" x14ac:dyDescent="0.2">
      <c r="A41" s="755" t="s">
        <v>134</v>
      </c>
      <c r="B41" s="756"/>
      <c r="C41" s="124">
        <v>14.56</v>
      </c>
      <c r="D41" s="168" t="s">
        <v>786</v>
      </c>
      <c r="E41" s="239"/>
      <c r="F41" s="236"/>
      <c r="G41" s="755" t="s">
        <v>132</v>
      </c>
      <c r="H41" s="756"/>
      <c r="I41" s="124">
        <v>0.97</v>
      </c>
      <c r="J41" s="168" t="s">
        <v>786</v>
      </c>
    </row>
    <row r="42" spans="1:11" x14ac:dyDescent="0.2">
      <c r="A42" s="755" t="s">
        <v>126</v>
      </c>
      <c r="B42" s="756"/>
      <c r="C42" s="124">
        <v>13.35</v>
      </c>
      <c r="D42" s="168" t="s">
        <v>786</v>
      </c>
      <c r="E42" s="239"/>
      <c r="F42" s="236"/>
      <c r="G42" s="755" t="s">
        <v>367</v>
      </c>
      <c r="H42" s="756"/>
      <c r="I42" s="124">
        <v>3.64</v>
      </c>
      <c r="J42" s="168" t="s">
        <v>787</v>
      </c>
    </row>
    <row r="43" spans="1:11" x14ac:dyDescent="0.2">
      <c r="A43" s="87"/>
      <c r="B43" s="331"/>
      <c r="C43" s="331"/>
      <c r="D43" s="93"/>
      <c r="E43" s="93"/>
      <c r="F43" s="236"/>
      <c r="G43" s="755" t="s">
        <v>123</v>
      </c>
      <c r="H43" s="756"/>
      <c r="I43" s="124">
        <v>3.64</v>
      </c>
      <c r="J43" s="168" t="s">
        <v>787</v>
      </c>
    </row>
    <row r="44" spans="1:11" x14ac:dyDescent="0.2">
      <c r="A44" s="87"/>
      <c r="B44" s="331"/>
      <c r="C44" s="331"/>
      <c r="D44" s="331"/>
      <c r="E44" s="331"/>
      <c r="F44" s="236"/>
      <c r="G44" s="755" t="s">
        <v>42</v>
      </c>
      <c r="H44" s="756"/>
      <c r="I44" s="124">
        <v>3.64</v>
      </c>
      <c r="J44" s="168" t="s">
        <v>787</v>
      </c>
    </row>
    <row r="45" spans="1:11" x14ac:dyDescent="0.2">
      <c r="A45" s="342"/>
      <c r="B45" s="329"/>
      <c r="C45" s="329"/>
      <c r="D45" s="329"/>
      <c r="E45" s="329"/>
      <c r="F45" s="329"/>
      <c r="G45" s="329"/>
      <c r="H45" s="329"/>
      <c r="I45" s="329"/>
      <c r="J45" s="330"/>
    </row>
    <row r="46" spans="1:11" x14ac:dyDescent="0.2">
      <c r="A46" s="342"/>
      <c r="B46" s="329"/>
      <c r="C46" s="329"/>
      <c r="D46" s="329"/>
      <c r="E46" s="329"/>
      <c r="F46" s="329"/>
      <c r="G46" s="329"/>
      <c r="H46" s="329"/>
      <c r="I46" s="329"/>
      <c r="J46" s="330"/>
    </row>
    <row r="47" spans="1:11" x14ac:dyDescent="0.2">
      <c r="A47" s="32"/>
      <c r="B47" s="12"/>
      <c r="C47" s="12"/>
      <c r="D47" s="12"/>
      <c r="E47" s="12"/>
      <c r="F47" s="12"/>
      <c r="G47" s="12"/>
      <c r="H47" s="12"/>
      <c r="I47" s="12"/>
      <c r="J47" s="17"/>
    </row>
    <row r="48" spans="1:11" x14ac:dyDescent="0.2">
      <c r="A48" s="342" t="s">
        <v>275</v>
      </c>
      <c r="B48" s="329" t="s">
        <v>432</v>
      </c>
      <c r="C48" s="329"/>
      <c r="D48" s="329"/>
      <c r="E48" s="329"/>
      <c r="F48" s="329"/>
      <c r="G48" s="329"/>
      <c r="H48" s="329"/>
      <c r="I48" s="329"/>
      <c r="J48" s="330"/>
    </row>
    <row r="49" spans="1:10" x14ac:dyDescent="0.2">
      <c r="A49" s="342"/>
      <c r="B49" s="623"/>
      <c r="C49" s="624"/>
      <c r="D49" s="365"/>
      <c r="E49" s="365"/>
      <c r="F49" s="329"/>
      <c r="G49" s="329"/>
      <c r="H49" s="329"/>
      <c r="I49" s="329"/>
      <c r="J49" s="330"/>
    </row>
    <row r="50" spans="1:10" x14ac:dyDescent="0.2">
      <c r="A50" s="32" t="s">
        <v>274</v>
      </c>
      <c r="B50" s="528" t="str">
        <f>+'Title Page'!B50</f>
        <v>07/24/18</v>
      </c>
      <c r="C50" s="528"/>
      <c r="D50" s="321"/>
      <c r="E50" s="321"/>
      <c r="F50" s="12"/>
      <c r="G50" s="251" t="str">
        <f>+'Title Page'!$G$50:$H$50</f>
        <v>Effective Date: October 1, 2018</v>
      </c>
      <c r="I50" s="12"/>
      <c r="J50" s="17"/>
    </row>
    <row r="51" spans="1:10" x14ac:dyDescent="0.2">
      <c r="A51" s="524" t="s">
        <v>245</v>
      </c>
      <c r="B51" s="525"/>
      <c r="C51" s="525"/>
      <c r="D51" s="525"/>
      <c r="E51" s="525"/>
      <c r="F51" s="525"/>
      <c r="G51" s="525"/>
      <c r="H51" s="525"/>
      <c r="I51" s="525"/>
      <c r="J51" s="526"/>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71">
    <mergeCell ref="H2:I2"/>
    <mergeCell ref="A51:J51"/>
    <mergeCell ref="A7:J7"/>
    <mergeCell ref="A18:B18"/>
    <mergeCell ref="A19:B19"/>
    <mergeCell ref="A20:B20"/>
    <mergeCell ref="C18:D18"/>
    <mergeCell ref="C19:D19"/>
    <mergeCell ref="C20:D20"/>
    <mergeCell ref="G18:H18"/>
    <mergeCell ref="C35:D35"/>
    <mergeCell ref="G35:H35"/>
    <mergeCell ref="I35:J35"/>
    <mergeCell ref="A22:B22"/>
    <mergeCell ref="C22:D22"/>
    <mergeCell ref="G22:H22"/>
    <mergeCell ref="I22:J22"/>
    <mergeCell ref="I19:J19"/>
    <mergeCell ref="G20:H20"/>
    <mergeCell ref="I20:J20"/>
    <mergeCell ref="I18:J18"/>
    <mergeCell ref="G19:H19"/>
    <mergeCell ref="A21:B21"/>
    <mergeCell ref="C21:D21"/>
    <mergeCell ref="G21:H21"/>
    <mergeCell ref="I21:J21"/>
    <mergeCell ref="I34:J34"/>
    <mergeCell ref="A23:B23"/>
    <mergeCell ref="C23:D23"/>
    <mergeCell ref="G23:H23"/>
    <mergeCell ref="I23:J23"/>
    <mergeCell ref="A24:B24"/>
    <mergeCell ref="C24:D24"/>
    <mergeCell ref="G24:H24"/>
    <mergeCell ref="I24:J24"/>
    <mergeCell ref="I26:J26"/>
    <mergeCell ref="A25:B25"/>
    <mergeCell ref="C25:D25"/>
    <mergeCell ref="G25:H25"/>
    <mergeCell ref="I25:J25"/>
    <mergeCell ref="I33:J33"/>
    <mergeCell ref="G42:H42"/>
    <mergeCell ref="G43:H43"/>
    <mergeCell ref="G44:H44"/>
    <mergeCell ref="B49:C49"/>
    <mergeCell ref="A26:B26"/>
    <mergeCell ref="C26:D26"/>
    <mergeCell ref="G26:H26"/>
    <mergeCell ref="A33:B33"/>
    <mergeCell ref="C33:D33"/>
    <mergeCell ref="G33:H33"/>
    <mergeCell ref="A35:B35"/>
    <mergeCell ref="A34:B34"/>
    <mergeCell ref="C34:D34"/>
    <mergeCell ref="G34:H34"/>
    <mergeCell ref="A9:J10"/>
    <mergeCell ref="A29:J31"/>
    <mergeCell ref="B50:C50"/>
    <mergeCell ref="A36:B36"/>
    <mergeCell ref="A42:B42"/>
    <mergeCell ref="A37:B37"/>
    <mergeCell ref="G37:H37"/>
    <mergeCell ref="G36:H36"/>
    <mergeCell ref="A38:B38"/>
    <mergeCell ref="G38:H38"/>
    <mergeCell ref="A39:B39"/>
    <mergeCell ref="G39:H39"/>
    <mergeCell ref="A40:B40"/>
    <mergeCell ref="G40:H40"/>
    <mergeCell ref="A41:B41"/>
    <mergeCell ref="G41:H41"/>
  </mergeCells>
  <phoneticPr fontId="0" type="noConversion"/>
  <printOptions horizontalCentered="1" verticalCentered="1"/>
  <pageMargins left="0.5" right="0.25" top="0.25" bottom="0.25"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S54"/>
  <sheetViews>
    <sheetView topLeftCell="A28" zoomScale="115" zoomScaleNormal="115" zoomScaleSheetLayoutView="75" workbookViewId="0"/>
  </sheetViews>
  <sheetFormatPr defaultRowHeight="12.75" x14ac:dyDescent="0.2"/>
  <cols>
    <col min="1" max="2" width="9.140625" style="4"/>
    <col min="3" max="3" width="9.7109375" style="4" bestFit="1" customWidth="1"/>
    <col min="4" max="6" width="9.140625" style="4"/>
    <col min="7" max="7" width="7.28515625" style="4" customWidth="1"/>
    <col min="8" max="8" width="10.85546875" style="4" customWidth="1"/>
    <col min="9" max="16384" width="9.140625" style="4"/>
  </cols>
  <sheetData>
    <row r="1" spans="1:12" x14ac:dyDescent="0.2">
      <c r="A1" s="1"/>
      <c r="B1" s="2"/>
      <c r="C1" s="2"/>
      <c r="D1" s="2"/>
      <c r="E1" s="2"/>
      <c r="F1" s="2"/>
      <c r="G1" s="2"/>
      <c r="H1" s="2"/>
      <c r="I1" s="2"/>
      <c r="J1" s="3"/>
    </row>
    <row r="2" spans="1:12" x14ac:dyDescent="0.2">
      <c r="A2" s="342" t="s">
        <v>277</v>
      </c>
      <c r="B2" s="310">
        <f>+'Item 207 p35'!B2</f>
        <v>19</v>
      </c>
      <c r="C2" s="329"/>
      <c r="D2" s="329"/>
      <c r="E2" s="329"/>
      <c r="F2" s="329"/>
      <c r="G2" s="310">
        <v>0</v>
      </c>
      <c r="H2" s="491" t="s">
        <v>278</v>
      </c>
      <c r="I2" s="491"/>
      <c r="J2" s="356">
        <f>1+'Item 207 p35'!J2</f>
        <v>36</v>
      </c>
    </row>
    <row r="3" spans="1:12" x14ac:dyDescent="0.2">
      <c r="A3" s="342"/>
      <c r="B3" s="329"/>
      <c r="C3" s="329"/>
      <c r="D3" s="329"/>
      <c r="E3" s="329"/>
      <c r="F3" s="329"/>
      <c r="G3" s="329"/>
      <c r="H3" s="329"/>
      <c r="I3" s="329"/>
      <c r="J3" s="330"/>
    </row>
    <row r="4" spans="1:12" x14ac:dyDescent="0.2">
      <c r="A4" s="342" t="s">
        <v>75</v>
      </c>
      <c r="B4" s="329"/>
      <c r="C4" s="329"/>
      <c r="D4" s="329"/>
      <c r="E4" s="329"/>
      <c r="F4" s="329"/>
      <c r="G4" s="329"/>
      <c r="H4" s="329"/>
      <c r="I4" s="329"/>
      <c r="J4" s="330"/>
    </row>
    <row r="5" spans="1:12" x14ac:dyDescent="0.2">
      <c r="A5" s="32" t="s">
        <v>85</v>
      </c>
      <c r="B5" s="12"/>
      <c r="C5" s="12"/>
      <c r="D5" s="12"/>
      <c r="E5" s="12"/>
      <c r="F5" s="12"/>
      <c r="G5" s="12"/>
      <c r="H5" s="12"/>
      <c r="I5" s="12"/>
      <c r="J5" s="17"/>
    </row>
    <row r="6" spans="1:12" x14ac:dyDescent="0.2">
      <c r="A6" s="342"/>
      <c r="B6" s="329"/>
      <c r="C6" s="329"/>
      <c r="D6" s="329"/>
      <c r="E6" s="329"/>
      <c r="F6" s="329"/>
      <c r="G6" s="329"/>
      <c r="H6" s="329"/>
      <c r="I6" s="329"/>
      <c r="J6" s="330"/>
    </row>
    <row r="7" spans="1:12" x14ac:dyDescent="0.2">
      <c r="A7" s="64"/>
      <c r="B7" s="527" t="s">
        <v>573</v>
      </c>
      <c r="C7" s="660"/>
      <c r="D7" s="660"/>
      <c r="E7" s="660"/>
      <c r="F7" s="660"/>
      <c r="G7" s="660"/>
      <c r="H7" s="660"/>
      <c r="I7" s="660"/>
      <c r="J7" s="345"/>
    </row>
    <row r="8" spans="1:12" x14ac:dyDescent="0.2">
      <c r="A8" s="342"/>
      <c r="B8" s="331"/>
      <c r="C8" s="331"/>
      <c r="D8" s="331"/>
      <c r="E8" s="331"/>
      <c r="F8" s="331"/>
      <c r="G8" s="331"/>
      <c r="H8" s="331"/>
      <c r="I8" s="331"/>
      <c r="J8" s="332"/>
      <c r="K8" s="92"/>
      <c r="L8" s="92"/>
    </row>
    <row r="9" spans="1:12" x14ac:dyDescent="0.2">
      <c r="A9" s="342" t="s">
        <v>191</v>
      </c>
      <c r="B9" s="331"/>
      <c r="C9" s="331"/>
      <c r="D9" s="331"/>
      <c r="E9" s="331"/>
      <c r="F9" s="331"/>
      <c r="G9" s="331"/>
      <c r="H9" s="331"/>
      <c r="I9" s="331"/>
      <c r="J9" s="332"/>
      <c r="K9" s="92"/>
      <c r="L9" s="92"/>
    </row>
    <row r="10" spans="1:12" x14ac:dyDescent="0.2">
      <c r="A10" s="342"/>
      <c r="B10" s="331"/>
      <c r="C10" s="331"/>
      <c r="D10" s="331"/>
      <c r="E10" s="331"/>
      <c r="F10" s="331"/>
      <c r="G10" s="331"/>
      <c r="H10" s="331"/>
      <c r="I10" s="331"/>
      <c r="J10" s="332"/>
      <c r="K10" s="92"/>
      <c r="L10" s="92"/>
    </row>
    <row r="11" spans="1:12" x14ac:dyDescent="0.2">
      <c r="A11" s="342"/>
      <c r="B11" s="331"/>
      <c r="C11" s="628" t="s">
        <v>192</v>
      </c>
      <c r="D11" s="668"/>
      <c r="E11" s="629"/>
      <c r="F11" s="207"/>
      <c r="G11" s="208"/>
      <c r="H11" s="209"/>
      <c r="I11" s="331"/>
      <c r="J11" s="332"/>
      <c r="K11" s="92"/>
      <c r="L11" s="92"/>
    </row>
    <row r="12" spans="1:12" x14ac:dyDescent="0.2">
      <c r="A12" s="342"/>
      <c r="B12" s="331"/>
      <c r="C12" s="645" t="s">
        <v>193</v>
      </c>
      <c r="D12" s="651"/>
      <c r="E12" s="646"/>
      <c r="F12" s="645" t="s">
        <v>32</v>
      </c>
      <c r="G12" s="651"/>
      <c r="H12" s="646"/>
      <c r="I12" s="331"/>
      <c r="J12" s="332"/>
      <c r="K12" s="92"/>
      <c r="L12" s="92"/>
    </row>
    <row r="13" spans="1:12" x14ac:dyDescent="0.2">
      <c r="A13" s="342"/>
      <c r="B13" s="42"/>
      <c r="C13" s="777" t="s">
        <v>135</v>
      </c>
      <c r="D13" s="778"/>
      <c r="E13" s="779"/>
      <c r="F13" s="185">
        <v>10.61</v>
      </c>
      <c r="G13" s="360" t="s">
        <v>793</v>
      </c>
      <c r="H13" s="441">
        <v>42.24</v>
      </c>
      <c r="I13" s="41" t="s">
        <v>705</v>
      </c>
      <c r="J13" s="332"/>
      <c r="K13" s="92"/>
      <c r="L13" s="92"/>
    </row>
    <row r="14" spans="1:12" x14ac:dyDescent="0.2">
      <c r="A14" s="342"/>
      <c r="B14" s="42"/>
      <c r="C14" s="777" t="s">
        <v>136</v>
      </c>
      <c r="D14" s="778"/>
      <c r="E14" s="779"/>
      <c r="F14" s="185">
        <v>0</v>
      </c>
      <c r="G14" s="360"/>
      <c r="H14" s="186">
        <v>0</v>
      </c>
      <c r="I14" s="41"/>
      <c r="J14" s="332"/>
      <c r="K14" s="92"/>
      <c r="L14" s="92"/>
    </row>
    <row r="15" spans="1:12" x14ac:dyDescent="0.2">
      <c r="A15" s="342"/>
      <c r="B15" s="331"/>
      <c r="C15" s="777" t="s">
        <v>137</v>
      </c>
      <c r="D15" s="778"/>
      <c r="E15" s="779"/>
      <c r="F15" s="185">
        <f>+F13</f>
        <v>10.61</v>
      </c>
      <c r="G15" s="360" t="s">
        <v>793</v>
      </c>
      <c r="H15" s="441">
        <v>42.24</v>
      </c>
      <c r="I15" s="41" t="s">
        <v>705</v>
      </c>
      <c r="J15" s="332"/>
      <c r="K15" s="92"/>
      <c r="L15" s="92"/>
    </row>
    <row r="16" spans="1:12" x14ac:dyDescent="0.2">
      <c r="A16" s="342"/>
      <c r="B16" s="331"/>
      <c r="C16" s="777"/>
      <c r="D16" s="778"/>
      <c r="E16" s="779"/>
      <c r="F16" s="185"/>
      <c r="G16" s="360"/>
      <c r="H16" s="186"/>
      <c r="I16" s="41"/>
      <c r="J16" s="332"/>
      <c r="K16" s="92"/>
      <c r="L16" s="92"/>
    </row>
    <row r="17" spans="1:19" x14ac:dyDescent="0.2">
      <c r="A17" s="342"/>
      <c r="B17" s="331"/>
      <c r="C17" s="777" t="s">
        <v>654</v>
      </c>
      <c r="D17" s="778"/>
      <c r="E17" s="779"/>
      <c r="F17" s="185"/>
      <c r="G17" s="360"/>
      <c r="H17" s="186"/>
      <c r="I17" s="331"/>
      <c r="J17" s="332"/>
      <c r="K17" s="92"/>
      <c r="L17" s="92"/>
    </row>
    <row r="18" spans="1:19" x14ac:dyDescent="0.2">
      <c r="A18" s="60"/>
      <c r="B18" s="93"/>
      <c r="C18" s="781" t="s">
        <v>138</v>
      </c>
      <c r="D18" s="782"/>
      <c r="E18" s="783"/>
      <c r="F18" s="185"/>
      <c r="G18" s="360"/>
      <c r="H18" s="441">
        <v>54.6</v>
      </c>
      <c r="I18" s="41" t="s">
        <v>705</v>
      </c>
      <c r="J18" s="111"/>
      <c r="K18" s="92"/>
      <c r="L18" s="92"/>
    </row>
    <row r="19" spans="1:19" x14ac:dyDescent="0.2">
      <c r="A19" s="342"/>
      <c r="B19" s="331"/>
      <c r="C19" s="781" t="s">
        <v>139</v>
      </c>
      <c r="D19" s="782"/>
      <c r="E19" s="783"/>
      <c r="F19" s="185"/>
      <c r="G19" s="360"/>
      <c r="H19" s="441">
        <v>61.88</v>
      </c>
      <c r="I19" s="331" t="s">
        <v>705</v>
      </c>
      <c r="J19" s="332"/>
      <c r="K19" s="92"/>
      <c r="L19" s="92"/>
    </row>
    <row r="20" spans="1:19" x14ac:dyDescent="0.2">
      <c r="A20" s="342"/>
      <c r="B20" s="331"/>
      <c r="C20" s="331"/>
      <c r="D20" s="331"/>
      <c r="E20" s="331"/>
      <c r="F20" s="331"/>
      <c r="G20" s="331"/>
      <c r="H20" s="331"/>
      <c r="I20" s="331"/>
      <c r="J20" s="332"/>
      <c r="K20" s="92"/>
      <c r="L20" s="92"/>
    </row>
    <row r="21" spans="1:19" x14ac:dyDescent="0.2">
      <c r="A21" s="342"/>
      <c r="B21" s="331"/>
      <c r="C21" s="331"/>
      <c r="D21" s="331"/>
      <c r="E21" s="331"/>
      <c r="F21" s="331"/>
      <c r="G21" s="331"/>
      <c r="H21" s="331"/>
      <c r="I21" s="331"/>
      <c r="J21" s="332"/>
      <c r="K21" s="92"/>
      <c r="L21" s="92"/>
    </row>
    <row r="22" spans="1:19" x14ac:dyDescent="0.2">
      <c r="A22" s="780" t="s">
        <v>725</v>
      </c>
      <c r="B22" s="655"/>
      <c r="C22" s="655"/>
      <c r="D22" s="655"/>
      <c r="E22" s="655"/>
      <c r="F22" s="655"/>
      <c r="G22" s="655"/>
      <c r="H22" s="655"/>
      <c r="I22" s="655"/>
      <c r="J22" s="656"/>
      <c r="K22" s="92"/>
      <c r="L22" s="92"/>
    </row>
    <row r="23" spans="1:19" x14ac:dyDescent="0.2">
      <c r="A23" s="754"/>
      <c r="B23" s="655"/>
      <c r="C23" s="655"/>
      <c r="D23" s="655"/>
      <c r="E23" s="655"/>
      <c r="F23" s="655"/>
      <c r="G23" s="655"/>
      <c r="H23" s="655"/>
      <c r="I23" s="655"/>
      <c r="J23" s="656"/>
      <c r="K23" s="92"/>
      <c r="L23" s="92"/>
    </row>
    <row r="24" spans="1:19" x14ac:dyDescent="0.2">
      <c r="A24" s="32"/>
      <c r="B24" s="165"/>
      <c r="C24" s="165"/>
      <c r="D24" s="165"/>
      <c r="E24" s="165"/>
      <c r="F24" s="165"/>
      <c r="G24" s="165"/>
      <c r="H24" s="165"/>
      <c r="I24" s="165"/>
      <c r="J24" s="109"/>
      <c r="K24" s="92"/>
      <c r="L24" s="92"/>
    </row>
    <row r="25" spans="1:19" x14ac:dyDescent="0.2">
      <c r="A25" s="342"/>
      <c r="B25" s="331"/>
      <c r="C25" s="331"/>
      <c r="D25" s="331"/>
      <c r="E25" s="331"/>
      <c r="F25" s="331"/>
      <c r="G25" s="331"/>
      <c r="H25" s="331"/>
      <c r="I25" s="331"/>
      <c r="J25" s="332"/>
      <c r="K25" s="92"/>
      <c r="L25" s="92"/>
    </row>
    <row r="26" spans="1:19" x14ac:dyDescent="0.2">
      <c r="A26" s="64"/>
      <c r="B26" s="784" t="s">
        <v>575</v>
      </c>
      <c r="C26" s="784"/>
      <c r="D26" s="784"/>
      <c r="E26" s="784"/>
      <c r="F26" s="784"/>
      <c r="G26" s="784"/>
      <c r="H26" s="784"/>
      <c r="I26" s="784"/>
      <c r="J26" s="111"/>
      <c r="K26" s="92"/>
      <c r="L26" s="92"/>
    </row>
    <row r="27" spans="1:19" x14ac:dyDescent="0.2">
      <c r="A27" s="342"/>
      <c r="B27" s="331"/>
      <c r="C27" s="331"/>
      <c r="D27" s="331"/>
      <c r="E27" s="331"/>
      <c r="F27" s="331"/>
      <c r="G27" s="331"/>
      <c r="H27" s="331"/>
      <c r="I27" s="331"/>
      <c r="J27" s="332"/>
      <c r="K27" s="92"/>
      <c r="L27" s="92"/>
    </row>
    <row r="28" spans="1:19" x14ac:dyDescent="0.2">
      <c r="A28" s="617" t="s">
        <v>574</v>
      </c>
      <c r="B28" s="655"/>
      <c r="C28" s="655"/>
      <c r="D28" s="655"/>
      <c r="E28" s="655"/>
      <c r="F28" s="655"/>
      <c r="G28" s="655"/>
      <c r="H28" s="655"/>
      <c r="I28" s="655"/>
      <c r="J28" s="656"/>
      <c r="K28" s="92"/>
      <c r="L28" s="92"/>
    </row>
    <row r="29" spans="1:19" x14ac:dyDescent="0.2">
      <c r="A29" s="754"/>
      <c r="B29" s="655"/>
      <c r="C29" s="655"/>
      <c r="D29" s="655"/>
      <c r="E29" s="655"/>
      <c r="F29" s="655"/>
      <c r="G29" s="655"/>
      <c r="H29" s="655"/>
      <c r="I29" s="655"/>
      <c r="J29" s="656"/>
      <c r="K29" s="92"/>
      <c r="L29" s="92"/>
    </row>
    <row r="30" spans="1:19" x14ac:dyDescent="0.2">
      <c r="A30" s="60"/>
      <c r="B30" s="93"/>
      <c r="C30" s="93"/>
      <c r="D30" s="93"/>
      <c r="E30" s="93"/>
      <c r="F30" s="93"/>
      <c r="G30" s="93"/>
      <c r="H30" s="93"/>
      <c r="I30" s="93"/>
      <c r="J30" s="111"/>
      <c r="K30" s="92"/>
      <c r="L30" s="92"/>
    </row>
    <row r="31" spans="1:19" x14ac:dyDescent="0.2">
      <c r="A31" s="342" t="s">
        <v>194</v>
      </c>
      <c r="B31" s="331"/>
      <c r="C31" s="331"/>
      <c r="D31" s="331"/>
      <c r="E31" s="331"/>
      <c r="F31" s="331"/>
      <c r="G31" s="331"/>
      <c r="H31" s="331"/>
      <c r="I31" s="331"/>
      <c r="J31" s="332"/>
      <c r="K31" s="92"/>
      <c r="L31" s="92"/>
    </row>
    <row r="32" spans="1:19" x14ac:dyDescent="0.2">
      <c r="A32" s="64"/>
      <c r="B32" s="331"/>
      <c r="C32" s="331"/>
      <c r="D32" s="331"/>
      <c r="E32" s="331"/>
      <c r="F32" s="331"/>
      <c r="G32" s="331"/>
      <c r="H32" s="331"/>
      <c r="I32" s="331"/>
      <c r="J32" s="332"/>
      <c r="K32" s="92"/>
      <c r="L32" s="92"/>
      <c r="M32" s="92"/>
      <c r="N32" s="92"/>
      <c r="O32" s="92"/>
      <c r="P32" s="92"/>
      <c r="Q32" s="92"/>
      <c r="R32" s="92"/>
      <c r="S32" s="92"/>
    </row>
    <row r="33" spans="1:19" x14ac:dyDescent="0.2">
      <c r="A33" s="342"/>
      <c r="B33" s="331"/>
      <c r="C33" s="628" t="s">
        <v>192</v>
      </c>
      <c r="D33" s="668"/>
      <c r="E33" s="629"/>
      <c r="F33" s="207"/>
      <c r="G33" s="208"/>
      <c r="H33" s="209"/>
      <c r="I33" s="331"/>
      <c r="J33" s="332"/>
      <c r="K33" s="92"/>
      <c r="L33" s="92"/>
      <c r="M33" s="92"/>
      <c r="N33" s="92"/>
      <c r="O33" s="92"/>
      <c r="P33" s="92"/>
      <c r="Q33" s="92"/>
      <c r="R33" s="92"/>
      <c r="S33" s="92"/>
    </row>
    <row r="34" spans="1:19" x14ac:dyDescent="0.2">
      <c r="A34" s="87"/>
      <c r="B34" s="331"/>
      <c r="C34" s="645" t="s">
        <v>193</v>
      </c>
      <c r="D34" s="651"/>
      <c r="E34" s="646"/>
      <c r="F34" s="645" t="s">
        <v>430</v>
      </c>
      <c r="G34" s="651"/>
      <c r="H34" s="646"/>
      <c r="I34" s="331"/>
      <c r="J34" s="332"/>
      <c r="K34" s="92"/>
      <c r="L34" s="92"/>
      <c r="M34" s="92"/>
      <c r="N34" s="92"/>
      <c r="O34" s="92"/>
      <c r="P34" s="92"/>
      <c r="Q34" s="92"/>
      <c r="R34" s="92"/>
      <c r="S34" s="92"/>
    </row>
    <row r="35" spans="1:19" x14ac:dyDescent="0.2">
      <c r="A35" s="87"/>
      <c r="B35" s="331"/>
      <c r="C35" s="357"/>
      <c r="D35" s="152"/>
      <c r="E35" s="358"/>
      <c r="F35" s="357"/>
      <c r="G35" s="152"/>
      <c r="H35" s="125"/>
      <c r="I35" s="331"/>
      <c r="J35" s="332"/>
      <c r="K35" s="92"/>
      <c r="L35" s="92"/>
      <c r="M35" s="92"/>
      <c r="N35" s="92"/>
      <c r="O35" s="92"/>
      <c r="P35" s="92"/>
      <c r="Q35" s="92"/>
      <c r="R35" s="92"/>
      <c r="S35" s="92"/>
    </row>
    <row r="36" spans="1:19" x14ac:dyDescent="0.2">
      <c r="A36" s="87"/>
      <c r="B36" s="331"/>
      <c r="C36" s="755" t="s">
        <v>353</v>
      </c>
      <c r="D36" s="776"/>
      <c r="E36" s="756"/>
      <c r="F36" s="357"/>
      <c r="G36" s="152"/>
      <c r="H36" s="125">
        <v>545.63</v>
      </c>
      <c r="I36" s="331" t="s">
        <v>705</v>
      </c>
      <c r="J36" s="332"/>
      <c r="K36" s="92"/>
      <c r="L36" s="92"/>
      <c r="M36" s="92"/>
      <c r="N36" s="92"/>
      <c r="O36" s="92"/>
      <c r="P36" s="92"/>
      <c r="Q36" s="92"/>
      <c r="R36" s="92"/>
      <c r="S36" s="92"/>
    </row>
    <row r="37" spans="1:19" x14ac:dyDescent="0.2">
      <c r="A37" s="87"/>
      <c r="B37" s="331"/>
      <c r="C37" s="755" t="s">
        <v>383</v>
      </c>
      <c r="D37" s="776"/>
      <c r="E37" s="756"/>
      <c r="F37" s="357"/>
      <c r="G37" s="152"/>
      <c r="H37" s="125">
        <f>+H36</f>
        <v>545.63</v>
      </c>
      <c r="I37" s="464" t="s">
        <v>705</v>
      </c>
      <c r="J37" s="332"/>
      <c r="K37" s="92"/>
      <c r="L37" s="92"/>
      <c r="M37" s="92"/>
      <c r="N37" s="92"/>
      <c r="O37" s="92"/>
      <c r="P37" s="92"/>
      <c r="Q37" s="92"/>
      <c r="R37" s="92"/>
      <c r="S37" s="92"/>
    </row>
    <row r="38" spans="1:19" x14ac:dyDescent="0.2">
      <c r="A38" s="87"/>
      <c r="B38" s="331"/>
      <c r="C38" s="755" t="s">
        <v>351</v>
      </c>
      <c r="D38" s="776"/>
      <c r="E38" s="756"/>
      <c r="F38" s="357"/>
      <c r="G38" s="152"/>
      <c r="H38" s="125">
        <f>+H36</f>
        <v>545.63</v>
      </c>
      <c r="I38" s="464" t="s">
        <v>705</v>
      </c>
      <c r="J38" s="332"/>
      <c r="K38" s="92"/>
      <c r="L38" s="92"/>
      <c r="M38" s="92"/>
      <c r="N38" s="92"/>
      <c r="O38" s="92"/>
      <c r="P38" s="92"/>
      <c r="Q38" s="92"/>
      <c r="R38" s="92"/>
      <c r="S38" s="92"/>
    </row>
    <row r="39" spans="1:19" x14ac:dyDescent="0.2">
      <c r="A39" s="87"/>
      <c r="B39" s="331"/>
      <c r="C39" s="755" t="s">
        <v>352</v>
      </c>
      <c r="D39" s="776"/>
      <c r="E39" s="756"/>
      <c r="F39" s="357"/>
      <c r="G39" s="152"/>
      <c r="H39" s="125">
        <f>+H36</f>
        <v>545.63</v>
      </c>
      <c r="I39" s="464" t="s">
        <v>705</v>
      </c>
      <c r="J39" s="332"/>
      <c r="K39" s="92"/>
      <c r="L39" s="92"/>
      <c r="M39" s="92"/>
      <c r="N39" s="92"/>
      <c r="O39" s="92"/>
      <c r="P39" s="92"/>
      <c r="Q39" s="92"/>
      <c r="R39" s="92"/>
      <c r="S39" s="92"/>
    </row>
    <row r="40" spans="1:19" x14ac:dyDescent="0.2">
      <c r="A40" s="87"/>
      <c r="B40" s="331"/>
      <c r="C40" s="357"/>
      <c r="D40" s="152"/>
      <c r="E40" s="358"/>
      <c r="F40" s="357"/>
      <c r="G40" s="152"/>
      <c r="H40" s="125"/>
      <c r="I40" s="331"/>
      <c r="J40" s="332"/>
      <c r="K40" s="92"/>
      <c r="L40" s="92"/>
      <c r="M40" s="92"/>
      <c r="N40" s="92"/>
      <c r="O40" s="92"/>
      <c r="P40" s="92"/>
      <c r="Q40" s="92"/>
      <c r="R40" s="92"/>
      <c r="S40" s="92"/>
    </row>
    <row r="41" spans="1:19" x14ac:dyDescent="0.2">
      <c r="A41" s="87"/>
      <c r="B41" s="331"/>
      <c r="C41" s="357"/>
      <c r="D41" s="152"/>
      <c r="E41" s="358"/>
      <c r="F41" s="357"/>
      <c r="G41" s="152"/>
      <c r="H41" s="125"/>
      <c r="I41" s="331"/>
      <c r="J41" s="332"/>
      <c r="K41" s="92"/>
      <c r="L41" s="92"/>
      <c r="M41" s="92"/>
      <c r="N41" s="92"/>
      <c r="O41" s="92"/>
      <c r="P41" s="92"/>
      <c r="Q41" s="92"/>
      <c r="R41" s="92"/>
      <c r="S41" s="92"/>
    </row>
    <row r="42" spans="1:19" x14ac:dyDescent="0.2">
      <c r="A42" s="87"/>
      <c r="B42" s="331"/>
      <c r="C42" s="42"/>
      <c r="D42" s="331"/>
      <c r="E42" s="42"/>
      <c r="F42" s="42"/>
      <c r="G42" s="331"/>
      <c r="H42" s="150"/>
      <c r="I42" s="331"/>
      <c r="J42" s="332"/>
      <c r="K42" s="92"/>
      <c r="L42" s="92"/>
      <c r="M42" s="92"/>
      <c r="N42" s="92"/>
      <c r="O42" s="92"/>
      <c r="P42" s="92"/>
      <c r="Q42" s="92"/>
      <c r="R42" s="92"/>
      <c r="S42" s="92"/>
    </row>
    <row r="43" spans="1:19" x14ac:dyDescent="0.2">
      <c r="A43" s="87"/>
      <c r="B43" s="331"/>
      <c r="C43" s="331"/>
      <c r="D43" s="93"/>
      <c r="E43" s="93"/>
      <c r="F43" s="93"/>
      <c r="G43" s="93"/>
      <c r="H43" s="331"/>
      <c r="I43" s="331"/>
      <c r="J43" s="332"/>
      <c r="K43" s="92"/>
      <c r="L43" s="92"/>
      <c r="M43" s="92"/>
      <c r="N43" s="92"/>
      <c r="O43" s="92"/>
      <c r="P43" s="92"/>
      <c r="Q43" s="92"/>
      <c r="R43" s="92"/>
      <c r="S43" s="92"/>
    </row>
    <row r="44" spans="1:19" x14ac:dyDescent="0.2">
      <c r="A44" s="87"/>
      <c r="B44" s="331"/>
      <c r="C44" s="331"/>
      <c r="D44" s="331"/>
      <c r="E44" s="331"/>
      <c r="F44" s="331"/>
      <c r="G44" s="331"/>
      <c r="H44" s="331"/>
      <c r="I44" s="331"/>
      <c r="J44" s="332"/>
      <c r="K44" s="92"/>
      <c r="L44" s="92"/>
      <c r="M44" s="92"/>
      <c r="N44" s="92"/>
      <c r="O44" s="92"/>
      <c r="P44" s="92"/>
      <c r="Q44" s="92"/>
      <c r="R44" s="92"/>
      <c r="S44" s="92"/>
    </row>
    <row r="45" spans="1:19" x14ac:dyDescent="0.2">
      <c r="A45" s="342"/>
      <c r="B45" s="329"/>
      <c r="C45" s="329"/>
      <c r="D45" s="329"/>
      <c r="E45" s="329"/>
      <c r="F45" s="329"/>
      <c r="G45" s="329"/>
      <c r="H45" s="329"/>
      <c r="I45" s="329"/>
      <c r="J45" s="330"/>
    </row>
    <row r="46" spans="1:19" x14ac:dyDescent="0.2">
      <c r="A46" s="342"/>
      <c r="B46" s="329"/>
      <c r="C46" s="329"/>
      <c r="D46" s="329"/>
      <c r="E46" s="329"/>
      <c r="F46" s="329"/>
      <c r="G46" s="329"/>
      <c r="H46" s="329"/>
      <c r="I46" s="329"/>
      <c r="J46" s="330"/>
    </row>
    <row r="47" spans="1:19" x14ac:dyDescent="0.2">
      <c r="A47" s="32"/>
      <c r="B47" s="12"/>
      <c r="C47" s="12"/>
      <c r="D47" s="12"/>
      <c r="E47" s="12"/>
      <c r="F47" s="12"/>
      <c r="G47" s="12"/>
      <c r="H47" s="12"/>
      <c r="I47" s="12"/>
      <c r="J47" s="17"/>
    </row>
    <row r="48" spans="1:19" x14ac:dyDescent="0.2">
      <c r="A48" s="342" t="s">
        <v>275</v>
      </c>
      <c r="B48" s="329" t="s">
        <v>432</v>
      </c>
      <c r="C48" s="329"/>
      <c r="D48" s="329"/>
      <c r="E48" s="329"/>
      <c r="F48" s="329"/>
      <c r="G48" s="329"/>
      <c r="H48" s="329"/>
      <c r="I48" s="329"/>
      <c r="J48" s="330"/>
    </row>
    <row r="49" spans="1:10" x14ac:dyDescent="0.2">
      <c r="A49" s="342"/>
      <c r="B49" s="623"/>
      <c r="C49" s="624"/>
      <c r="D49" s="365"/>
      <c r="E49" s="365"/>
      <c r="F49" s="329"/>
      <c r="G49" s="329"/>
      <c r="H49" s="329"/>
      <c r="I49" s="329"/>
      <c r="J49" s="330"/>
    </row>
    <row r="50" spans="1:10" x14ac:dyDescent="0.2">
      <c r="A50" s="32" t="s">
        <v>274</v>
      </c>
      <c r="B50" s="528" t="str">
        <f>+'Title Page'!B50</f>
        <v>07/24/18</v>
      </c>
      <c r="C50" s="528"/>
      <c r="D50" s="321"/>
      <c r="E50" s="321"/>
      <c r="F50" s="12"/>
      <c r="G50" s="251" t="str">
        <f>+'Title Page'!$G$50:$H$50</f>
        <v>Effective Date: October 1, 2018</v>
      </c>
      <c r="H50" s="329"/>
      <c r="I50" s="12"/>
      <c r="J50" s="17"/>
    </row>
    <row r="51" spans="1:10" x14ac:dyDescent="0.2">
      <c r="A51" s="524" t="s">
        <v>245</v>
      </c>
      <c r="B51" s="525"/>
      <c r="C51" s="525"/>
      <c r="D51" s="525"/>
      <c r="E51" s="525"/>
      <c r="F51" s="525"/>
      <c r="G51" s="525"/>
      <c r="H51" s="525"/>
      <c r="I51" s="525"/>
      <c r="J51" s="526"/>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25">
    <mergeCell ref="A28:J29"/>
    <mergeCell ref="A22:J23"/>
    <mergeCell ref="C17:E17"/>
    <mergeCell ref="C18:E18"/>
    <mergeCell ref="B26:I26"/>
    <mergeCell ref="C19:E19"/>
    <mergeCell ref="H2:I2"/>
    <mergeCell ref="C14:E14"/>
    <mergeCell ref="C15:E15"/>
    <mergeCell ref="C16:E16"/>
    <mergeCell ref="C13:E13"/>
    <mergeCell ref="C11:E11"/>
    <mergeCell ref="C12:E12"/>
    <mergeCell ref="B7:I7"/>
    <mergeCell ref="F12:H12"/>
    <mergeCell ref="A51:J51"/>
    <mergeCell ref="C33:E33"/>
    <mergeCell ref="C34:E34"/>
    <mergeCell ref="F34:H34"/>
    <mergeCell ref="C38:E38"/>
    <mergeCell ref="C39:E39"/>
    <mergeCell ref="C37:E37"/>
    <mergeCell ref="C36:E36"/>
    <mergeCell ref="B50:C50"/>
    <mergeCell ref="B49:C49"/>
  </mergeCells>
  <phoneticPr fontId="0" type="noConversion"/>
  <printOptions horizontalCentered="1" verticalCentered="1"/>
  <pageMargins left="0.5" right="0.25" top="0.25" bottom="0.25"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P50"/>
  <sheetViews>
    <sheetView zoomScaleNormal="100" zoomScaleSheetLayoutView="75" workbookViewId="0">
      <selection activeCell="O27" sqref="O27"/>
    </sheetView>
  </sheetViews>
  <sheetFormatPr defaultRowHeight="12.75" x14ac:dyDescent="0.2"/>
  <cols>
    <col min="1" max="2" width="9.140625" style="243"/>
    <col min="3" max="3" width="9.7109375" style="243" bestFit="1" customWidth="1"/>
    <col min="4" max="4" width="9.140625" style="243"/>
    <col min="5" max="5" width="1.7109375" style="243" customWidth="1"/>
    <col min="6" max="6" width="9.140625" style="243"/>
    <col min="7" max="7" width="11.140625" style="243" customWidth="1"/>
    <col min="8" max="8" width="10.85546875" style="243" customWidth="1"/>
    <col min="9" max="9" width="3.42578125" style="243" customWidth="1"/>
    <col min="10" max="11" width="11.28515625" style="243" customWidth="1"/>
    <col min="12" max="16384" width="9.140625" style="243"/>
  </cols>
  <sheetData>
    <row r="1" spans="1:16" x14ac:dyDescent="0.2">
      <c r="A1" s="368"/>
      <c r="B1" s="241"/>
      <c r="C1" s="241"/>
      <c r="D1" s="241"/>
      <c r="E1" s="241"/>
      <c r="F1" s="241"/>
      <c r="G1" s="241"/>
      <c r="H1" s="241"/>
      <c r="I1" s="241"/>
      <c r="J1" s="241"/>
      <c r="K1" s="242"/>
    </row>
    <row r="2" spans="1:16" x14ac:dyDescent="0.2">
      <c r="A2" s="244" t="s">
        <v>277</v>
      </c>
      <c r="B2" s="245">
        <f>'Check Sheet p2'!B2</f>
        <v>19</v>
      </c>
      <c r="C2" s="246"/>
      <c r="D2" s="246"/>
      <c r="E2" s="246"/>
      <c r="F2" s="246"/>
      <c r="G2" s="245">
        <v>0</v>
      </c>
      <c r="H2" s="517" t="s">
        <v>278</v>
      </c>
      <c r="I2" s="517"/>
      <c r="J2" s="517"/>
      <c r="K2" s="248">
        <v>37</v>
      </c>
    </row>
    <row r="3" spans="1:16" x14ac:dyDescent="0.2">
      <c r="A3" s="244"/>
      <c r="B3" s="246"/>
      <c r="C3" s="246"/>
      <c r="D3" s="246"/>
      <c r="E3" s="246"/>
      <c r="F3" s="246"/>
      <c r="G3" s="246"/>
      <c r="H3" s="246"/>
      <c r="I3" s="246"/>
      <c r="J3" s="246"/>
      <c r="K3" s="249"/>
    </row>
    <row r="4" spans="1:16" x14ac:dyDescent="0.2">
      <c r="A4" s="244" t="s">
        <v>75</v>
      </c>
      <c r="B4" s="246"/>
      <c r="C4" s="246"/>
      <c r="D4" s="246"/>
      <c r="E4" s="246"/>
      <c r="F4" s="246"/>
      <c r="G4" s="246"/>
      <c r="H4" s="246"/>
      <c r="I4" s="246"/>
      <c r="J4" s="246"/>
      <c r="K4" s="249"/>
    </row>
    <row r="5" spans="1:16" x14ac:dyDescent="0.2">
      <c r="A5" s="250" t="s">
        <v>85</v>
      </c>
      <c r="B5" s="251"/>
      <c r="C5" s="251"/>
      <c r="D5" s="251"/>
      <c r="E5" s="251"/>
      <c r="F5" s="251"/>
      <c r="G5" s="251"/>
      <c r="H5" s="251"/>
      <c r="I5" s="251"/>
      <c r="J5" s="251"/>
      <c r="K5" s="252"/>
    </row>
    <row r="6" spans="1:16" x14ac:dyDescent="0.2">
      <c r="A6" s="244"/>
      <c r="B6" s="246"/>
      <c r="C6" s="246"/>
      <c r="D6" s="246"/>
      <c r="E6" s="246"/>
      <c r="F6" s="246"/>
      <c r="G6" s="246"/>
      <c r="H6" s="246"/>
      <c r="I6" s="246"/>
      <c r="J6" s="246"/>
      <c r="K6" s="249"/>
    </row>
    <row r="7" spans="1:16" x14ac:dyDescent="0.2">
      <c r="A7" s="244"/>
      <c r="B7" s="595" t="s">
        <v>736</v>
      </c>
      <c r="C7" s="595"/>
      <c r="D7" s="595"/>
      <c r="E7" s="595"/>
      <c r="F7" s="595"/>
      <c r="G7" s="595"/>
      <c r="H7" s="595"/>
      <c r="I7" s="595"/>
      <c r="J7" s="595"/>
      <c r="K7" s="369"/>
    </row>
    <row r="8" spans="1:16" x14ac:dyDescent="0.2">
      <c r="A8" s="370"/>
      <c r="B8" s="246"/>
      <c r="C8" s="246"/>
      <c r="D8" s="246"/>
      <c r="E8" s="246"/>
      <c r="F8" s="246"/>
      <c r="G8" s="246"/>
      <c r="H8" s="246"/>
      <c r="I8" s="246"/>
      <c r="J8" s="246"/>
      <c r="K8" s="249"/>
    </row>
    <row r="9" spans="1:16" x14ac:dyDescent="0.2">
      <c r="A9" s="244" t="s">
        <v>737</v>
      </c>
      <c r="B9" s="246"/>
      <c r="C9" s="246"/>
      <c r="D9" s="246"/>
      <c r="E9" s="246"/>
      <c r="F9" s="246"/>
      <c r="G9" s="246"/>
      <c r="H9" s="246"/>
      <c r="I9" s="246"/>
      <c r="J9" s="246"/>
      <c r="K9" s="249"/>
    </row>
    <row r="10" spans="1:16" x14ac:dyDescent="0.2">
      <c r="A10" s="250"/>
      <c r="B10" s="246"/>
      <c r="C10" s="246"/>
      <c r="D10" s="246"/>
      <c r="E10" s="246"/>
      <c r="F10" s="246"/>
      <c r="G10" s="246"/>
      <c r="H10" s="246"/>
      <c r="I10" s="246"/>
      <c r="J10" s="246"/>
      <c r="K10" s="249"/>
    </row>
    <row r="11" spans="1:16" x14ac:dyDescent="0.2">
      <c r="A11" s="792" t="s">
        <v>738</v>
      </c>
      <c r="B11" s="793"/>
      <c r="C11" s="793"/>
      <c r="D11" s="793"/>
      <c r="E11" s="794"/>
      <c r="F11" s="792" t="s">
        <v>739</v>
      </c>
      <c r="G11" s="794"/>
      <c r="H11" s="792" t="s">
        <v>740</v>
      </c>
      <c r="I11" s="793"/>
      <c r="J11" s="793"/>
      <c r="K11" s="794"/>
    </row>
    <row r="12" spans="1:16" x14ac:dyDescent="0.2">
      <c r="A12" s="423"/>
      <c r="B12" s="371"/>
      <c r="C12" s="371"/>
      <c r="D12" s="371"/>
      <c r="E12" s="372"/>
      <c r="F12" s="407"/>
      <c r="G12" s="409"/>
      <c r="H12" s="407"/>
      <c r="I12" s="408"/>
      <c r="J12" s="408"/>
      <c r="K12" s="409"/>
    </row>
    <row r="13" spans="1:16" x14ac:dyDescent="0.2">
      <c r="A13" s="373"/>
      <c r="B13" s="371"/>
      <c r="C13" s="371"/>
      <c r="D13" s="371"/>
      <c r="E13" s="372"/>
      <c r="F13" s="407"/>
      <c r="G13" s="409"/>
      <c r="H13" s="407"/>
      <c r="I13" s="408"/>
      <c r="J13" s="408"/>
      <c r="K13" s="409"/>
    </row>
    <row r="14" spans="1:16" x14ac:dyDescent="0.2">
      <c r="A14" s="423"/>
      <c r="B14" s="371"/>
      <c r="C14" s="371"/>
      <c r="D14" s="371"/>
      <c r="E14" s="374"/>
      <c r="F14" s="373"/>
      <c r="G14" s="375"/>
      <c r="H14" s="376"/>
      <c r="I14" s="377"/>
      <c r="J14" s="406"/>
      <c r="K14" s="375"/>
    </row>
    <row r="15" spans="1:16" x14ac:dyDescent="0.2">
      <c r="A15" s="373"/>
      <c r="B15" s="371"/>
      <c r="C15" s="371"/>
      <c r="D15" s="371"/>
      <c r="E15" s="372"/>
      <c r="F15" s="373"/>
      <c r="G15" s="375"/>
      <c r="H15" s="378"/>
      <c r="I15" s="379"/>
      <c r="J15" s="406"/>
      <c r="K15" s="375"/>
    </row>
    <row r="16" spans="1:16" x14ac:dyDescent="0.2">
      <c r="A16" s="454" t="s">
        <v>778</v>
      </c>
      <c r="B16" s="371"/>
      <c r="C16" s="371"/>
      <c r="D16" s="371"/>
      <c r="E16" s="375"/>
      <c r="F16" s="373" t="s">
        <v>741</v>
      </c>
      <c r="G16" s="375"/>
      <c r="H16" s="376">
        <v>51.02</v>
      </c>
      <c r="I16" s="377"/>
      <c r="J16" s="406" t="s">
        <v>742</v>
      </c>
      <c r="K16" s="375" t="s">
        <v>743</v>
      </c>
      <c r="L16" s="455"/>
      <c r="M16" s="455"/>
      <c r="N16" s="455"/>
      <c r="O16" s="455"/>
      <c r="P16" s="455"/>
    </row>
    <row r="17" spans="1:16" x14ac:dyDescent="0.2">
      <c r="A17" s="373"/>
      <c r="B17" s="371"/>
      <c r="C17" s="371"/>
      <c r="D17" s="371"/>
      <c r="E17" s="375"/>
      <c r="F17" s="373" t="s">
        <v>744</v>
      </c>
      <c r="G17" s="375"/>
      <c r="H17" s="376">
        <v>51.02</v>
      </c>
      <c r="I17" s="377"/>
      <c r="J17" s="406" t="s">
        <v>742</v>
      </c>
      <c r="K17" s="375" t="s">
        <v>743</v>
      </c>
      <c r="L17" s="455"/>
      <c r="M17" s="455"/>
      <c r="N17" s="455"/>
      <c r="O17" s="455"/>
      <c r="P17" s="455"/>
    </row>
    <row r="18" spans="1:16" x14ac:dyDescent="0.2">
      <c r="A18" s="373"/>
      <c r="B18" s="371"/>
      <c r="C18" s="371"/>
      <c r="D18" s="371"/>
      <c r="E18" s="375"/>
      <c r="F18" s="373" t="s">
        <v>744</v>
      </c>
      <c r="G18" s="375"/>
      <c r="H18" s="376" t="s">
        <v>726</v>
      </c>
      <c r="I18" s="444"/>
      <c r="J18" s="406" t="s">
        <v>650</v>
      </c>
      <c r="K18" s="446"/>
      <c r="L18" s="445"/>
      <c r="M18" s="445"/>
      <c r="N18" s="445"/>
      <c r="O18" s="445"/>
      <c r="P18" s="445"/>
    </row>
    <row r="19" spans="1:16" x14ac:dyDescent="0.2">
      <c r="B19" s="371"/>
      <c r="C19" s="371"/>
      <c r="D19" s="371"/>
      <c r="E19" s="372"/>
      <c r="F19" s="373" t="s">
        <v>745</v>
      </c>
      <c r="G19" s="375"/>
      <c r="H19" s="376">
        <f>3.42+H20</f>
        <v>4.67</v>
      </c>
      <c r="I19" s="380" t="s">
        <v>705</v>
      </c>
      <c r="J19" s="406" t="s">
        <v>742</v>
      </c>
      <c r="K19" s="375" t="s">
        <v>746</v>
      </c>
    </row>
    <row r="20" spans="1:16" x14ac:dyDescent="0.2">
      <c r="A20" s="373"/>
      <c r="B20" s="371"/>
      <c r="C20" s="371"/>
      <c r="D20" s="371"/>
      <c r="E20" s="372"/>
      <c r="F20" s="373" t="s">
        <v>747</v>
      </c>
      <c r="G20" s="375"/>
      <c r="H20" s="376">
        <v>1.25</v>
      </c>
      <c r="I20" s="380"/>
      <c r="J20" s="406" t="s">
        <v>742</v>
      </c>
      <c r="K20" s="375" t="s">
        <v>748</v>
      </c>
    </row>
    <row r="21" spans="1:16" x14ac:dyDescent="0.2">
      <c r="A21" s="373"/>
      <c r="B21" s="371"/>
      <c r="C21" s="371"/>
      <c r="D21" s="371"/>
      <c r="E21" s="372"/>
      <c r="F21" s="373" t="s">
        <v>749</v>
      </c>
      <c r="G21" s="375"/>
      <c r="H21" s="376">
        <v>116.84</v>
      </c>
      <c r="I21" s="377"/>
      <c r="J21" s="785" t="s">
        <v>750</v>
      </c>
      <c r="K21" s="786"/>
    </row>
    <row r="22" spans="1:16" x14ac:dyDescent="0.2">
      <c r="A22" s="373"/>
      <c r="B22" s="371"/>
      <c r="C22" s="371"/>
      <c r="D22" s="371"/>
      <c r="E22" s="372"/>
      <c r="F22" s="373" t="s">
        <v>751</v>
      </c>
      <c r="G22" s="375"/>
      <c r="H22" s="376">
        <v>6</v>
      </c>
      <c r="I22" s="380"/>
      <c r="J22" s="406" t="s">
        <v>742</v>
      </c>
      <c r="K22" s="375" t="s">
        <v>748</v>
      </c>
    </row>
    <row r="23" spans="1:16" x14ac:dyDescent="0.2">
      <c r="A23" s="373"/>
      <c r="B23" s="371"/>
      <c r="C23" s="371"/>
      <c r="D23" s="371"/>
      <c r="E23" s="372"/>
      <c r="F23" s="373" t="s">
        <v>752</v>
      </c>
      <c r="G23" s="375"/>
      <c r="H23" s="376">
        <f>H21</f>
        <v>116.84</v>
      </c>
      <c r="I23" s="377"/>
      <c r="J23" s="785" t="s">
        <v>750</v>
      </c>
      <c r="K23" s="786"/>
    </row>
    <row r="24" spans="1:16" x14ac:dyDescent="0.2">
      <c r="A24" s="373"/>
      <c r="B24" s="371"/>
      <c r="C24" s="371"/>
      <c r="D24" s="371"/>
      <c r="E24" s="372"/>
      <c r="F24" s="373" t="s">
        <v>753</v>
      </c>
      <c r="G24" s="375"/>
      <c r="H24" s="376">
        <f>10+H22</f>
        <v>16</v>
      </c>
      <c r="I24" s="380"/>
      <c r="J24" s="406" t="s">
        <v>742</v>
      </c>
      <c r="K24" s="381" t="s">
        <v>748</v>
      </c>
    </row>
    <row r="25" spans="1:16" x14ac:dyDescent="0.2">
      <c r="A25" s="373"/>
      <c r="B25" s="371"/>
      <c r="C25" s="371"/>
      <c r="D25" s="371"/>
      <c r="E25" s="372"/>
      <c r="F25" s="373" t="s">
        <v>754</v>
      </c>
      <c r="G25" s="375"/>
      <c r="H25" s="376">
        <v>8</v>
      </c>
      <c r="I25" s="380"/>
      <c r="J25" s="382" t="s">
        <v>794</v>
      </c>
      <c r="K25" s="375"/>
    </row>
    <row r="26" spans="1:16" x14ac:dyDescent="0.2">
      <c r="A26" s="373"/>
      <c r="B26" s="371"/>
      <c r="C26" s="371"/>
      <c r="D26" s="371"/>
      <c r="E26" s="372"/>
      <c r="F26" s="373"/>
      <c r="G26" s="375"/>
      <c r="H26" s="376"/>
      <c r="I26" s="380"/>
      <c r="J26" s="382"/>
      <c r="K26" s="375"/>
    </row>
    <row r="27" spans="1:16" x14ac:dyDescent="0.2">
      <c r="A27" s="373"/>
      <c r="B27" s="371"/>
      <c r="C27" s="371"/>
      <c r="D27" s="371"/>
      <c r="E27" s="372"/>
      <c r="F27" s="373" t="s">
        <v>415</v>
      </c>
      <c r="G27" s="375"/>
      <c r="H27" s="376">
        <v>51.02</v>
      </c>
      <c r="I27" s="377"/>
      <c r="J27" s="406" t="s">
        <v>742</v>
      </c>
      <c r="K27" s="375" t="s">
        <v>743</v>
      </c>
    </row>
    <row r="28" spans="1:16" x14ac:dyDescent="0.2">
      <c r="A28" s="373"/>
      <c r="B28" s="371"/>
      <c r="C28" s="371"/>
      <c r="D28" s="371"/>
      <c r="E28" s="372"/>
      <c r="F28" s="373"/>
      <c r="G28" s="375"/>
      <c r="H28" s="376"/>
      <c r="I28" s="380"/>
      <c r="J28" s="406"/>
      <c r="K28" s="375"/>
    </row>
    <row r="29" spans="1:16" x14ac:dyDescent="0.2">
      <c r="A29" s="373"/>
      <c r="B29" s="371"/>
      <c r="C29" s="371"/>
      <c r="D29" s="371"/>
      <c r="E29" s="372"/>
      <c r="F29" s="373"/>
      <c r="G29" s="375"/>
      <c r="H29" s="376"/>
      <c r="I29" s="380"/>
      <c r="J29" s="406"/>
      <c r="K29" s="375"/>
    </row>
    <row r="30" spans="1:16" x14ac:dyDescent="0.2">
      <c r="A30" s="373"/>
      <c r="B30" s="371"/>
      <c r="C30" s="371"/>
      <c r="D30" s="371"/>
      <c r="E30" s="372"/>
      <c r="F30" s="373"/>
      <c r="G30" s="375"/>
      <c r="H30" s="376"/>
      <c r="I30" s="380"/>
      <c r="J30" s="406"/>
      <c r="K30" s="375"/>
    </row>
    <row r="31" spans="1:16" x14ac:dyDescent="0.2">
      <c r="A31" s="373"/>
      <c r="B31" s="371"/>
      <c r="C31" s="371"/>
      <c r="D31" s="371"/>
      <c r="E31" s="372"/>
      <c r="F31" s="373"/>
      <c r="G31" s="375"/>
      <c r="H31" s="376"/>
      <c r="I31" s="380"/>
      <c r="J31" s="406"/>
      <c r="K31" s="375"/>
    </row>
    <row r="32" spans="1:16" x14ac:dyDescent="0.2">
      <c r="A32" s="373"/>
      <c r="B32" s="371"/>
      <c r="C32" s="371"/>
      <c r="D32" s="371"/>
      <c r="E32" s="372"/>
      <c r="F32" s="373"/>
      <c r="G32" s="375"/>
      <c r="H32" s="376"/>
      <c r="I32" s="377"/>
      <c r="J32" s="406"/>
      <c r="K32" s="375"/>
    </row>
    <row r="33" spans="1:11" x14ac:dyDescent="0.2">
      <c r="A33" s="423"/>
      <c r="B33" s="371"/>
      <c r="C33" s="371"/>
      <c r="D33" s="371"/>
      <c r="E33" s="372"/>
      <c r="F33" s="373"/>
      <c r="G33" s="375"/>
      <c r="H33" s="376"/>
      <c r="I33" s="377"/>
      <c r="J33" s="406"/>
      <c r="K33" s="375"/>
    </row>
    <row r="34" spans="1:11" x14ac:dyDescent="0.2">
      <c r="A34" s="373"/>
      <c r="B34" s="371"/>
      <c r="C34" s="371"/>
      <c r="D34" s="371"/>
      <c r="E34" s="372"/>
      <c r="F34" s="373"/>
      <c r="G34" s="375"/>
      <c r="H34" s="376"/>
      <c r="I34" s="377"/>
      <c r="J34" s="406"/>
      <c r="K34" s="375"/>
    </row>
    <row r="35" spans="1:11" x14ac:dyDescent="0.2">
      <c r="A35" s="423"/>
      <c r="B35" s="371"/>
      <c r="C35" s="371"/>
      <c r="D35" s="371"/>
      <c r="E35" s="372"/>
      <c r="F35" s="373"/>
      <c r="G35" s="375"/>
      <c r="H35" s="376"/>
      <c r="I35" s="377"/>
      <c r="J35" s="406"/>
      <c r="K35" s="375"/>
    </row>
    <row r="36" spans="1:11" x14ac:dyDescent="0.2">
      <c r="A36" s="373"/>
      <c r="B36" s="371"/>
      <c r="C36" s="371"/>
      <c r="D36" s="371"/>
      <c r="E36" s="372"/>
      <c r="F36" s="373"/>
      <c r="G36" s="375"/>
      <c r="H36" s="376"/>
      <c r="I36" s="377"/>
      <c r="J36" s="406"/>
      <c r="K36" s="375"/>
    </row>
    <row r="37" spans="1:11" x14ac:dyDescent="0.2">
      <c r="A37" s="244"/>
      <c r="B37" s="246"/>
      <c r="C37" s="246"/>
      <c r="D37" s="246"/>
      <c r="E37" s="246"/>
      <c r="F37" s="246"/>
      <c r="G37" s="246"/>
      <c r="H37" s="246"/>
      <c r="I37" s="246"/>
      <c r="J37" s="246"/>
      <c r="K37" s="249"/>
    </row>
    <row r="38" spans="1:11" x14ac:dyDescent="0.2">
      <c r="A38" s="244"/>
      <c r="B38" s="246"/>
      <c r="C38" s="246"/>
      <c r="D38" s="246"/>
      <c r="E38" s="246"/>
      <c r="F38" s="246"/>
      <c r="G38" s="246"/>
      <c r="H38" s="246"/>
      <c r="I38" s="246"/>
      <c r="J38" s="246"/>
      <c r="K38" s="249"/>
    </row>
    <row r="39" spans="1:11" x14ac:dyDescent="0.2">
      <c r="A39" s="787" t="s">
        <v>755</v>
      </c>
      <c r="B39" s="788"/>
      <c r="C39" s="788"/>
      <c r="D39" s="788"/>
      <c r="E39" s="788"/>
      <c r="F39" s="788"/>
      <c r="G39" s="788"/>
      <c r="H39" s="788"/>
      <c r="I39" s="788"/>
      <c r="J39" s="788"/>
      <c r="K39" s="789"/>
    </row>
    <row r="40" spans="1:11" x14ac:dyDescent="0.2">
      <c r="A40" s="787"/>
      <c r="B40" s="788"/>
      <c r="C40" s="788"/>
      <c r="D40" s="788"/>
      <c r="E40" s="788"/>
      <c r="F40" s="788"/>
      <c r="G40" s="788"/>
      <c r="H40" s="788"/>
      <c r="I40" s="788"/>
      <c r="J40" s="788"/>
      <c r="K40" s="789"/>
    </row>
    <row r="41" spans="1:11" x14ac:dyDescent="0.2">
      <c r="A41" s="383" t="s">
        <v>756</v>
      </c>
      <c r="B41" s="246"/>
      <c r="C41" s="246"/>
      <c r="D41" s="246"/>
      <c r="E41" s="246"/>
      <c r="F41" s="246"/>
      <c r="G41" s="246"/>
      <c r="H41" s="246"/>
      <c r="I41" s="246"/>
      <c r="J41" s="246"/>
      <c r="K41" s="249"/>
    </row>
    <row r="42" spans="1:11" ht="12.75" customHeight="1" x14ac:dyDescent="0.2">
      <c r="A42" s="244"/>
      <c r="B42" s="246"/>
      <c r="C42" s="246"/>
      <c r="D42" s="246"/>
      <c r="E42" s="246"/>
      <c r="F42" s="246"/>
      <c r="G42" s="246"/>
      <c r="H42" s="246"/>
      <c r="I42" s="246"/>
      <c r="J42" s="246"/>
      <c r="K42" s="249"/>
    </row>
    <row r="43" spans="1:11" x14ac:dyDescent="0.2">
      <c r="A43" s="250"/>
      <c r="B43" s="251"/>
      <c r="C43" s="251"/>
      <c r="D43" s="251"/>
      <c r="E43" s="251"/>
      <c r="F43" s="251"/>
      <c r="G43" s="251"/>
      <c r="H43" s="251"/>
      <c r="I43" s="251"/>
      <c r="J43" s="251"/>
      <c r="K43" s="252"/>
    </row>
    <row r="44" spans="1:11" x14ac:dyDescent="0.2">
      <c r="A44" s="244" t="s">
        <v>275</v>
      </c>
      <c r="B44" s="246" t="s">
        <v>432</v>
      </c>
      <c r="C44" s="246"/>
      <c r="D44" s="246"/>
      <c r="E44" s="246"/>
      <c r="F44" s="246"/>
      <c r="G44" s="246"/>
      <c r="H44" s="246"/>
      <c r="I44" s="246"/>
      <c r="J44" s="246"/>
      <c r="K44" s="249"/>
    </row>
    <row r="45" spans="1:11" x14ac:dyDescent="0.2">
      <c r="A45" s="244"/>
      <c r="B45" s="790"/>
      <c r="C45" s="791"/>
      <c r="D45" s="384"/>
      <c r="E45" s="384"/>
      <c r="F45" s="246"/>
      <c r="G45" s="246"/>
      <c r="H45" s="246"/>
      <c r="I45" s="246"/>
      <c r="J45" s="246"/>
      <c r="K45" s="249"/>
    </row>
    <row r="46" spans="1:11" x14ac:dyDescent="0.2">
      <c r="A46" s="250" t="s">
        <v>274</v>
      </c>
      <c r="B46" s="528" t="str">
        <f>+'Title Page'!B50</f>
        <v>07/24/18</v>
      </c>
      <c r="C46" s="528"/>
      <c r="D46" s="385"/>
      <c r="E46" s="385"/>
      <c r="F46" s="251"/>
      <c r="G46" s="251" t="str">
        <f>+'Title Page'!$G$50:$H$50</f>
        <v>Effective Date: October 1, 2018</v>
      </c>
      <c r="H46" s="246"/>
      <c r="I46" s="246"/>
      <c r="J46" s="251"/>
      <c r="K46" s="252"/>
    </row>
    <row r="47" spans="1:11" x14ac:dyDescent="0.2">
      <c r="A47" s="434" t="s">
        <v>245</v>
      </c>
      <c r="B47" s="396"/>
      <c r="C47" s="396"/>
      <c r="D47" s="396"/>
      <c r="E47" s="396"/>
      <c r="F47" s="396"/>
      <c r="G47" s="396"/>
      <c r="H47" s="396"/>
      <c r="I47" s="396"/>
      <c r="J47" s="396"/>
      <c r="K47" s="397"/>
    </row>
    <row r="48" spans="1:11" x14ac:dyDescent="0.2">
      <c r="A48" s="244"/>
      <c r="B48" s="246"/>
      <c r="C48" s="246"/>
      <c r="D48" s="246"/>
      <c r="E48" s="246"/>
      <c r="F48" s="246"/>
      <c r="G48" s="246"/>
      <c r="H48" s="246"/>
      <c r="I48" s="246"/>
      <c r="J48" s="246"/>
      <c r="K48" s="249"/>
    </row>
    <row r="49" spans="1:11" x14ac:dyDescent="0.2">
      <c r="A49" s="244" t="s">
        <v>144</v>
      </c>
      <c r="B49" s="246"/>
      <c r="C49" s="246"/>
      <c r="D49" s="246"/>
      <c r="E49" s="246"/>
      <c r="F49" s="246"/>
      <c r="G49" s="246"/>
      <c r="H49" s="246"/>
      <c r="I49" s="246"/>
      <c r="J49" s="246"/>
      <c r="K49" s="249"/>
    </row>
    <row r="50" spans="1:11" x14ac:dyDescent="0.2">
      <c r="A50" s="250"/>
      <c r="B50" s="251"/>
      <c r="C50" s="251"/>
      <c r="D50" s="251"/>
      <c r="E50" s="251"/>
      <c r="F50" s="251"/>
      <c r="G50" s="251"/>
      <c r="H50" s="251"/>
      <c r="I50" s="251"/>
      <c r="J50" s="251"/>
      <c r="K50" s="252"/>
    </row>
  </sheetData>
  <mergeCells count="10">
    <mergeCell ref="B46:C46"/>
    <mergeCell ref="J23:K23"/>
    <mergeCell ref="A39:K40"/>
    <mergeCell ref="B45:C45"/>
    <mergeCell ref="H2:J2"/>
    <mergeCell ref="B7:J7"/>
    <mergeCell ref="A11:E11"/>
    <mergeCell ref="F11:G11"/>
    <mergeCell ref="H11:K11"/>
    <mergeCell ref="J21:K21"/>
  </mergeCells>
  <printOptions horizontalCentered="1" verticalCentered="1"/>
  <pageMargins left="0.5" right="0.25" top="0.25" bottom="0.25"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X55"/>
  <sheetViews>
    <sheetView topLeftCell="A10" zoomScaleNormal="100" zoomScaleSheetLayoutView="75" workbookViewId="0">
      <selection activeCell="P17" sqref="P17"/>
    </sheetView>
  </sheetViews>
  <sheetFormatPr defaultRowHeight="12.75" x14ac:dyDescent="0.2"/>
  <cols>
    <col min="1" max="2" width="9.140625" style="4"/>
    <col min="3" max="3" width="9.7109375" style="4" bestFit="1" customWidth="1"/>
    <col min="4" max="4" width="9.140625" style="4"/>
    <col min="5" max="5" width="4.5703125" style="4" bestFit="1" customWidth="1"/>
    <col min="6" max="6" width="9.140625" style="4"/>
    <col min="7" max="7" width="4.5703125" style="4" customWidth="1"/>
    <col min="8" max="8" width="9.7109375" style="4" customWidth="1"/>
    <col min="9" max="9" width="4.5703125" style="4" customWidth="1"/>
    <col min="10" max="10" width="9.7109375" style="4" customWidth="1"/>
    <col min="11" max="11" width="4.5703125" style="4" customWidth="1"/>
    <col min="12" max="12" width="9.85546875" style="4" customWidth="1"/>
    <col min="13" max="13" width="4.5703125" style="4" customWidth="1"/>
    <col min="14" max="14" width="9.7109375" style="4" customWidth="1"/>
    <col min="15" max="15" width="4.5703125" style="4" customWidth="1"/>
    <col min="16" max="16" width="9.7109375" style="4" customWidth="1"/>
    <col min="17" max="17" width="4.5703125" style="4" customWidth="1"/>
    <col min="18" max="16384" width="9.140625" style="4"/>
  </cols>
  <sheetData>
    <row r="1" spans="1:24" x14ac:dyDescent="0.2">
      <c r="A1" s="1"/>
      <c r="B1" s="2"/>
      <c r="C1" s="2"/>
      <c r="D1" s="2"/>
      <c r="E1" s="2"/>
      <c r="F1" s="2"/>
      <c r="G1" s="2"/>
      <c r="H1" s="2"/>
      <c r="I1" s="2"/>
      <c r="J1" s="2"/>
      <c r="K1" s="2"/>
      <c r="L1" s="2"/>
      <c r="M1" s="2"/>
      <c r="N1" s="2"/>
      <c r="O1" s="2"/>
      <c r="P1" s="2"/>
      <c r="Q1" s="3"/>
    </row>
    <row r="2" spans="1:24" x14ac:dyDescent="0.2">
      <c r="A2" s="401" t="s">
        <v>277</v>
      </c>
      <c r="B2" s="386">
        <f>'Check Sheet p2'!B2</f>
        <v>19</v>
      </c>
      <c r="C2" s="392"/>
      <c r="D2" s="392"/>
      <c r="E2" s="392"/>
      <c r="F2" s="392"/>
      <c r="G2" s="392"/>
      <c r="H2" s="392"/>
      <c r="I2" s="392"/>
      <c r="J2" s="386">
        <v>0</v>
      </c>
      <c r="K2" s="387"/>
      <c r="L2" s="491" t="s">
        <v>278</v>
      </c>
      <c r="M2" s="491"/>
      <c r="N2" s="491"/>
      <c r="O2" s="387"/>
      <c r="P2" s="386">
        <f>1+'Item 230 p37'!K2</f>
        <v>38</v>
      </c>
      <c r="Q2" s="388"/>
    </row>
    <row r="3" spans="1:24" x14ac:dyDescent="0.2">
      <c r="A3" s="401"/>
      <c r="B3" s="392"/>
      <c r="C3" s="392"/>
      <c r="D3" s="392"/>
      <c r="E3" s="392"/>
      <c r="F3" s="392"/>
      <c r="G3" s="392"/>
      <c r="H3" s="392"/>
      <c r="I3" s="392"/>
      <c r="J3" s="392"/>
      <c r="K3" s="392"/>
      <c r="L3" s="392"/>
      <c r="M3" s="392"/>
      <c r="N3" s="392"/>
      <c r="O3" s="392"/>
      <c r="P3" s="392"/>
      <c r="Q3" s="393"/>
    </row>
    <row r="4" spans="1:24" x14ac:dyDescent="0.2">
      <c r="A4" s="401" t="s">
        <v>75</v>
      </c>
      <c r="B4" s="392"/>
      <c r="C4" s="392"/>
      <c r="D4" s="392"/>
      <c r="E4" s="392"/>
      <c r="F4" s="392"/>
      <c r="G4" s="392"/>
      <c r="H4" s="392"/>
      <c r="I4" s="392"/>
      <c r="J4" s="392"/>
      <c r="K4" s="392"/>
      <c r="L4" s="392"/>
      <c r="M4" s="392"/>
      <c r="N4" s="392"/>
      <c r="O4" s="392"/>
      <c r="P4" s="392"/>
      <c r="Q4" s="393"/>
    </row>
    <row r="5" spans="1:24" x14ac:dyDescent="0.2">
      <c r="A5" s="32" t="s">
        <v>85</v>
      </c>
      <c r="B5" s="12"/>
      <c r="C5" s="12"/>
      <c r="D5" s="12"/>
      <c r="E5" s="12"/>
      <c r="F5" s="12"/>
      <c r="G5" s="12"/>
      <c r="H5" s="12"/>
      <c r="I5" s="12"/>
      <c r="J5" s="12"/>
      <c r="K5" s="12"/>
      <c r="L5" s="12"/>
      <c r="M5" s="12"/>
      <c r="N5" s="12"/>
      <c r="O5" s="12"/>
      <c r="P5" s="12"/>
      <c r="Q5" s="17"/>
    </row>
    <row r="6" spans="1:24" x14ac:dyDescent="0.2">
      <c r="A6" s="401"/>
      <c r="B6" s="392"/>
      <c r="C6" s="392"/>
      <c r="D6" s="392"/>
      <c r="E6" s="392"/>
      <c r="F6" s="392"/>
      <c r="G6" s="392"/>
      <c r="H6" s="392"/>
      <c r="I6" s="392"/>
      <c r="J6" s="392"/>
      <c r="K6" s="392"/>
      <c r="L6" s="392"/>
      <c r="M6" s="392"/>
      <c r="N6" s="392"/>
      <c r="O6" s="392"/>
      <c r="P6" s="392"/>
      <c r="Q6" s="393"/>
    </row>
    <row r="7" spans="1:24" x14ac:dyDescent="0.2">
      <c r="A7" s="64"/>
      <c r="B7" s="527" t="s">
        <v>579</v>
      </c>
      <c r="C7" s="527"/>
      <c r="D7" s="527"/>
      <c r="E7" s="527"/>
      <c r="F7" s="527"/>
      <c r="G7" s="527"/>
      <c r="H7" s="527"/>
      <c r="I7" s="527"/>
      <c r="J7" s="527"/>
      <c r="K7" s="527"/>
      <c r="L7" s="527"/>
      <c r="M7" s="527"/>
      <c r="N7" s="527"/>
      <c r="O7" s="390"/>
      <c r="P7" s="390"/>
      <c r="Q7" s="402"/>
    </row>
    <row r="8" spans="1:24" x14ac:dyDescent="0.2">
      <c r="A8" s="552" t="s">
        <v>580</v>
      </c>
      <c r="B8" s="491"/>
      <c r="C8" s="491"/>
      <c r="D8" s="491"/>
      <c r="E8" s="491"/>
      <c r="F8" s="491"/>
      <c r="G8" s="491"/>
      <c r="H8" s="491"/>
      <c r="I8" s="491"/>
      <c r="J8" s="491"/>
      <c r="K8" s="491"/>
      <c r="L8" s="491"/>
      <c r="M8" s="491"/>
      <c r="N8" s="491"/>
      <c r="O8" s="491"/>
      <c r="P8" s="491"/>
      <c r="Q8" s="492"/>
    </row>
    <row r="9" spans="1:24" x14ac:dyDescent="0.2">
      <c r="A9" s="552" t="s">
        <v>581</v>
      </c>
      <c r="B9" s="491"/>
      <c r="C9" s="491"/>
      <c r="D9" s="491"/>
      <c r="E9" s="491"/>
      <c r="F9" s="491"/>
      <c r="G9" s="491"/>
      <c r="H9" s="491"/>
      <c r="I9" s="491"/>
      <c r="J9" s="491"/>
      <c r="K9" s="491"/>
      <c r="L9" s="491"/>
      <c r="M9" s="491"/>
      <c r="N9" s="491"/>
      <c r="O9" s="491"/>
      <c r="P9" s="491"/>
      <c r="Q9" s="492"/>
    </row>
    <row r="10" spans="1:24" x14ac:dyDescent="0.2">
      <c r="A10" s="401"/>
      <c r="B10" s="392"/>
      <c r="C10" s="392"/>
      <c r="D10" s="392"/>
      <c r="E10" s="392"/>
      <c r="F10" s="392"/>
      <c r="G10" s="392"/>
      <c r="H10" s="392"/>
      <c r="I10" s="392"/>
      <c r="J10" s="392"/>
      <c r="K10" s="392"/>
      <c r="L10" s="392"/>
      <c r="M10" s="392"/>
      <c r="N10" s="392"/>
      <c r="O10" s="392"/>
      <c r="P10" s="392"/>
      <c r="Q10" s="393"/>
    </row>
    <row r="11" spans="1:24" x14ac:dyDescent="0.2">
      <c r="A11" s="403" t="s">
        <v>384</v>
      </c>
      <c r="B11" s="394"/>
      <c r="C11" s="722" t="s">
        <v>228</v>
      </c>
      <c r="D11" s="722"/>
      <c r="E11" s="722"/>
      <c r="F11" s="722"/>
      <c r="G11" s="722"/>
      <c r="H11" s="392"/>
      <c r="I11" s="392"/>
      <c r="J11" s="392"/>
      <c r="K11" s="392"/>
      <c r="L11" s="392"/>
      <c r="M11" s="392"/>
      <c r="N11" s="392"/>
      <c r="O11" s="392"/>
      <c r="P11" s="392"/>
      <c r="Q11" s="393"/>
      <c r="R11" s="92"/>
    </row>
    <row r="12" spans="1:24" x14ac:dyDescent="0.2">
      <c r="A12" s="401"/>
      <c r="B12" s="392"/>
      <c r="C12" s="394"/>
      <c r="D12" s="755" t="s">
        <v>195</v>
      </c>
      <c r="E12" s="776"/>
      <c r="F12" s="776"/>
      <c r="G12" s="776"/>
      <c r="H12" s="776"/>
      <c r="I12" s="776"/>
      <c r="J12" s="776"/>
      <c r="K12" s="776"/>
      <c r="L12" s="776"/>
      <c r="M12" s="776"/>
      <c r="N12" s="776"/>
      <c r="O12" s="776"/>
      <c r="P12" s="776"/>
      <c r="Q12" s="756"/>
      <c r="R12" s="92"/>
      <c r="S12" s="92"/>
      <c r="T12" s="92"/>
      <c r="U12" s="92"/>
      <c r="V12" s="92"/>
      <c r="W12" s="92"/>
      <c r="X12" s="92"/>
    </row>
    <row r="13" spans="1:24" x14ac:dyDescent="0.2">
      <c r="A13" s="153" t="s">
        <v>200</v>
      </c>
      <c r="B13" s="399"/>
      <c r="C13" s="400"/>
      <c r="D13" s="216" t="s">
        <v>125</v>
      </c>
      <c r="E13" s="216"/>
      <c r="F13" s="216" t="s">
        <v>127</v>
      </c>
      <c r="G13" s="216"/>
      <c r="H13" s="216" t="s">
        <v>129</v>
      </c>
      <c r="I13" s="216"/>
      <c r="J13" s="216" t="s">
        <v>131</v>
      </c>
      <c r="K13" s="216"/>
      <c r="L13" s="216" t="s">
        <v>133</v>
      </c>
      <c r="M13" s="216"/>
      <c r="N13" s="216" t="s">
        <v>134</v>
      </c>
      <c r="O13" s="216"/>
      <c r="P13" s="216" t="s">
        <v>126</v>
      </c>
      <c r="Q13" s="36"/>
      <c r="R13" s="92"/>
      <c r="S13" s="92"/>
      <c r="T13" s="92"/>
      <c r="U13" s="92"/>
      <c r="V13" s="92"/>
      <c r="W13" s="92"/>
      <c r="X13" s="92"/>
    </row>
    <row r="14" spans="1:24" x14ac:dyDescent="0.2">
      <c r="A14" s="156" t="s">
        <v>196</v>
      </c>
      <c r="B14" s="391"/>
      <c r="C14" s="168"/>
      <c r="D14" s="795" t="s">
        <v>106</v>
      </c>
      <c r="E14" s="796"/>
      <c r="F14" s="796"/>
      <c r="G14" s="796"/>
      <c r="H14" s="796"/>
      <c r="I14" s="796"/>
      <c r="J14" s="796"/>
      <c r="K14" s="796"/>
      <c r="L14" s="796"/>
      <c r="M14" s="796"/>
      <c r="N14" s="796"/>
      <c r="O14" s="796"/>
      <c r="P14" s="796"/>
      <c r="Q14" s="797"/>
      <c r="R14" s="92" t="s">
        <v>425</v>
      </c>
      <c r="S14" s="92"/>
      <c r="T14" s="92"/>
      <c r="U14" s="92"/>
      <c r="V14" s="92"/>
      <c r="W14" s="92"/>
      <c r="X14" s="92"/>
    </row>
    <row r="15" spans="1:24" x14ac:dyDescent="0.2">
      <c r="A15" s="156" t="s">
        <v>634</v>
      </c>
      <c r="B15" s="391"/>
      <c r="C15" s="152"/>
      <c r="D15" s="166">
        <f>+D17+R15</f>
        <v>32.24</v>
      </c>
      <c r="E15" s="279" t="s">
        <v>705</v>
      </c>
      <c r="F15" s="166">
        <f>+F17+S15</f>
        <v>39.94</v>
      </c>
      <c r="G15" s="279" t="s">
        <v>705</v>
      </c>
      <c r="H15" s="166">
        <f>+H17+T15</f>
        <v>48.21</v>
      </c>
      <c r="I15" s="279" t="s">
        <v>705</v>
      </c>
      <c r="J15" s="166">
        <f>+J17+U15</f>
        <v>60.66</v>
      </c>
      <c r="K15" s="279" t="s">
        <v>705</v>
      </c>
      <c r="L15" s="166">
        <f>+L17+V15</f>
        <v>74.69</v>
      </c>
      <c r="M15" s="279" t="s">
        <v>705</v>
      </c>
      <c r="N15" s="166">
        <f>+N17+W15</f>
        <v>84.64</v>
      </c>
      <c r="O15" s="279" t="s">
        <v>705</v>
      </c>
      <c r="P15" s="166">
        <f>+P17+X15</f>
        <v>94.78</v>
      </c>
      <c r="Q15" s="279" t="s">
        <v>705</v>
      </c>
      <c r="R15" s="440">
        <v>13.82</v>
      </c>
      <c r="S15" s="440">
        <v>16.579999999999998</v>
      </c>
      <c r="T15" s="440">
        <v>17.25</v>
      </c>
      <c r="U15" s="440">
        <v>17.66</v>
      </c>
      <c r="V15" s="440">
        <v>20.9</v>
      </c>
      <c r="W15" s="440">
        <v>21.16</v>
      </c>
      <c r="X15" s="440">
        <v>21.86</v>
      </c>
    </row>
    <row r="16" spans="1:24" x14ac:dyDescent="0.2">
      <c r="A16" s="156" t="s">
        <v>13</v>
      </c>
      <c r="B16" s="391"/>
      <c r="C16" s="152"/>
      <c r="D16" s="166">
        <f>(D17*4.33)+R15</f>
        <v>93.578600000000023</v>
      </c>
      <c r="E16" s="279" t="s">
        <v>705</v>
      </c>
      <c r="F16" s="166">
        <f>(F17*4.33)+S15</f>
        <v>117.72879999999999</v>
      </c>
      <c r="G16" s="279" t="s">
        <v>705</v>
      </c>
      <c r="H16" s="166">
        <f>(H17*4.33)+T15</f>
        <v>151.30680000000001</v>
      </c>
      <c r="I16" s="279" t="s">
        <v>705</v>
      </c>
      <c r="J16" s="166">
        <f>(J17*4.33)+U15</f>
        <v>203.85</v>
      </c>
      <c r="K16" s="279" t="s">
        <v>705</v>
      </c>
      <c r="L16" s="166">
        <f>(L17*4.33)+V15</f>
        <v>253.8107</v>
      </c>
      <c r="M16" s="279" t="s">
        <v>705</v>
      </c>
      <c r="N16" s="166">
        <f>(N17*4.33)+W15</f>
        <v>296.02840000000003</v>
      </c>
      <c r="O16" s="279" t="s">
        <v>705</v>
      </c>
      <c r="P16" s="456">
        <f>(P17*4.33)+X15</f>
        <v>337.60360000000003</v>
      </c>
      <c r="Q16" s="279" t="s">
        <v>705</v>
      </c>
      <c r="R16" s="443" t="s">
        <v>761</v>
      </c>
      <c r="S16" s="443" t="s">
        <v>762</v>
      </c>
      <c r="T16" s="443" t="s">
        <v>763</v>
      </c>
      <c r="U16" s="443" t="s">
        <v>764</v>
      </c>
      <c r="V16" s="443" t="s">
        <v>765</v>
      </c>
      <c r="W16" s="443" t="s">
        <v>766</v>
      </c>
      <c r="X16" s="443" t="s">
        <v>767</v>
      </c>
    </row>
    <row r="17" spans="1:24" x14ac:dyDescent="0.2">
      <c r="A17" s="156" t="s">
        <v>635</v>
      </c>
      <c r="B17" s="391"/>
      <c r="C17" s="152"/>
      <c r="D17" s="166">
        <v>18.420000000000002</v>
      </c>
      <c r="E17" s="279" t="s">
        <v>705</v>
      </c>
      <c r="F17" s="166">
        <v>23.36</v>
      </c>
      <c r="G17" s="279" t="s">
        <v>705</v>
      </c>
      <c r="H17" s="166">
        <v>30.96</v>
      </c>
      <c r="I17" s="279" t="s">
        <v>705</v>
      </c>
      <c r="J17" s="166">
        <v>43</v>
      </c>
      <c r="K17" s="279" t="s">
        <v>705</v>
      </c>
      <c r="L17" s="166">
        <v>53.79</v>
      </c>
      <c r="M17" s="279" t="s">
        <v>705</v>
      </c>
      <c r="N17" s="166">
        <v>63.48</v>
      </c>
      <c r="O17" s="279" t="s">
        <v>705</v>
      </c>
      <c r="P17" s="456">
        <v>72.92</v>
      </c>
      <c r="Q17" s="279" t="s">
        <v>705</v>
      </c>
      <c r="R17" s="92"/>
      <c r="S17" s="92"/>
      <c r="T17" s="92"/>
      <c r="U17" s="92"/>
      <c r="V17" s="92"/>
      <c r="W17" s="92"/>
      <c r="X17" s="92"/>
    </row>
    <row r="18" spans="1:24" x14ac:dyDescent="0.2">
      <c r="A18" s="156" t="s">
        <v>111</v>
      </c>
      <c r="B18" s="391"/>
      <c r="C18" s="168"/>
      <c r="D18" s="183">
        <v>54.6</v>
      </c>
      <c r="E18" s="483" t="s">
        <v>705</v>
      </c>
      <c r="F18" s="183">
        <f>+D18</f>
        <v>54.6</v>
      </c>
      <c r="G18" s="483" t="s">
        <v>705</v>
      </c>
      <c r="H18" s="183">
        <f>+D18</f>
        <v>54.6</v>
      </c>
      <c r="I18" s="483" t="s">
        <v>705</v>
      </c>
      <c r="J18" s="183">
        <f>H18</f>
        <v>54.6</v>
      </c>
      <c r="K18" s="483" t="s">
        <v>705</v>
      </c>
      <c r="L18" s="183">
        <f>J18</f>
        <v>54.6</v>
      </c>
      <c r="M18" s="483" t="s">
        <v>705</v>
      </c>
      <c r="N18" s="183">
        <f>L18</f>
        <v>54.6</v>
      </c>
      <c r="O18" s="483" t="s">
        <v>705</v>
      </c>
      <c r="P18" s="183">
        <f>N18</f>
        <v>54.6</v>
      </c>
      <c r="Q18" s="483" t="s">
        <v>705</v>
      </c>
      <c r="R18" s="92"/>
      <c r="S18" s="92"/>
      <c r="T18" s="92"/>
      <c r="U18" s="92"/>
      <c r="V18" s="92"/>
      <c r="W18" s="92"/>
      <c r="X18" s="92"/>
    </row>
    <row r="19" spans="1:24" x14ac:dyDescent="0.2">
      <c r="A19" s="156" t="s">
        <v>108</v>
      </c>
      <c r="B19" s="391"/>
      <c r="C19" s="168"/>
      <c r="D19" s="155">
        <f>+D15</f>
        <v>32.24</v>
      </c>
      <c r="E19" s="279" t="s">
        <v>705</v>
      </c>
      <c r="F19" s="155">
        <f>+F15</f>
        <v>39.94</v>
      </c>
      <c r="G19" s="279" t="s">
        <v>705</v>
      </c>
      <c r="H19" s="155">
        <f>+H15</f>
        <v>48.21</v>
      </c>
      <c r="I19" s="279" t="s">
        <v>705</v>
      </c>
      <c r="J19" s="155">
        <f>+J15</f>
        <v>60.66</v>
      </c>
      <c r="K19" s="279" t="s">
        <v>705</v>
      </c>
      <c r="L19" s="155">
        <f>+L15</f>
        <v>74.69</v>
      </c>
      <c r="M19" s="279" t="s">
        <v>705</v>
      </c>
      <c r="N19" s="155">
        <f>+N15</f>
        <v>84.64</v>
      </c>
      <c r="O19" s="279" t="s">
        <v>705</v>
      </c>
      <c r="P19" s="155">
        <f>+P15</f>
        <v>94.78</v>
      </c>
      <c r="Q19" s="279" t="s">
        <v>705</v>
      </c>
      <c r="R19" s="92"/>
      <c r="S19" s="92"/>
      <c r="T19" s="92"/>
      <c r="U19" s="92"/>
      <c r="V19" s="92"/>
      <c r="W19" s="92"/>
      <c r="X19" s="92"/>
    </row>
    <row r="20" spans="1:24" x14ac:dyDescent="0.2">
      <c r="A20" s="156" t="s">
        <v>651</v>
      </c>
      <c r="B20" s="405"/>
      <c r="C20" s="182"/>
      <c r="D20" s="155">
        <v>19.57</v>
      </c>
      <c r="E20" s="279" t="s">
        <v>705</v>
      </c>
      <c r="F20" s="155">
        <v>25.45</v>
      </c>
      <c r="G20" s="279" t="s">
        <v>705</v>
      </c>
      <c r="H20" s="155">
        <v>32.49</v>
      </c>
      <c r="I20" s="279" t="s">
        <v>705</v>
      </c>
      <c r="J20" s="155">
        <v>43.97</v>
      </c>
      <c r="K20" s="279" t="s">
        <v>705</v>
      </c>
      <c r="L20" s="155">
        <v>55.17</v>
      </c>
      <c r="M20" s="279" t="s">
        <v>705</v>
      </c>
      <c r="N20" s="155">
        <v>65.42</v>
      </c>
      <c r="O20" s="279" t="s">
        <v>705</v>
      </c>
      <c r="P20" s="155">
        <v>73.930000000000007</v>
      </c>
      <c r="Q20" s="279" t="s">
        <v>705</v>
      </c>
      <c r="R20" s="92"/>
      <c r="S20" s="169"/>
      <c r="T20" s="169"/>
      <c r="U20" s="169"/>
      <c r="V20" s="169"/>
      <c r="W20" s="169"/>
      <c r="X20" s="169"/>
    </row>
    <row r="21" spans="1:24" x14ac:dyDescent="0.2">
      <c r="A21" s="160" t="s">
        <v>197</v>
      </c>
      <c r="B21" s="152"/>
      <c r="C21" s="168"/>
      <c r="D21" s="481"/>
      <c r="E21" s="481"/>
      <c r="F21" s="481"/>
      <c r="G21" s="481"/>
      <c r="H21" s="481"/>
      <c r="I21" s="481"/>
      <c r="J21" s="481"/>
      <c r="K21" s="481"/>
      <c r="L21" s="481"/>
      <c r="M21" s="481"/>
      <c r="N21" s="481"/>
      <c r="O21" s="481"/>
      <c r="P21" s="481"/>
      <c r="Q21" s="482"/>
      <c r="R21" s="92"/>
      <c r="S21" s="92"/>
      <c r="T21" s="92"/>
      <c r="U21" s="92"/>
      <c r="V21" s="92"/>
      <c r="W21" s="92"/>
      <c r="X21" s="92"/>
    </row>
    <row r="22" spans="1:24" x14ac:dyDescent="0.2">
      <c r="A22" s="156" t="s">
        <v>110</v>
      </c>
      <c r="B22" s="152"/>
      <c r="C22" s="168"/>
      <c r="D22" s="155">
        <v>60.66</v>
      </c>
      <c r="E22" s="279" t="s">
        <v>705</v>
      </c>
      <c r="F22" s="155">
        <f>+D22</f>
        <v>60.66</v>
      </c>
      <c r="G22" s="279" t="s">
        <v>705</v>
      </c>
      <c r="H22" s="155">
        <f>+D22</f>
        <v>60.66</v>
      </c>
      <c r="I22" s="279" t="s">
        <v>705</v>
      </c>
      <c r="J22" s="155">
        <f>+D22</f>
        <v>60.66</v>
      </c>
      <c r="K22" s="279" t="s">
        <v>705</v>
      </c>
      <c r="L22" s="155">
        <f>+D22</f>
        <v>60.66</v>
      </c>
      <c r="M22" s="279" t="s">
        <v>705</v>
      </c>
      <c r="N22" s="155">
        <f>+D22</f>
        <v>60.66</v>
      </c>
      <c r="O22" s="279" t="s">
        <v>705</v>
      </c>
      <c r="P22" s="155">
        <f>+D22</f>
        <v>60.66</v>
      </c>
      <c r="Q22" s="279" t="s">
        <v>705</v>
      </c>
      <c r="R22" s="92"/>
      <c r="S22" s="92"/>
      <c r="T22" s="92"/>
      <c r="U22" s="92"/>
      <c r="V22" s="92"/>
      <c r="W22" s="92"/>
      <c r="X22" s="92"/>
    </row>
    <row r="23" spans="1:24" x14ac:dyDescent="0.2">
      <c r="A23" s="156" t="s">
        <v>605</v>
      </c>
      <c r="B23" s="152"/>
      <c r="C23" s="168"/>
      <c r="D23" s="155">
        <v>29.69</v>
      </c>
      <c r="E23" s="279" t="s">
        <v>705</v>
      </c>
      <c r="F23" s="155">
        <v>38.28</v>
      </c>
      <c r="G23" s="279" t="s">
        <v>705</v>
      </c>
      <c r="H23" s="155">
        <v>42.74</v>
      </c>
      <c r="I23" s="279" t="s">
        <v>705</v>
      </c>
      <c r="J23" s="155">
        <v>54.1</v>
      </c>
      <c r="K23" s="279" t="s">
        <v>705</v>
      </c>
      <c r="L23" s="155">
        <v>67.14</v>
      </c>
      <c r="M23" s="279" t="s">
        <v>705</v>
      </c>
      <c r="N23" s="155">
        <v>79.790000000000006</v>
      </c>
      <c r="O23" s="279" t="s">
        <v>705</v>
      </c>
      <c r="P23" s="155">
        <v>88.67</v>
      </c>
      <c r="Q23" s="279" t="s">
        <v>705</v>
      </c>
      <c r="R23" s="92"/>
      <c r="S23" s="92"/>
      <c r="U23" s="92"/>
      <c r="V23" s="92"/>
      <c r="W23" s="92"/>
    </row>
    <row r="24" spans="1:24" x14ac:dyDescent="0.2">
      <c r="A24" s="156" t="s">
        <v>198</v>
      </c>
      <c r="B24" s="152"/>
      <c r="C24" s="168"/>
      <c r="D24" s="155">
        <v>2.4300000000000002</v>
      </c>
      <c r="E24" s="279" t="s">
        <v>705</v>
      </c>
      <c r="F24" s="155">
        <f>+D24</f>
        <v>2.4300000000000002</v>
      </c>
      <c r="G24" s="279" t="s">
        <v>705</v>
      </c>
      <c r="H24" s="155">
        <f>+F24</f>
        <v>2.4300000000000002</v>
      </c>
      <c r="I24" s="279" t="s">
        <v>705</v>
      </c>
      <c r="J24" s="155">
        <f>+H24</f>
        <v>2.4300000000000002</v>
      </c>
      <c r="K24" s="279" t="s">
        <v>705</v>
      </c>
      <c r="L24" s="155">
        <f>+J24</f>
        <v>2.4300000000000002</v>
      </c>
      <c r="M24" s="279" t="s">
        <v>705</v>
      </c>
      <c r="N24" s="155">
        <f>+L24</f>
        <v>2.4300000000000002</v>
      </c>
      <c r="O24" s="279" t="s">
        <v>705</v>
      </c>
      <c r="P24" s="155">
        <f>+N24</f>
        <v>2.4300000000000002</v>
      </c>
      <c r="Q24" s="279" t="s">
        <v>705</v>
      </c>
      <c r="R24" s="92"/>
      <c r="S24" s="92"/>
    </row>
    <row r="25" spans="1:24" x14ac:dyDescent="0.2">
      <c r="A25" s="156" t="s">
        <v>199</v>
      </c>
      <c r="B25" s="152"/>
      <c r="C25" s="168"/>
      <c r="D25" s="155">
        <v>47.32</v>
      </c>
      <c r="E25" s="279" t="s">
        <v>705</v>
      </c>
      <c r="F25" s="155">
        <f>+D25</f>
        <v>47.32</v>
      </c>
      <c r="G25" s="279" t="s">
        <v>705</v>
      </c>
      <c r="H25" s="155">
        <f>+D25</f>
        <v>47.32</v>
      </c>
      <c r="I25" s="279" t="s">
        <v>705</v>
      </c>
      <c r="J25" s="155">
        <v>49.74</v>
      </c>
      <c r="K25" s="279" t="s">
        <v>705</v>
      </c>
      <c r="L25" s="155">
        <f>+J25</f>
        <v>49.74</v>
      </c>
      <c r="M25" s="279" t="s">
        <v>705</v>
      </c>
      <c r="N25" s="155">
        <v>52.17</v>
      </c>
      <c r="O25" s="279" t="s">
        <v>705</v>
      </c>
      <c r="P25" s="155">
        <f>+N25</f>
        <v>52.17</v>
      </c>
      <c r="Q25" s="279" t="s">
        <v>705</v>
      </c>
      <c r="R25" s="92"/>
      <c r="S25" s="92"/>
    </row>
    <row r="26" spans="1:24" x14ac:dyDescent="0.2">
      <c r="A26" s="1"/>
      <c r="B26" s="394"/>
      <c r="C26" s="394"/>
      <c r="D26" s="394"/>
      <c r="E26" s="394"/>
      <c r="F26" s="394"/>
      <c r="G26" s="394"/>
      <c r="H26" s="394"/>
      <c r="I26" s="394"/>
      <c r="J26" s="394"/>
      <c r="K26" s="394"/>
      <c r="L26" s="394"/>
      <c r="M26" s="394"/>
      <c r="N26" s="394"/>
      <c r="O26" s="394"/>
      <c r="P26" s="394"/>
      <c r="Q26" s="291"/>
      <c r="R26" s="92"/>
      <c r="S26" s="92"/>
    </row>
    <row r="27" spans="1:24" x14ac:dyDescent="0.2">
      <c r="A27" s="54" t="s">
        <v>148</v>
      </c>
      <c r="B27" s="588" t="s">
        <v>621</v>
      </c>
      <c r="C27" s="655"/>
      <c r="D27" s="655"/>
      <c r="E27" s="655"/>
      <c r="F27" s="655"/>
      <c r="G27" s="655"/>
      <c r="H27" s="655"/>
      <c r="I27" s="655"/>
      <c r="J27" s="655"/>
      <c r="K27" s="655"/>
      <c r="L27" s="655"/>
      <c r="M27" s="655"/>
      <c r="N27" s="655"/>
      <c r="O27" s="655"/>
      <c r="P27" s="655"/>
      <c r="Q27" s="656"/>
      <c r="R27" s="92"/>
      <c r="S27" s="92"/>
    </row>
    <row r="28" spans="1:24" x14ac:dyDescent="0.2">
      <c r="A28" s="54"/>
      <c r="B28" s="655"/>
      <c r="C28" s="655"/>
      <c r="D28" s="655"/>
      <c r="E28" s="655"/>
      <c r="F28" s="655"/>
      <c r="G28" s="655"/>
      <c r="H28" s="655"/>
      <c r="I28" s="655"/>
      <c r="J28" s="655"/>
      <c r="K28" s="655"/>
      <c r="L28" s="655"/>
      <c r="M28" s="655"/>
      <c r="N28" s="655"/>
      <c r="O28" s="655"/>
      <c r="P28" s="655"/>
      <c r="Q28" s="656"/>
      <c r="R28" s="92"/>
      <c r="S28" s="92"/>
    </row>
    <row r="29" spans="1:24" x14ac:dyDescent="0.2">
      <c r="A29" s="54"/>
      <c r="B29" s="655"/>
      <c r="C29" s="655"/>
      <c r="D29" s="655"/>
      <c r="E29" s="655"/>
      <c r="F29" s="655"/>
      <c r="G29" s="655"/>
      <c r="H29" s="655"/>
      <c r="I29" s="655"/>
      <c r="J29" s="655"/>
      <c r="K29" s="655"/>
      <c r="L29" s="655"/>
      <c r="M29" s="655"/>
      <c r="N29" s="655"/>
      <c r="O29" s="655"/>
      <c r="P29" s="655"/>
      <c r="Q29" s="656"/>
      <c r="R29" s="92"/>
      <c r="S29" s="92"/>
    </row>
    <row r="30" spans="1:24" x14ac:dyDescent="0.2">
      <c r="A30" s="54"/>
      <c r="B30" s="655"/>
      <c r="C30" s="655"/>
      <c r="D30" s="655"/>
      <c r="E30" s="655"/>
      <c r="F30" s="655"/>
      <c r="G30" s="655"/>
      <c r="H30" s="655"/>
      <c r="I30" s="655"/>
      <c r="J30" s="655"/>
      <c r="K30" s="655"/>
      <c r="L30" s="655"/>
      <c r="M30" s="655"/>
      <c r="N30" s="655"/>
      <c r="O30" s="655"/>
      <c r="P30" s="655"/>
      <c r="Q30" s="656"/>
      <c r="R30" s="92"/>
      <c r="S30" s="92"/>
    </row>
    <row r="31" spans="1:24" x14ac:dyDescent="0.2">
      <c r="A31" s="401"/>
      <c r="B31" s="394"/>
      <c r="C31" s="394"/>
      <c r="D31" s="394"/>
      <c r="E31" s="394"/>
      <c r="F31" s="394"/>
      <c r="G31" s="394"/>
      <c r="H31" s="394"/>
      <c r="I31" s="394"/>
      <c r="J31" s="394"/>
      <c r="K31" s="394"/>
      <c r="L31" s="394"/>
      <c r="M31" s="394"/>
      <c r="N31" s="394"/>
      <c r="O31" s="394"/>
      <c r="P31" s="394"/>
      <c r="Q31" s="395"/>
      <c r="R31" s="92"/>
      <c r="S31" s="92"/>
    </row>
    <row r="32" spans="1:24" x14ac:dyDescent="0.2">
      <c r="A32" s="43" t="s">
        <v>149</v>
      </c>
      <c r="B32" s="588" t="s">
        <v>624</v>
      </c>
      <c r="C32" s="655"/>
      <c r="D32" s="655"/>
      <c r="E32" s="655"/>
      <c r="F32" s="655"/>
      <c r="G32" s="655"/>
      <c r="H32" s="655"/>
      <c r="I32" s="655"/>
      <c r="J32" s="655"/>
      <c r="K32" s="655"/>
      <c r="L32" s="655"/>
      <c r="M32" s="655"/>
      <c r="N32" s="655"/>
      <c r="O32" s="655"/>
      <c r="P32" s="655"/>
      <c r="Q32" s="656"/>
      <c r="R32" s="92"/>
      <c r="S32" s="92"/>
    </row>
    <row r="33" spans="1:19" x14ac:dyDescent="0.2">
      <c r="A33" s="54"/>
      <c r="B33" s="655"/>
      <c r="C33" s="655"/>
      <c r="D33" s="655"/>
      <c r="E33" s="655"/>
      <c r="F33" s="655"/>
      <c r="G33" s="655"/>
      <c r="H33" s="655"/>
      <c r="I33" s="655"/>
      <c r="J33" s="655"/>
      <c r="K33" s="655"/>
      <c r="L33" s="655"/>
      <c r="M33" s="655"/>
      <c r="N33" s="655"/>
      <c r="O33" s="655"/>
      <c r="P33" s="655"/>
      <c r="Q33" s="656"/>
      <c r="R33" s="92"/>
      <c r="S33" s="92"/>
    </row>
    <row r="34" spans="1:19" x14ac:dyDescent="0.2">
      <c r="A34" s="401"/>
      <c r="B34" s="394"/>
      <c r="C34" s="394"/>
      <c r="D34" s="394"/>
      <c r="E34" s="394"/>
      <c r="F34" s="394"/>
      <c r="G34" s="394"/>
      <c r="H34" s="394"/>
      <c r="I34" s="394"/>
      <c r="J34" s="394"/>
      <c r="K34" s="394"/>
      <c r="L34" s="394"/>
      <c r="M34" s="394"/>
      <c r="N34" s="394"/>
      <c r="O34" s="394"/>
      <c r="P34" s="394"/>
      <c r="Q34" s="395"/>
      <c r="R34" s="92"/>
      <c r="S34" s="92"/>
    </row>
    <row r="35" spans="1:19" x14ac:dyDescent="0.2">
      <c r="A35" s="54" t="s">
        <v>150</v>
      </c>
      <c r="B35" s="798" t="s">
        <v>109</v>
      </c>
      <c r="C35" s="512"/>
      <c r="D35" s="512"/>
      <c r="E35" s="512"/>
      <c r="F35" s="512"/>
      <c r="G35" s="512"/>
      <c r="H35" s="512"/>
      <c r="I35" s="512"/>
      <c r="J35" s="512"/>
      <c r="K35" s="512"/>
      <c r="L35" s="512"/>
      <c r="M35" s="512"/>
      <c r="N35" s="512"/>
      <c r="O35" s="512"/>
      <c r="P35" s="512"/>
      <c r="Q35" s="799"/>
      <c r="R35" s="92"/>
      <c r="S35" s="92"/>
    </row>
    <row r="36" spans="1:19" ht="12.75" customHeight="1" x14ac:dyDescent="0.2">
      <c r="A36" s="401"/>
      <c r="B36" s="512"/>
      <c r="C36" s="512"/>
      <c r="D36" s="512"/>
      <c r="E36" s="512"/>
      <c r="F36" s="512"/>
      <c r="G36" s="512"/>
      <c r="H36" s="512"/>
      <c r="I36" s="512"/>
      <c r="J36" s="512"/>
      <c r="K36" s="512"/>
      <c r="L36" s="512"/>
      <c r="M36" s="512"/>
      <c r="N36" s="512"/>
      <c r="O36" s="512"/>
      <c r="P36" s="512"/>
      <c r="Q36" s="799"/>
      <c r="R36" s="92"/>
      <c r="S36" s="92"/>
    </row>
    <row r="37" spans="1:19" x14ac:dyDescent="0.2">
      <c r="A37" s="401"/>
      <c r="B37" s="398"/>
      <c r="C37" s="398"/>
      <c r="D37" s="398"/>
      <c r="E37" s="398"/>
      <c r="F37" s="398"/>
      <c r="G37" s="398"/>
      <c r="H37" s="398"/>
      <c r="I37" s="398"/>
      <c r="J37" s="398"/>
      <c r="K37" s="398"/>
      <c r="L37" s="398"/>
      <c r="M37" s="398"/>
      <c r="N37" s="398"/>
      <c r="O37" s="398"/>
      <c r="P37" s="398"/>
      <c r="Q37" s="395"/>
      <c r="R37" s="92"/>
      <c r="S37" s="92"/>
    </row>
    <row r="38" spans="1:19" x14ac:dyDescent="0.2">
      <c r="A38" s="401" t="s">
        <v>65</v>
      </c>
      <c r="B38" s="41" t="s">
        <v>623</v>
      </c>
      <c r="C38" s="394"/>
      <c r="D38" s="394"/>
      <c r="E38" s="394"/>
      <c r="F38" s="394"/>
      <c r="G38" s="394"/>
      <c r="H38" s="394"/>
      <c r="I38" s="394"/>
      <c r="J38" s="394"/>
      <c r="K38" s="394"/>
      <c r="L38" s="394"/>
      <c r="M38" s="394"/>
      <c r="N38" s="394"/>
      <c r="O38" s="394"/>
      <c r="P38" s="394"/>
      <c r="Q38" s="395"/>
      <c r="R38" s="92"/>
      <c r="S38" s="92"/>
    </row>
    <row r="39" spans="1:19" x14ac:dyDescent="0.2">
      <c r="A39" s="401"/>
      <c r="B39" s="394"/>
      <c r="C39" s="394"/>
      <c r="D39" s="394"/>
      <c r="E39" s="394"/>
      <c r="F39" s="394"/>
      <c r="G39" s="394"/>
      <c r="H39" s="394"/>
      <c r="I39" s="394"/>
      <c r="J39" s="394"/>
      <c r="K39" s="394"/>
      <c r="L39" s="394"/>
      <c r="M39" s="394"/>
      <c r="N39" s="394"/>
      <c r="O39" s="394"/>
      <c r="P39" s="394"/>
      <c r="Q39" s="395"/>
      <c r="R39" s="92"/>
      <c r="S39" s="92"/>
    </row>
    <row r="40" spans="1:19" x14ac:dyDescent="0.2">
      <c r="A40" s="54" t="s">
        <v>66</v>
      </c>
      <c r="B40" s="41" t="s">
        <v>14</v>
      </c>
      <c r="C40" s="394"/>
      <c r="D40" s="394"/>
      <c r="E40" s="394"/>
      <c r="F40" s="394"/>
      <c r="G40" s="394"/>
      <c r="H40" s="394"/>
      <c r="I40" s="394"/>
      <c r="J40" s="394"/>
      <c r="K40" s="394"/>
      <c r="L40" s="394"/>
      <c r="M40" s="394"/>
      <c r="N40" s="394"/>
      <c r="O40" s="394"/>
      <c r="P40" s="394"/>
      <c r="Q40" s="395"/>
      <c r="R40" s="92"/>
      <c r="S40" s="92"/>
    </row>
    <row r="41" spans="1:19" x14ac:dyDescent="0.2">
      <c r="A41" s="401"/>
      <c r="B41" s="41"/>
      <c r="C41" s="394"/>
      <c r="D41" s="394"/>
      <c r="E41" s="394"/>
      <c r="F41" s="394"/>
      <c r="G41" s="394"/>
      <c r="H41" s="394"/>
      <c r="I41" s="394"/>
      <c r="J41" s="394"/>
      <c r="K41" s="394"/>
      <c r="L41" s="394"/>
      <c r="M41" s="394"/>
      <c r="N41" s="394"/>
      <c r="O41" s="394"/>
      <c r="P41" s="394"/>
      <c r="Q41" s="395"/>
      <c r="R41" s="92"/>
      <c r="S41" s="92"/>
    </row>
    <row r="42" spans="1:19" x14ac:dyDescent="0.2">
      <c r="A42" s="401"/>
      <c r="L42" s="394"/>
      <c r="M42" s="394"/>
      <c r="N42" s="394"/>
      <c r="O42" s="394"/>
      <c r="P42" s="394"/>
      <c r="Q42" s="395"/>
      <c r="R42" s="92"/>
      <c r="S42" s="92"/>
    </row>
    <row r="43" spans="1:19" x14ac:dyDescent="0.2">
      <c r="A43" s="401"/>
      <c r="L43" s="394"/>
      <c r="M43" s="394"/>
      <c r="N43" s="394"/>
      <c r="O43" s="394"/>
      <c r="P43" s="394"/>
      <c r="Q43" s="395"/>
      <c r="R43" s="92"/>
      <c r="S43" s="92"/>
    </row>
    <row r="44" spans="1:19" x14ac:dyDescent="0.2">
      <c r="A44" s="98" t="s">
        <v>206</v>
      </c>
      <c r="B44" s="394"/>
      <c r="C44" s="394"/>
      <c r="D44" s="394"/>
      <c r="E44" s="394"/>
      <c r="F44" s="394"/>
      <c r="G44" s="394"/>
      <c r="H44" s="394"/>
      <c r="I44" s="394"/>
      <c r="J44" s="394"/>
      <c r="K44" s="394"/>
      <c r="L44" s="394"/>
      <c r="M44" s="394"/>
      <c r="N44" s="394"/>
      <c r="O44" s="394"/>
      <c r="P44" s="394"/>
      <c r="Q44" s="395"/>
      <c r="R44" s="92"/>
      <c r="S44" s="92"/>
    </row>
    <row r="45" spans="1:19" x14ac:dyDescent="0.2">
      <c r="A45" s="54" t="s">
        <v>140</v>
      </c>
      <c r="B45" s="41"/>
      <c r="C45" s="394"/>
      <c r="D45" s="394"/>
      <c r="E45" s="394"/>
      <c r="F45" s="99">
        <v>7.28</v>
      </c>
      <c r="G45" s="99" t="s">
        <v>705</v>
      </c>
      <c r="H45" s="394" t="s">
        <v>107</v>
      </c>
      <c r="I45" s="394"/>
      <c r="J45" s="394"/>
      <c r="K45" s="394"/>
      <c r="L45" s="394"/>
      <c r="M45" s="394"/>
      <c r="N45" s="394"/>
      <c r="O45" s="394"/>
      <c r="P45" s="394"/>
      <c r="Q45" s="395"/>
      <c r="R45" s="92"/>
      <c r="S45" s="92"/>
    </row>
    <row r="46" spans="1:19" x14ac:dyDescent="0.2">
      <c r="A46" s="54" t="s">
        <v>141</v>
      </c>
      <c r="B46" s="41"/>
      <c r="C46" s="394"/>
      <c r="D46" s="394"/>
      <c r="E46" s="394"/>
      <c r="F46" s="99">
        <v>7.28</v>
      </c>
      <c r="G46" s="99" t="s">
        <v>705</v>
      </c>
      <c r="H46" s="394" t="s">
        <v>107</v>
      </c>
      <c r="I46" s="394"/>
      <c r="J46" s="394"/>
      <c r="K46" s="394"/>
      <c r="L46" s="394"/>
      <c r="M46" s="394"/>
      <c r="N46" s="394"/>
      <c r="O46" s="394"/>
      <c r="P46" s="394"/>
      <c r="Q46" s="395"/>
      <c r="R46" s="92"/>
      <c r="S46" s="92"/>
    </row>
    <row r="47" spans="1:19" x14ac:dyDescent="0.2">
      <c r="A47" s="401" t="s">
        <v>142</v>
      </c>
      <c r="B47" s="41"/>
      <c r="C47" s="394"/>
      <c r="D47" s="394"/>
      <c r="E47" s="394"/>
      <c r="F47" s="99">
        <v>2</v>
      </c>
      <c r="G47" s="99" t="s">
        <v>705</v>
      </c>
      <c r="H47" s="394" t="s">
        <v>143</v>
      </c>
      <c r="I47" s="394"/>
      <c r="J47" s="394"/>
      <c r="K47" s="394"/>
      <c r="L47" s="392"/>
      <c r="M47" s="392"/>
      <c r="N47" s="392"/>
      <c r="O47" s="392"/>
      <c r="P47" s="392"/>
      <c r="Q47" s="393"/>
    </row>
    <row r="48" spans="1:19" x14ac:dyDescent="0.2">
      <c r="A48" s="401"/>
      <c r="B48" s="41"/>
      <c r="C48" s="394"/>
      <c r="D48" s="394"/>
      <c r="E48" s="394"/>
      <c r="F48" s="99"/>
      <c r="G48" s="99"/>
      <c r="H48" s="394"/>
      <c r="I48" s="394"/>
      <c r="J48" s="394"/>
      <c r="K48" s="394"/>
      <c r="L48" s="392"/>
      <c r="M48" s="392"/>
      <c r="N48" s="392"/>
      <c r="O48" s="392"/>
      <c r="P48" s="392"/>
      <c r="Q48" s="393"/>
    </row>
    <row r="49" spans="1:17" x14ac:dyDescent="0.2">
      <c r="A49" s="1" t="s">
        <v>275</v>
      </c>
      <c r="B49" s="2" t="s">
        <v>432</v>
      </c>
      <c r="C49" s="2"/>
      <c r="D49" s="2"/>
      <c r="E49" s="2"/>
      <c r="F49" s="2"/>
      <c r="G49" s="2"/>
      <c r="H49" s="2"/>
      <c r="I49" s="2"/>
      <c r="J49" s="2"/>
      <c r="K49" s="2"/>
      <c r="L49" s="2"/>
      <c r="M49" s="2"/>
      <c r="N49" s="2"/>
      <c r="O49" s="2"/>
      <c r="P49" s="2"/>
      <c r="Q49" s="3"/>
    </row>
    <row r="50" spans="1:17" x14ac:dyDescent="0.2">
      <c r="A50" s="401"/>
      <c r="D50" s="410"/>
      <c r="E50" s="410"/>
      <c r="F50" s="410"/>
      <c r="G50" s="410"/>
      <c r="H50" s="392"/>
      <c r="I50" s="392"/>
      <c r="J50" s="392"/>
      <c r="K50" s="392"/>
      <c r="L50" s="392"/>
      <c r="M50" s="392"/>
      <c r="N50" s="392"/>
      <c r="O50" s="392"/>
      <c r="P50" s="392"/>
      <c r="Q50" s="393"/>
    </row>
    <row r="51" spans="1:17" x14ac:dyDescent="0.2">
      <c r="A51" s="32" t="s">
        <v>274</v>
      </c>
      <c r="B51" s="528" t="str">
        <f>+'Title Page'!B50</f>
        <v>07/24/18</v>
      </c>
      <c r="C51" s="528"/>
      <c r="D51" s="389"/>
      <c r="E51" s="389"/>
      <c r="F51" s="389"/>
      <c r="G51" s="389"/>
      <c r="H51" s="12"/>
      <c r="I51" s="392"/>
      <c r="J51" s="392" t="str">
        <f>'Item 210, 220 p36'!G50</f>
        <v>Effective Date: October 1, 2018</v>
      </c>
      <c r="K51" s="392"/>
      <c r="L51" s="392"/>
      <c r="M51" s="392"/>
      <c r="N51" s="12"/>
      <c r="O51" s="12"/>
      <c r="P51" s="12"/>
      <c r="Q51" s="17"/>
    </row>
    <row r="52" spans="1:17" x14ac:dyDescent="0.2">
      <c r="A52" s="524" t="s">
        <v>245</v>
      </c>
      <c r="B52" s="525"/>
      <c r="C52" s="525"/>
      <c r="D52" s="525"/>
      <c r="E52" s="525"/>
      <c r="F52" s="525"/>
      <c r="G52" s="525"/>
      <c r="H52" s="525"/>
      <c r="I52" s="525"/>
      <c r="J52" s="525"/>
      <c r="K52" s="525"/>
      <c r="L52" s="525"/>
      <c r="M52" s="525"/>
      <c r="N52" s="525"/>
      <c r="O52" s="525"/>
      <c r="P52" s="525"/>
      <c r="Q52" s="526"/>
    </row>
    <row r="53" spans="1:17" x14ac:dyDescent="0.2">
      <c r="A53" s="401"/>
      <c r="B53" s="392"/>
      <c r="C53" s="392"/>
      <c r="D53" s="392"/>
      <c r="E53" s="392"/>
      <c r="F53" s="392"/>
      <c r="G53" s="392"/>
      <c r="H53" s="392"/>
      <c r="I53" s="392"/>
      <c r="J53" s="392"/>
      <c r="K53" s="392"/>
      <c r="L53" s="392"/>
      <c r="M53" s="392"/>
      <c r="N53" s="392"/>
      <c r="O53" s="392"/>
      <c r="P53" s="392"/>
      <c r="Q53" s="393"/>
    </row>
    <row r="54" spans="1:17" x14ac:dyDescent="0.2">
      <c r="A54" s="401" t="s">
        <v>144</v>
      </c>
      <c r="B54" s="392"/>
      <c r="C54" s="392"/>
      <c r="D54" s="392"/>
      <c r="E54" s="392"/>
      <c r="F54" s="392"/>
      <c r="G54" s="392"/>
      <c r="H54" s="392"/>
      <c r="I54" s="392"/>
      <c r="J54" s="392"/>
      <c r="K54" s="392"/>
      <c r="L54" s="392"/>
      <c r="M54" s="392"/>
      <c r="N54" s="392"/>
      <c r="O54" s="392"/>
      <c r="P54" s="392"/>
      <c r="Q54" s="393"/>
    </row>
    <row r="55" spans="1:17" x14ac:dyDescent="0.2">
      <c r="A55" s="32"/>
      <c r="B55" s="12"/>
      <c r="C55" s="12"/>
      <c r="D55" s="12"/>
      <c r="E55" s="12"/>
      <c r="F55" s="12"/>
      <c r="G55" s="12"/>
      <c r="H55" s="12"/>
      <c r="I55" s="12"/>
      <c r="J55" s="12"/>
      <c r="K55" s="12"/>
      <c r="L55" s="12"/>
      <c r="M55" s="12"/>
      <c r="N55" s="12"/>
      <c r="O55" s="12"/>
      <c r="P55" s="12"/>
      <c r="Q55" s="17"/>
    </row>
  </sheetData>
  <mergeCells count="12">
    <mergeCell ref="A52:Q52"/>
    <mergeCell ref="L2:N2"/>
    <mergeCell ref="A8:Q8"/>
    <mergeCell ref="A9:Q9"/>
    <mergeCell ref="D14:Q14"/>
    <mergeCell ref="B7:N7"/>
    <mergeCell ref="B35:Q36"/>
    <mergeCell ref="C11:G11"/>
    <mergeCell ref="B27:Q30"/>
    <mergeCell ref="B32:Q33"/>
    <mergeCell ref="B51:C51"/>
    <mergeCell ref="D12:Q12"/>
  </mergeCells>
  <phoneticPr fontId="0" type="noConversion"/>
  <printOptions horizontalCentered="1" verticalCentered="1"/>
  <pageMargins left="0.5" right="0.25" top="0.25" bottom="0.25" header="0.5" footer="0.5"/>
  <pageSetup scale="7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N54"/>
  <sheetViews>
    <sheetView topLeftCell="A22" zoomScale="130" zoomScaleNormal="130" zoomScaleSheetLayoutView="75" workbookViewId="0">
      <selection activeCell="G38" sqref="G38"/>
    </sheetView>
  </sheetViews>
  <sheetFormatPr defaultRowHeight="12.75" x14ac:dyDescent="0.2"/>
  <cols>
    <col min="1" max="1" width="9.28515625" style="5" customWidth="1"/>
    <col min="2" max="5" width="9.140625" style="4"/>
    <col min="6" max="6" width="4.42578125" style="4" customWidth="1"/>
    <col min="7" max="7" width="8.28515625" style="4" customWidth="1"/>
    <col min="8" max="8" width="9.140625" style="4"/>
    <col min="9" max="9" width="4.42578125" style="4" customWidth="1"/>
    <col min="10" max="16384" width="9.140625" style="4"/>
  </cols>
  <sheetData>
    <row r="1" spans="1:13" x14ac:dyDescent="0.2">
      <c r="A1" s="1"/>
      <c r="B1" s="2"/>
      <c r="C1" s="2"/>
      <c r="D1" s="2"/>
      <c r="E1" s="2"/>
      <c r="F1" s="2"/>
      <c r="G1" s="2"/>
      <c r="H1" s="2"/>
      <c r="I1" s="2"/>
      <c r="J1" s="2"/>
      <c r="K1" s="2"/>
      <c r="L1" s="3"/>
    </row>
    <row r="2" spans="1:13" x14ac:dyDescent="0.2">
      <c r="A2" s="5" t="s">
        <v>277</v>
      </c>
      <c r="B2" s="7">
        <f>+'Check Sheet p2'!B2</f>
        <v>19</v>
      </c>
      <c r="C2" s="6"/>
      <c r="D2" s="6"/>
      <c r="E2" s="6"/>
      <c r="F2" s="6"/>
      <c r="G2" s="6"/>
      <c r="H2" s="7">
        <v>0</v>
      </c>
      <c r="I2" s="10"/>
      <c r="J2" s="491" t="s">
        <v>278</v>
      </c>
      <c r="K2" s="491"/>
      <c r="L2" s="404">
        <f>1+'Item 240 p38'!P2</f>
        <v>39</v>
      </c>
    </row>
    <row r="3" spans="1:13" x14ac:dyDescent="0.2">
      <c r="B3" s="6"/>
      <c r="C3" s="6"/>
      <c r="D3" s="6"/>
      <c r="E3" s="6"/>
      <c r="F3" s="6"/>
      <c r="G3" s="6"/>
      <c r="H3" s="6"/>
      <c r="I3" s="6"/>
      <c r="J3" s="6"/>
      <c r="K3" s="6"/>
      <c r="L3" s="9"/>
    </row>
    <row r="4" spans="1:13" x14ac:dyDescent="0.2">
      <c r="A4" s="5" t="s">
        <v>75</v>
      </c>
      <c r="B4" s="6"/>
      <c r="C4" s="6"/>
      <c r="D4" s="6"/>
      <c r="E4" s="6"/>
      <c r="F4" s="6"/>
      <c r="G4" s="6"/>
      <c r="H4" s="6"/>
      <c r="I4" s="6"/>
      <c r="J4" s="6"/>
      <c r="K4" s="6"/>
      <c r="L4" s="9"/>
    </row>
    <row r="5" spans="1:13" x14ac:dyDescent="0.2">
      <c r="A5" s="32" t="s">
        <v>85</v>
      </c>
      <c r="B5" s="12"/>
      <c r="C5" s="12"/>
      <c r="D5" s="12"/>
      <c r="E5" s="12"/>
      <c r="F5" s="12"/>
      <c r="G5" s="12"/>
      <c r="H5" s="12"/>
      <c r="I5" s="12"/>
      <c r="J5" s="12"/>
      <c r="K5" s="12"/>
      <c r="L5" s="17"/>
    </row>
    <row r="6" spans="1:13" x14ac:dyDescent="0.2">
      <c r="B6" s="6"/>
      <c r="C6" s="6"/>
      <c r="D6" s="6"/>
      <c r="E6" s="6"/>
      <c r="F6" s="6"/>
      <c r="G6" s="6"/>
      <c r="H6" s="6"/>
      <c r="I6" s="6"/>
      <c r="J6" s="6"/>
      <c r="K6" s="6"/>
      <c r="L6" s="9"/>
    </row>
    <row r="7" spans="1:13" x14ac:dyDescent="0.2">
      <c r="A7" s="64"/>
      <c r="B7" s="527" t="s">
        <v>582</v>
      </c>
      <c r="C7" s="527"/>
      <c r="D7" s="527"/>
      <c r="E7" s="527"/>
      <c r="F7" s="527"/>
      <c r="G7" s="527"/>
      <c r="H7" s="527"/>
      <c r="I7" s="527"/>
      <c r="J7" s="527"/>
      <c r="K7" s="527"/>
      <c r="L7" s="48"/>
    </row>
    <row r="8" spans="1:13" x14ac:dyDescent="0.2">
      <c r="A8" s="552" t="s">
        <v>580</v>
      </c>
      <c r="B8" s="491"/>
      <c r="C8" s="491"/>
      <c r="D8" s="491"/>
      <c r="E8" s="491"/>
      <c r="F8" s="491"/>
      <c r="G8" s="491"/>
      <c r="H8" s="491"/>
      <c r="I8" s="491"/>
      <c r="J8" s="491"/>
      <c r="K8" s="491"/>
      <c r="L8" s="492"/>
    </row>
    <row r="9" spans="1:13" x14ac:dyDescent="0.2">
      <c r="A9" s="552" t="s">
        <v>581</v>
      </c>
      <c r="B9" s="491"/>
      <c r="C9" s="491"/>
      <c r="D9" s="491"/>
      <c r="E9" s="491"/>
      <c r="F9" s="491"/>
      <c r="G9" s="491"/>
      <c r="H9" s="491"/>
      <c r="I9" s="491"/>
      <c r="J9" s="491"/>
      <c r="K9" s="491"/>
      <c r="L9" s="492"/>
    </row>
    <row r="10" spans="1:13" x14ac:dyDescent="0.2">
      <c r="B10" s="6"/>
      <c r="C10" s="6"/>
      <c r="D10" s="6"/>
      <c r="E10" s="6"/>
      <c r="F10" s="6"/>
      <c r="G10" s="6"/>
      <c r="H10" s="6"/>
      <c r="I10" s="6"/>
      <c r="J10" s="6"/>
      <c r="K10" s="6"/>
      <c r="L10" s="9"/>
    </row>
    <row r="11" spans="1:13" x14ac:dyDescent="0.2">
      <c r="A11" s="5" t="s">
        <v>384</v>
      </c>
      <c r="B11" s="35"/>
      <c r="C11" s="488" t="s">
        <v>228</v>
      </c>
      <c r="D11" s="488"/>
      <c r="E11" s="488"/>
      <c r="F11" s="488"/>
      <c r="G11" s="488"/>
      <c r="H11" s="6"/>
      <c r="I11" s="6"/>
      <c r="J11" s="6"/>
      <c r="K11" s="6"/>
      <c r="L11" s="9"/>
    </row>
    <row r="12" spans="1:13" x14ac:dyDescent="0.2">
      <c r="B12" s="6"/>
      <c r="C12" s="9"/>
      <c r="D12" s="649" t="s">
        <v>325</v>
      </c>
      <c r="E12" s="649"/>
      <c r="F12" s="649"/>
      <c r="G12" s="649"/>
      <c r="H12" s="649"/>
      <c r="I12" s="649"/>
      <c r="J12" s="649"/>
      <c r="K12" s="650"/>
      <c r="L12" s="11"/>
    </row>
    <row r="13" spans="1:13" x14ac:dyDescent="0.2">
      <c r="A13" s="179"/>
      <c r="B13" s="175"/>
      <c r="C13" s="59"/>
      <c r="D13" s="649" t="s">
        <v>326</v>
      </c>
      <c r="E13" s="650"/>
      <c r="F13" s="122"/>
      <c r="G13" s="648" t="s">
        <v>327</v>
      </c>
      <c r="H13" s="650"/>
      <c r="I13" s="122"/>
      <c r="J13" s="648" t="s">
        <v>328</v>
      </c>
      <c r="K13" s="650"/>
      <c r="L13" s="11"/>
    </row>
    <row r="14" spans="1:13" x14ac:dyDescent="0.2">
      <c r="A14" s="180"/>
      <c r="B14" s="12"/>
      <c r="C14" s="17"/>
      <c r="D14" s="815"/>
      <c r="E14" s="816"/>
      <c r="F14" s="816"/>
      <c r="G14" s="816"/>
      <c r="H14" s="816"/>
      <c r="I14" s="816"/>
      <c r="J14" s="816"/>
      <c r="K14" s="817"/>
      <c r="L14" s="181"/>
    </row>
    <row r="15" spans="1:13" x14ac:dyDescent="0.2">
      <c r="A15" s="692" t="s">
        <v>657</v>
      </c>
      <c r="B15" s="693"/>
      <c r="C15" s="800"/>
      <c r="D15" s="813">
        <v>5.05</v>
      </c>
      <c r="E15" s="814"/>
      <c r="F15" s="283" t="s">
        <v>705</v>
      </c>
      <c r="G15" s="801">
        <v>6.53</v>
      </c>
      <c r="H15" s="802"/>
      <c r="I15" s="283" t="s">
        <v>705</v>
      </c>
      <c r="J15" s="801">
        <v>8.6</v>
      </c>
      <c r="K15" s="802"/>
      <c r="L15" s="282" t="s">
        <v>705</v>
      </c>
      <c r="M15" s="92"/>
    </row>
    <row r="16" spans="1:13" x14ac:dyDescent="0.2">
      <c r="A16" s="692" t="s">
        <v>329</v>
      </c>
      <c r="B16" s="693"/>
      <c r="C16" s="800"/>
      <c r="D16" s="818">
        <f>+D15*4.33</f>
        <v>21.866499999999998</v>
      </c>
      <c r="E16" s="819"/>
      <c r="F16" s="283" t="s">
        <v>705</v>
      </c>
      <c r="G16" s="803">
        <f>+G15*4.33</f>
        <v>28.274900000000002</v>
      </c>
      <c r="H16" s="804"/>
      <c r="I16" s="283" t="s">
        <v>705</v>
      </c>
      <c r="J16" s="803">
        <f>+J15*4.33</f>
        <v>37.238</v>
      </c>
      <c r="K16" s="804"/>
      <c r="L16" s="282" t="s">
        <v>705</v>
      </c>
      <c r="M16" s="92"/>
    </row>
    <row r="17" spans="1:14" x14ac:dyDescent="0.2">
      <c r="A17" s="692" t="s">
        <v>651</v>
      </c>
      <c r="B17" s="693"/>
      <c r="C17" s="800"/>
      <c r="D17" s="820">
        <v>8.2100000000000009</v>
      </c>
      <c r="E17" s="821"/>
      <c r="F17" s="299" t="s">
        <v>705</v>
      </c>
      <c r="G17" s="811">
        <v>9.1199999999999992</v>
      </c>
      <c r="H17" s="812"/>
      <c r="I17" s="299" t="s">
        <v>705</v>
      </c>
      <c r="J17" s="803">
        <v>10.95</v>
      </c>
      <c r="K17" s="804"/>
      <c r="L17" s="282" t="s">
        <v>705</v>
      </c>
      <c r="M17" s="437"/>
    </row>
    <row r="18" spans="1:14" x14ac:dyDescent="0.2">
      <c r="A18" s="688" t="s">
        <v>583</v>
      </c>
      <c r="B18" s="689"/>
      <c r="C18" s="689"/>
      <c r="D18" s="805">
        <v>30.34</v>
      </c>
      <c r="E18" s="806"/>
      <c r="F18" s="809" t="s">
        <v>705</v>
      </c>
      <c r="G18" s="805">
        <f>+D18</f>
        <v>30.34</v>
      </c>
      <c r="H18" s="806"/>
      <c r="I18" s="809" t="s">
        <v>705</v>
      </c>
      <c r="J18" s="805">
        <f>+D18</f>
        <v>30.34</v>
      </c>
      <c r="K18" s="824"/>
      <c r="L18" s="826" t="s">
        <v>705</v>
      </c>
      <c r="M18" s="92"/>
      <c r="N18" s="92"/>
    </row>
    <row r="19" spans="1:14" x14ac:dyDescent="0.2">
      <c r="A19" s="690"/>
      <c r="B19" s="691"/>
      <c r="C19" s="691"/>
      <c r="D19" s="807"/>
      <c r="E19" s="808"/>
      <c r="F19" s="810"/>
      <c r="G19" s="807"/>
      <c r="H19" s="808"/>
      <c r="I19" s="810"/>
      <c r="J19" s="807"/>
      <c r="K19" s="825"/>
      <c r="L19" s="827"/>
      <c r="M19" s="92"/>
      <c r="N19" s="92"/>
    </row>
    <row r="20" spans="1:14" x14ac:dyDescent="0.2">
      <c r="A20" s="75"/>
      <c r="B20" s="10"/>
      <c r="C20" s="38"/>
      <c r="D20" s="149"/>
      <c r="E20" s="149"/>
      <c r="F20" s="149"/>
      <c r="G20" s="149"/>
      <c r="H20" s="149"/>
      <c r="I20" s="149"/>
      <c r="J20" s="149"/>
      <c r="K20" s="149"/>
      <c r="L20" s="177"/>
      <c r="M20" s="92"/>
    </row>
    <row r="21" spans="1:14" x14ac:dyDescent="0.2">
      <c r="A21" s="75"/>
      <c r="B21" s="10"/>
      <c r="C21" s="38"/>
      <c r="D21" s="149"/>
      <c r="E21" s="149"/>
      <c r="F21" s="149"/>
      <c r="G21" s="149"/>
      <c r="H21" s="149"/>
      <c r="I21" s="149"/>
      <c r="J21" s="149"/>
      <c r="K21" s="149"/>
      <c r="L21" s="177"/>
    </row>
    <row r="22" spans="1:14" x14ac:dyDescent="0.2">
      <c r="A22" s="54" t="s">
        <v>148</v>
      </c>
      <c r="B22" s="555" t="s">
        <v>621</v>
      </c>
      <c r="C22" s="586"/>
      <c r="D22" s="586"/>
      <c r="E22" s="586"/>
      <c r="F22" s="586"/>
      <c r="G22" s="586"/>
      <c r="H22" s="586"/>
      <c r="I22" s="586"/>
      <c r="J22" s="586"/>
      <c r="K22" s="586"/>
      <c r="L22" s="565"/>
    </row>
    <row r="23" spans="1:14" x14ac:dyDescent="0.2">
      <c r="A23" s="54"/>
      <c r="B23" s="586"/>
      <c r="C23" s="586"/>
      <c r="D23" s="586"/>
      <c r="E23" s="586"/>
      <c r="F23" s="586"/>
      <c r="G23" s="586"/>
      <c r="H23" s="586"/>
      <c r="I23" s="586"/>
      <c r="J23" s="586"/>
      <c r="K23" s="586"/>
      <c r="L23" s="565"/>
    </row>
    <row r="24" spans="1:14" x14ac:dyDescent="0.2">
      <c r="A24" s="54"/>
      <c r="B24" s="586"/>
      <c r="C24" s="586"/>
      <c r="D24" s="586"/>
      <c r="E24" s="586"/>
      <c r="F24" s="586"/>
      <c r="G24" s="586"/>
      <c r="H24" s="586"/>
      <c r="I24" s="586"/>
      <c r="J24" s="586"/>
      <c r="K24" s="586"/>
      <c r="L24" s="565"/>
    </row>
    <row r="25" spans="1:14" x14ac:dyDescent="0.2">
      <c r="A25" s="54"/>
      <c r="B25" s="586"/>
      <c r="C25" s="586"/>
      <c r="D25" s="586"/>
      <c r="E25" s="586"/>
      <c r="F25" s="586"/>
      <c r="G25" s="586"/>
      <c r="H25" s="586"/>
      <c r="I25" s="586"/>
      <c r="J25" s="586"/>
      <c r="K25" s="586"/>
      <c r="L25" s="565"/>
    </row>
    <row r="26" spans="1:14" x14ac:dyDescent="0.2">
      <c r="L26" s="9"/>
    </row>
    <row r="27" spans="1:14" x14ac:dyDescent="0.2">
      <c r="A27" s="54" t="s">
        <v>149</v>
      </c>
      <c r="B27" s="590" t="s">
        <v>324</v>
      </c>
      <c r="C27" s="822"/>
      <c r="D27" s="822"/>
      <c r="E27" s="822"/>
      <c r="F27" s="822"/>
      <c r="G27" s="822"/>
      <c r="H27" s="822"/>
      <c r="I27" s="822"/>
      <c r="J27" s="822"/>
      <c r="K27" s="822"/>
      <c r="L27" s="823"/>
    </row>
    <row r="28" spans="1:14" x14ac:dyDescent="0.2">
      <c r="B28" s="822"/>
      <c r="C28" s="822"/>
      <c r="D28" s="822"/>
      <c r="E28" s="822"/>
      <c r="F28" s="822"/>
      <c r="G28" s="822"/>
      <c r="H28" s="822"/>
      <c r="I28" s="822"/>
      <c r="J28" s="822"/>
      <c r="K28" s="822"/>
      <c r="L28" s="823"/>
    </row>
    <row r="29" spans="1:14" x14ac:dyDescent="0.2">
      <c r="B29" s="6"/>
      <c r="C29" s="6"/>
      <c r="D29" s="6"/>
      <c r="E29" s="6"/>
      <c r="F29" s="6"/>
      <c r="G29" s="6"/>
      <c r="H29" s="6"/>
      <c r="I29" s="6"/>
      <c r="J29" s="6"/>
      <c r="K29" s="6"/>
      <c r="L29" s="9"/>
    </row>
    <row r="30" spans="1:14" x14ac:dyDescent="0.2">
      <c r="A30" s="5" t="s">
        <v>150</v>
      </c>
      <c r="B30" s="40" t="s">
        <v>623</v>
      </c>
      <c r="C30" s="6"/>
      <c r="D30" s="6"/>
      <c r="E30" s="6"/>
      <c r="F30" s="6"/>
      <c r="G30" s="6"/>
      <c r="H30" s="6"/>
      <c r="I30" s="6"/>
      <c r="J30" s="6"/>
      <c r="K30" s="6"/>
      <c r="L30" s="9"/>
    </row>
    <row r="31" spans="1:14" x14ac:dyDescent="0.2">
      <c r="A31" s="54"/>
      <c r="B31" s="40"/>
      <c r="C31" s="6"/>
      <c r="D31" s="6"/>
      <c r="E31" s="38"/>
      <c r="F31" s="38"/>
      <c r="G31" s="38"/>
      <c r="H31" s="38"/>
      <c r="I31" s="38"/>
      <c r="J31" s="38"/>
      <c r="K31" s="38"/>
      <c r="L31" s="48"/>
    </row>
    <row r="32" spans="1:14" x14ac:dyDescent="0.2">
      <c r="A32" s="54" t="s">
        <v>65</v>
      </c>
      <c r="B32" s="40" t="s">
        <v>625</v>
      </c>
      <c r="C32" s="6"/>
      <c r="D32" s="6"/>
      <c r="E32" s="6"/>
      <c r="F32" s="6"/>
      <c r="G32" s="6"/>
      <c r="H32" s="6"/>
      <c r="I32" s="6"/>
      <c r="J32" s="10"/>
      <c r="K32" s="10"/>
      <c r="L32" s="9"/>
    </row>
    <row r="33" spans="1:13" x14ac:dyDescent="0.2">
      <c r="A33" s="238"/>
      <c r="B33" s="41"/>
      <c r="C33" s="35"/>
      <c r="D33" s="35"/>
      <c r="E33" s="35"/>
      <c r="F33" s="35"/>
      <c r="G33" s="35"/>
      <c r="H33" s="35"/>
      <c r="I33" s="35"/>
      <c r="J33" s="42"/>
      <c r="K33" s="42"/>
      <c r="L33" s="77"/>
      <c r="M33" s="92"/>
    </row>
    <row r="34" spans="1:13" x14ac:dyDescent="0.2">
      <c r="A34" s="49"/>
      <c r="B34" s="212"/>
      <c r="C34" s="209"/>
      <c r="D34" s="628" t="s">
        <v>68</v>
      </c>
      <c r="E34" s="629"/>
      <c r="F34" s="175"/>
      <c r="G34" s="35"/>
      <c r="H34" s="212"/>
      <c r="I34" s="281"/>
      <c r="J34" s="213"/>
      <c r="K34" s="214" t="s">
        <v>68</v>
      </c>
      <c r="L34" s="215"/>
      <c r="M34" s="92"/>
    </row>
    <row r="35" spans="1:13" x14ac:dyDescent="0.2">
      <c r="A35" s="49"/>
      <c r="B35" s="645" t="s">
        <v>21</v>
      </c>
      <c r="C35" s="646"/>
      <c r="D35" s="645" t="s">
        <v>584</v>
      </c>
      <c r="E35" s="646"/>
      <c r="F35" s="175"/>
      <c r="G35" s="35"/>
      <c r="H35" s="645" t="s">
        <v>21</v>
      </c>
      <c r="I35" s="651"/>
      <c r="J35" s="651"/>
      <c r="K35" s="645" t="s">
        <v>584</v>
      </c>
      <c r="L35" s="646"/>
      <c r="M35" s="92"/>
    </row>
    <row r="36" spans="1:13" x14ac:dyDescent="0.2">
      <c r="A36" s="49"/>
      <c r="B36" s="133" t="s">
        <v>69</v>
      </c>
      <c r="C36" s="168"/>
      <c r="D36" s="118"/>
      <c r="E36" s="119" t="s">
        <v>726</v>
      </c>
      <c r="F36" s="293"/>
      <c r="G36" s="78"/>
      <c r="H36" s="133" t="s">
        <v>330</v>
      </c>
      <c r="I36" s="276"/>
      <c r="J36" s="168"/>
      <c r="K36" s="458">
        <v>9.73</v>
      </c>
      <c r="L36" s="280" t="s">
        <v>705</v>
      </c>
      <c r="M36" s="437"/>
    </row>
    <row r="37" spans="1:13" x14ac:dyDescent="0.2">
      <c r="A37" s="49"/>
      <c r="B37" s="133" t="s">
        <v>70</v>
      </c>
      <c r="C37" s="168"/>
      <c r="D37" s="118"/>
      <c r="E37" s="119" t="s">
        <v>726</v>
      </c>
      <c r="F37" s="280"/>
      <c r="G37" s="78"/>
      <c r="H37" s="133" t="s">
        <v>331</v>
      </c>
      <c r="I37" s="276"/>
      <c r="J37" s="168" t="s">
        <v>72</v>
      </c>
      <c r="K37" s="457">
        <v>6.99</v>
      </c>
      <c r="L37" s="280" t="s">
        <v>705</v>
      </c>
      <c r="M37" s="92"/>
    </row>
    <row r="38" spans="1:13" x14ac:dyDescent="0.2">
      <c r="A38" s="87"/>
      <c r="B38" s="133" t="s">
        <v>378</v>
      </c>
      <c r="C38" s="168"/>
      <c r="D38" s="118"/>
      <c r="E38" s="457">
        <v>7</v>
      </c>
      <c r="F38" s="280" t="s">
        <v>705</v>
      </c>
      <c r="G38" s="78"/>
      <c r="H38" s="133" t="s">
        <v>331</v>
      </c>
      <c r="I38" s="276"/>
      <c r="J38" s="168"/>
      <c r="K38" s="119">
        <v>9.7100000000000009</v>
      </c>
      <c r="L38" s="280" t="s">
        <v>705</v>
      </c>
      <c r="M38" s="92"/>
    </row>
    <row r="39" spans="1:13" x14ac:dyDescent="0.2">
      <c r="A39" s="87"/>
      <c r="B39" s="133" t="s">
        <v>377</v>
      </c>
      <c r="C39" s="168"/>
      <c r="D39" s="118"/>
      <c r="E39" s="457">
        <v>7.91</v>
      </c>
      <c r="F39" s="280" t="s">
        <v>705</v>
      </c>
      <c r="G39" s="78"/>
      <c r="H39" s="133" t="s">
        <v>331</v>
      </c>
      <c r="I39" s="276"/>
      <c r="J39" s="168"/>
      <c r="K39" s="118"/>
      <c r="L39" s="146"/>
      <c r="M39" s="92"/>
    </row>
    <row r="40" spans="1:13" x14ac:dyDescent="0.2">
      <c r="A40" s="87"/>
      <c r="B40" s="35"/>
      <c r="C40" s="35"/>
      <c r="D40" s="35"/>
      <c r="E40" s="35"/>
      <c r="F40" s="35"/>
      <c r="G40" s="35"/>
      <c r="H40" s="35"/>
      <c r="I40" s="35"/>
      <c r="J40" s="35"/>
      <c r="K40" s="35"/>
      <c r="L40" s="77"/>
      <c r="M40" s="92"/>
    </row>
    <row r="41" spans="1:13" x14ac:dyDescent="0.2">
      <c r="A41" s="49"/>
      <c r="B41" s="41"/>
      <c r="C41" s="35"/>
      <c r="D41" s="35"/>
      <c r="E41" s="35"/>
      <c r="F41" s="35"/>
      <c r="G41" s="35"/>
      <c r="H41" s="35"/>
      <c r="I41" s="35"/>
      <c r="J41" s="35"/>
      <c r="K41" s="35"/>
      <c r="L41" s="77"/>
      <c r="M41" s="92"/>
    </row>
    <row r="42" spans="1:13" x14ac:dyDescent="0.2">
      <c r="B42" s="40"/>
      <c r="C42" s="6"/>
      <c r="D42" s="35"/>
      <c r="E42" s="35"/>
      <c r="F42" s="35"/>
      <c r="G42" s="35"/>
      <c r="H42" s="35"/>
      <c r="I42" s="35"/>
      <c r="J42" s="6"/>
      <c r="K42" s="6"/>
      <c r="L42" s="9"/>
    </row>
    <row r="43" spans="1:13" x14ac:dyDescent="0.2">
      <c r="A43" s="98" t="s">
        <v>206</v>
      </c>
      <c r="B43" s="6"/>
      <c r="C43" s="6"/>
      <c r="D43" s="35"/>
      <c r="E43" s="35"/>
      <c r="F43" s="35"/>
      <c r="G43" s="35"/>
      <c r="H43" s="35"/>
      <c r="I43" s="35"/>
      <c r="J43" s="6"/>
      <c r="K43" s="6"/>
      <c r="L43" s="9"/>
    </row>
    <row r="44" spans="1:13" x14ac:dyDescent="0.2">
      <c r="A44" s="54" t="s">
        <v>140</v>
      </c>
      <c r="B44" s="40"/>
      <c r="C44" s="6"/>
      <c r="D44" s="35"/>
      <c r="E44" s="99">
        <v>7.28</v>
      </c>
      <c r="F44" s="99" t="s">
        <v>705</v>
      </c>
      <c r="G44" s="35" t="s">
        <v>107</v>
      </c>
      <c r="H44" s="35"/>
      <c r="I44" s="35"/>
      <c r="J44" s="6"/>
      <c r="K44" s="6"/>
      <c r="L44" s="9"/>
    </row>
    <row r="45" spans="1:13" x14ac:dyDescent="0.2">
      <c r="A45" s="54" t="s">
        <v>141</v>
      </c>
      <c r="B45" s="40"/>
      <c r="C45" s="6"/>
      <c r="D45" s="35"/>
      <c r="E45" s="99">
        <v>7.28</v>
      </c>
      <c r="F45" s="99" t="s">
        <v>705</v>
      </c>
      <c r="G45" s="35" t="s">
        <v>107</v>
      </c>
      <c r="H45" s="35"/>
      <c r="I45" s="35"/>
      <c r="J45" s="6"/>
      <c r="K45" s="6"/>
      <c r="L45" s="9"/>
    </row>
    <row r="46" spans="1:13" x14ac:dyDescent="0.2">
      <c r="A46" s="5" t="s">
        <v>142</v>
      </c>
      <c r="B46" s="40"/>
      <c r="C46" s="6"/>
      <c r="D46" s="35"/>
      <c r="E46" s="99">
        <v>2</v>
      </c>
      <c r="F46" s="99" t="s">
        <v>705</v>
      </c>
      <c r="G46" s="35" t="s">
        <v>143</v>
      </c>
      <c r="H46" s="35"/>
      <c r="I46" s="35"/>
      <c r="J46" s="6"/>
      <c r="K46" s="6"/>
      <c r="L46" s="9"/>
    </row>
    <row r="47" spans="1:13" x14ac:dyDescent="0.2">
      <c r="A47" s="32"/>
      <c r="B47" s="12"/>
      <c r="C47" s="12"/>
      <c r="D47" s="165"/>
      <c r="E47" s="165"/>
      <c r="F47" s="165"/>
      <c r="G47" s="165"/>
      <c r="H47" s="165"/>
      <c r="I47" s="165"/>
      <c r="J47" s="12"/>
      <c r="K47" s="12"/>
      <c r="L47" s="17"/>
    </row>
    <row r="48" spans="1:13" x14ac:dyDescent="0.2">
      <c r="A48" s="5" t="s">
        <v>275</v>
      </c>
      <c r="B48" s="6" t="s">
        <v>432</v>
      </c>
      <c r="C48" s="6"/>
      <c r="D48" s="6"/>
      <c r="E48" s="6"/>
      <c r="F48" s="6"/>
      <c r="G48" s="6"/>
      <c r="H48" s="6"/>
      <c r="I48" s="6"/>
      <c r="J48" s="6"/>
      <c r="K48" s="6"/>
      <c r="L48" s="9"/>
    </row>
    <row r="49" spans="1:12" x14ac:dyDescent="0.2">
      <c r="B49" s="623"/>
      <c r="C49" s="624"/>
      <c r="D49" s="46"/>
      <c r="E49" s="46"/>
      <c r="F49" s="46"/>
      <c r="G49" s="6"/>
      <c r="H49" s="6"/>
      <c r="I49" s="6"/>
      <c r="J49" s="6"/>
      <c r="K49" s="6"/>
      <c r="L49" s="9"/>
    </row>
    <row r="50" spans="1:12" x14ac:dyDescent="0.2">
      <c r="A50" s="32" t="s">
        <v>274</v>
      </c>
      <c r="B50" s="528" t="str">
        <f>+'Title Page'!B50</f>
        <v>07/24/18</v>
      </c>
      <c r="C50" s="528"/>
      <c r="D50" s="58"/>
      <c r="E50" s="58"/>
      <c r="F50" s="58"/>
      <c r="G50" s="12"/>
      <c r="H50" s="6" t="str">
        <f>'Item 240 p38'!J51</f>
        <v>Effective Date: October 1, 2018</v>
      </c>
      <c r="I50" s="6"/>
      <c r="J50" s="6"/>
      <c r="K50" s="12"/>
      <c r="L50" s="17"/>
    </row>
    <row r="51" spans="1:12" x14ac:dyDescent="0.2">
      <c r="A51" s="524" t="s">
        <v>245</v>
      </c>
      <c r="B51" s="525"/>
      <c r="C51" s="525"/>
      <c r="D51" s="525"/>
      <c r="E51" s="525"/>
      <c r="F51" s="525"/>
      <c r="G51" s="525"/>
      <c r="H51" s="525"/>
      <c r="I51" s="525"/>
      <c r="J51" s="525"/>
      <c r="K51" s="525"/>
      <c r="L51" s="526"/>
    </row>
    <row r="52" spans="1:12" x14ac:dyDescent="0.2">
      <c r="B52" s="6"/>
      <c r="C52" s="6"/>
      <c r="D52" s="6"/>
      <c r="E52" s="6"/>
      <c r="F52" s="6"/>
      <c r="G52" s="6"/>
      <c r="H52" s="6"/>
      <c r="I52" s="6"/>
      <c r="J52" s="6"/>
      <c r="K52" s="6"/>
      <c r="L52" s="9"/>
    </row>
    <row r="53" spans="1:12" x14ac:dyDescent="0.2">
      <c r="A53" s="5" t="s">
        <v>144</v>
      </c>
      <c r="B53" s="6"/>
      <c r="C53" s="6"/>
      <c r="D53" s="6"/>
      <c r="E53" s="6"/>
      <c r="F53" s="6"/>
      <c r="G53" s="6"/>
      <c r="H53" s="6"/>
      <c r="I53" s="6"/>
      <c r="J53" s="6"/>
      <c r="K53" s="6"/>
      <c r="L53" s="9"/>
    </row>
    <row r="54" spans="1:12" x14ac:dyDescent="0.2">
      <c r="A54" s="32"/>
      <c r="B54" s="12"/>
      <c r="C54" s="12"/>
      <c r="D54" s="12"/>
      <c r="E54" s="12"/>
      <c r="F54" s="12"/>
      <c r="G54" s="12"/>
      <c r="H54" s="12"/>
      <c r="I54" s="12"/>
      <c r="J54" s="12"/>
      <c r="K54" s="12"/>
      <c r="L54" s="17"/>
    </row>
  </sheetData>
  <mergeCells count="39">
    <mergeCell ref="B49:C49"/>
    <mergeCell ref="A51:L51"/>
    <mergeCell ref="G18:H19"/>
    <mergeCell ref="D16:E16"/>
    <mergeCell ref="D17:E17"/>
    <mergeCell ref="B50:C50"/>
    <mergeCell ref="B35:C35"/>
    <mergeCell ref="D35:E35"/>
    <mergeCell ref="H35:J35"/>
    <mergeCell ref="K35:L35"/>
    <mergeCell ref="B22:L25"/>
    <mergeCell ref="D34:E34"/>
    <mergeCell ref="B27:L28"/>
    <mergeCell ref="J18:K19"/>
    <mergeCell ref="A18:C19"/>
    <mergeCell ref="L18:L19"/>
    <mergeCell ref="J2:K2"/>
    <mergeCell ref="B7:K7"/>
    <mergeCell ref="A8:L8"/>
    <mergeCell ref="A9:L9"/>
    <mergeCell ref="G17:H17"/>
    <mergeCell ref="J17:K17"/>
    <mergeCell ref="G13:H13"/>
    <mergeCell ref="C11:G11"/>
    <mergeCell ref="D13:E13"/>
    <mergeCell ref="D15:E15"/>
    <mergeCell ref="D14:K14"/>
    <mergeCell ref="G15:H15"/>
    <mergeCell ref="G16:H16"/>
    <mergeCell ref="A16:C16"/>
    <mergeCell ref="J13:K13"/>
    <mergeCell ref="D12:K12"/>
    <mergeCell ref="A15:C15"/>
    <mergeCell ref="A17:C17"/>
    <mergeCell ref="J15:K15"/>
    <mergeCell ref="J16:K16"/>
    <mergeCell ref="D18:E19"/>
    <mergeCell ref="F18:F19"/>
    <mergeCell ref="I18:I19"/>
  </mergeCells>
  <phoneticPr fontId="0" type="noConversion"/>
  <printOptions horizontalCentered="1" verticalCentered="1"/>
  <pageMargins left="0.75" right="0.75" top="0.47" bottom="0.56000000000000005" header="0.3" footer="0.5"/>
  <pageSetup scale="7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V54"/>
  <sheetViews>
    <sheetView zoomScale="115" zoomScaleNormal="115" zoomScaleSheetLayoutView="75" workbookViewId="0"/>
  </sheetViews>
  <sheetFormatPr defaultRowHeight="12.75" x14ac:dyDescent="0.2"/>
  <cols>
    <col min="1" max="2" width="9.140625" style="4"/>
    <col min="3" max="3" width="9.7109375" style="4" bestFit="1" customWidth="1"/>
    <col min="4" max="8" width="9.140625" style="4"/>
    <col min="9" max="10" width="9.140625" style="57"/>
    <col min="11" max="16384" width="9.140625" style="4"/>
  </cols>
  <sheetData>
    <row r="1" spans="1:256" x14ac:dyDescent="0.2">
      <c r="A1" s="1"/>
      <c r="B1" s="2"/>
      <c r="C1" s="2"/>
      <c r="D1" s="2"/>
      <c r="E1" s="2"/>
      <c r="F1" s="2"/>
      <c r="G1" s="2"/>
      <c r="H1" s="2"/>
      <c r="I1" s="69"/>
      <c r="J1" s="47"/>
    </row>
    <row r="2" spans="1:256" x14ac:dyDescent="0.2">
      <c r="A2" s="342" t="s">
        <v>277</v>
      </c>
      <c r="B2" s="310">
        <f>+'Check Sheet p2'!B2</f>
        <v>19</v>
      </c>
      <c r="C2" s="329"/>
      <c r="D2" s="329"/>
      <c r="E2" s="329"/>
      <c r="F2" s="329"/>
      <c r="G2" s="310">
        <v>0</v>
      </c>
      <c r="H2" s="365" t="s">
        <v>728</v>
      </c>
      <c r="I2" s="311" t="s">
        <v>76</v>
      </c>
      <c r="J2" s="356">
        <v>4</v>
      </c>
    </row>
    <row r="3" spans="1:256" x14ac:dyDescent="0.2">
      <c r="A3" s="342"/>
      <c r="B3" s="329"/>
      <c r="C3" s="329"/>
      <c r="D3" s="329"/>
      <c r="E3" s="329"/>
      <c r="F3" s="329"/>
      <c r="G3" s="329"/>
      <c r="H3" s="329"/>
      <c r="I3" s="313"/>
      <c r="J3" s="314"/>
    </row>
    <row r="4" spans="1:256" x14ac:dyDescent="0.2">
      <c r="A4" s="342" t="s">
        <v>75</v>
      </c>
      <c r="B4" s="329"/>
      <c r="C4" s="329"/>
      <c r="D4" s="329"/>
      <c r="E4" s="329"/>
      <c r="F4" s="329"/>
      <c r="G4" s="329"/>
      <c r="H4" s="329"/>
      <c r="I4" s="313"/>
      <c r="J4" s="314"/>
    </row>
    <row r="5" spans="1:256" x14ac:dyDescent="0.2">
      <c r="A5" s="32" t="s">
        <v>85</v>
      </c>
      <c r="B5" s="12"/>
      <c r="C5" s="12"/>
      <c r="D5" s="12"/>
      <c r="E5" s="12"/>
      <c r="F5" s="12"/>
      <c r="G5" s="12"/>
      <c r="H5" s="12"/>
      <c r="I5" s="310"/>
      <c r="J5" s="356"/>
    </row>
    <row r="6" spans="1:256" x14ac:dyDescent="0.2">
      <c r="A6" s="342"/>
      <c r="B6" s="329"/>
      <c r="C6" s="2"/>
      <c r="D6" s="2"/>
      <c r="E6" s="2"/>
      <c r="F6" s="2"/>
      <c r="G6" s="2"/>
      <c r="H6" s="2"/>
      <c r="I6" s="313"/>
      <c r="J6" s="314"/>
    </row>
    <row r="7" spans="1:256" x14ac:dyDescent="0.2">
      <c r="A7" s="346"/>
      <c r="B7" s="329"/>
      <c r="C7" s="527" t="s">
        <v>475</v>
      </c>
      <c r="D7" s="527"/>
      <c r="E7" s="527"/>
      <c r="F7" s="527"/>
      <c r="G7" s="527"/>
      <c r="H7" s="527"/>
      <c r="I7" s="303"/>
      <c r="J7" s="314"/>
    </row>
    <row r="8" spans="1:256" x14ac:dyDescent="0.2">
      <c r="A8" s="346"/>
      <c r="B8" s="329"/>
      <c r="C8" s="313"/>
      <c r="D8" s="313"/>
      <c r="E8" s="313"/>
      <c r="F8" s="313"/>
      <c r="G8" s="313"/>
      <c r="H8" s="313"/>
      <c r="I8" s="322" t="s">
        <v>76</v>
      </c>
      <c r="J8" s="334" t="s">
        <v>339</v>
      </c>
    </row>
    <row r="9" spans="1:256" x14ac:dyDescent="0.2">
      <c r="A9" s="346"/>
      <c r="B9" s="329"/>
      <c r="C9" s="313"/>
      <c r="D9" s="313"/>
      <c r="E9" s="313"/>
      <c r="F9" s="313"/>
      <c r="G9" s="313"/>
      <c r="H9" s="313"/>
      <c r="I9" s="322"/>
      <c r="J9" s="334"/>
    </row>
    <row r="10" spans="1:256" x14ac:dyDescent="0.2">
      <c r="A10" s="54" t="s">
        <v>730</v>
      </c>
      <c r="B10" s="329"/>
      <c r="C10" s="329"/>
      <c r="D10" s="331"/>
      <c r="E10" s="329"/>
      <c r="F10" s="329"/>
      <c r="G10" s="329"/>
      <c r="H10" s="329"/>
      <c r="I10" s="42">
        <v>49</v>
      </c>
      <c r="J10" s="314">
        <v>300</v>
      </c>
    </row>
    <row r="11" spans="1:256" x14ac:dyDescent="0.2">
      <c r="A11" s="54" t="s">
        <v>433</v>
      </c>
      <c r="B11" s="329"/>
      <c r="C11" s="329"/>
      <c r="D11" s="331"/>
      <c r="E11" s="329"/>
      <c r="F11" s="329"/>
      <c r="G11" s="329"/>
      <c r="H11" s="329"/>
      <c r="I11" s="42">
        <v>9</v>
      </c>
      <c r="J11" s="314">
        <v>18</v>
      </c>
    </row>
    <row r="12" spans="1:256" x14ac:dyDescent="0.2">
      <c r="A12" s="43" t="s">
        <v>17</v>
      </c>
      <c r="B12" s="329"/>
      <c r="C12" s="329"/>
      <c r="D12" s="331"/>
      <c r="E12" s="329"/>
      <c r="F12" s="329"/>
      <c r="G12" s="329"/>
      <c r="H12" s="329"/>
      <c r="I12" s="42">
        <v>14</v>
      </c>
      <c r="J12" s="314">
        <v>30</v>
      </c>
    </row>
    <row r="13" spans="1:256" x14ac:dyDescent="0.2">
      <c r="A13" s="54" t="s">
        <v>434</v>
      </c>
      <c r="B13" s="329"/>
      <c r="C13" s="329"/>
      <c r="D13" s="331"/>
      <c r="E13" s="329"/>
      <c r="F13" s="329"/>
      <c r="G13" s="329"/>
      <c r="H13" s="329"/>
      <c r="I13" s="42">
        <v>9</v>
      </c>
      <c r="J13" s="314">
        <v>18</v>
      </c>
    </row>
    <row r="14" spans="1:256" x14ac:dyDescent="0.2">
      <c r="A14" s="54" t="s">
        <v>435</v>
      </c>
      <c r="B14" s="42"/>
      <c r="C14" s="313"/>
      <c r="D14" s="331"/>
      <c r="E14" s="329"/>
      <c r="F14" s="329"/>
      <c r="G14" s="329"/>
      <c r="H14" s="329"/>
      <c r="I14" s="42">
        <v>21</v>
      </c>
      <c r="J14" s="314">
        <v>80</v>
      </c>
    </row>
    <row r="15" spans="1:256" x14ac:dyDescent="0.2">
      <c r="A15" s="54" t="s">
        <v>436</v>
      </c>
      <c r="B15" s="42"/>
      <c r="C15" s="313"/>
      <c r="D15" s="331"/>
      <c r="E15" s="329"/>
      <c r="F15" s="329"/>
      <c r="G15" s="329"/>
      <c r="H15" s="329"/>
      <c r="I15" s="42">
        <v>40</v>
      </c>
      <c r="J15" s="314">
        <v>245</v>
      </c>
    </row>
    <row r="16" spans="1:256" s="92" customFormat="1" x14ac:dyDescent="0.2">
      <c r="A16" s="342" t="s">
        <v>437</v>
      </c>
      <c r="B16" s="329"/>
      <c r="C16" s="329"/>
      <c r="D16" s="331"/>
      <c r="E16" s="329"/>
      <c r="F16" s="329"/>
      <c r="G16" s="329"/>
      <c r="H16" s="329"/>
      <c r="I16" s="42">
        <v>36</v>
      </c>
      <c r="J16" s="314">
        <v>220</v>
      </c>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row>
    <row r="17" spans="1:14" x14ac:dyDescent="0.2">
      <c r="A17" s="51" t="s">
        <v>438</v>
      </c>
      <c r="B17" s="365"/>
      <c r="C17" s="365"/>
      <c r="D17" s="365"/>
      <c r="E17" s="365"/>
      <c r="F17" s="329"/>
      <c r="G17" s="329"/>
      <c r="H17" s="329"/>
      <c r="I17" s="42">
        <v>41</v>
      </c>
      <c r="J17" s="314">
        <v>250</v>
      </c>
    </row>
    <row r="18" spans="1:14" x14ac:dyDescent="0.2">
      <c r="A18" s="54" t="s">
        <v>439</v>
      </c>
      <c r="B18" s="329"/>
      <c r="C18" s="329"/>
      <c r="D18" s="329"/>
      <c r="E18" s="329"/>
      <c r="F18" s="331"/>
      <c r="G18" s="329"/>
      <c r="H18" s="329"/>
      <c r="I18" s="42">
        <v>42</v>
      </c>
      <c r="J18" s="314">
        <v>255</v>
      </c>
    </row>
    <row r="19" spans="1:14" x14ac:dyDescent="0.2">
      <c r="A19" s="54" t="s">
        <v>440</v>
      </c>
      <c r="B19" s="329"/>
      <c r="C19" s="329"/>
      <c r="D19" s="329"/>
      <c r="E19" s="329"/>
      <c r="F19" s="329"/>
      <c r="G19" s="331"/>
      <c r="H19" s="329"/>
      <c r="I19" s="42">
        <v>38</v>
      </c>
      <c r="J19" s="50">
        <v>240</v>
      </c>
    </row>
    <row r="20" spans="1:14" x14ac:dyDescent="0.2">
      <c r="A20" s="54" t="s">
        <v>441</v>
      </c>
      <c r="B20" s="329"/>
      <c r="C20" s="329"/>
      <c r="D20" s="329"/>
      <c r="E20" s="329"/>
      <c r="F20" s="331"/>
      <c r="G20" s="329"/>
      <c r="H20" s="329"/>
      <c r="I20" s="42">
        <v>40</v>
      </c>
      <c r="J20" s="314">
        <v>245</v>
      </c>
    </row>
    <row r="21" spans="1:14" x14ac:dyDescent="0.2">
      <c r="A21" s="54" t="s">
        <v>442</v>
      </c>
      <c r="B21" s="329"/>
      <c r="C21" s="329"/>
      <c r="D21" s="329"/>
      <c r="E21" s="331"/>
      <c r="F21" s="329"/>
      <c r="G21" s="329"/>
      <c r="H21" s="329"/>
      <c r="I21" s="42">
        <v>33</v>
      </c>
      <c r="J21" s="50">
        <v>200</v>
      </c>
    </row>
    <row r="22" spans="1:14" x14ac:dyDescent="0.2">
      <c r="A22" s="342" t="s">
        <v>443</v>
      </c>
      <c r="B22" s="329"/>
      <c r="C22" s="329"/>
      <c r="D22" s="329"/>
      <c r="E22" s="331"/>
      <c r="F22" s="329"/>
      <c r="G22" s="329"/>
      <c r="H22" s="329"/>
      <c r="I22" s="42">
        <v>33</v>
      </c>
      <c r="J22" s="50">
        <v>200</v>
      </c>
      <c r="K22" s="92"/>
      <c r="L22" s="92"/>
      <c r="M22" s="92"/>
      <c r="N22" s="92"/>
    </row>
    <row r="23" spans="1:14" x14ac:dyDescent="0.2">
      <c r="A23" s="342" t="s">
        <v>444</v>
      </c>
      <c r="B23" s="329"/>
      <c r="C23" s="329"/>
      <c r="D23" s="329"/>
      <c r="E23" s="329"/>
      <c r="F23" s="331"/>
      <c r="G23" s="329"/>
      <c r="H23" s="329"/>
      <c r="I23" s="42">
        <v>36</v>
      </c>
      <c r="J23" s="314">
        <v>210</v>
      </c>
    </row>
    <row r="24" spans="1:14" x14ac:dyDescent="0.2">
      <c r="A24" s="54" t="s">
        <v>445</v>
      </c>
      <c r="B24" s="329"/>
      <c r="C24" s="329"/>
      <c r="D24" s="331"/>
      <c r="E24" s="329"/>
      <c r="F24" s="329"/>
      <c r="G24" s="329"/>
      <c r="H24" s="329"/>
      <c r="I24" s="42">
        <v>8</v>
      </c>
      <c r="J24" s="314">
        <v>17</v>
      </c>
    </row>
    <row r="25" spans="1:14" x14ac:dyDescent="0.2">
      <c r="A25" s="43" t="s">
        <v>446</v>
      </c>
      <c r="B25" s="329"/>
      <c r="C25" s="329"/>
      <c r="D25" s="331"/>
      <c r="E25" s="329"/>
      <c r="F25" s="329"/>
      <c r="G25" s="329"/>
      <c r="H25" s="329"/>
      <c r="I25" s="42">
        <v>14</v>
      </c>
      <c r="J25" s="314">
        <v>30</v>
      </c>
    </row>
    <row r="26" spans="1:14" x14ac:dyDescent="0.2">
      <c r="A26" s="342" t="s">
        <v>301</v>
      </c>
      <c r="B26" s="331" t="s">
        <v>60</v>
      </c>
      <c r="C26" s="329"/>
      <c r="D26" s="329"/>
      <c r="E26" s="329"/>
      <c r="F26" s="329"/>
      <c r="G26" s="331"/>
      <c r="H26" s="329"/>
      <c r="I26" s="42">
        <v>10</v>
      </c>
      <c r="J26" s="314">
        <v>20</v>
      </c>
      <c r="K26" s="329"/>
    </row>
    <row r="27" spans="1:14" x14ac:dyDescent="0.2">
      <c r="A27" s="54" t="s">
        <v>447</v>
      </c>
      <c r="B27" s="329"/>
      <c r="C27" s="52"/>
      <c r="D27" s="53"/>
      <c r="E27" s="53"/>
      <c r="F27" s="53"/>
      <c r="G27" s="53"/>
      <c r="H27" s="329"/>
      <c r="I27" s="42">
        <v>9</v>
      </c>
      <c r="J27" s="314">
        <v>18</v>
      </c>
    </row>
    <row r="28" spans="1:14" x14ac:dyDescent="0.2">
      <c r="A28" s="54" t="s">
        <v>448</v>
      </c>
      <c r="B28" s="329"/>
      <c r="C28" s="52"/>
      <c r="D28" s="53"/>
      <c r="E28" s="53"/>
      <c r="F28" s="53"/>
      <c r="G28" s="53"/>
      <c r="H28" s="329"/>
      <c r="I28" s="42">
        <v>37</v>
      </c>
      <c r="J28" s="314">
        <v>230</v>
      </c>
    </row>
    <row r="29" spans="1:14" x14ac:dyDescent="0.2">
      <c r="A29" s="54" t="s">
        <v>449</v>
      </c>
      <c r="B29" s="329"/>
      <c r="C29" s="52"/>
      <c r="D29" s="53"/>
      <c r="E29" s="53"/>
      <c r="F29" s="53"/>
      <c r="G29" s="53"/>
      <c r="H29" s="329"/>
      <c r="I29" s="42">
        <v>22</v>
      </c>
      <c r="J29" s="314">
        <v>90</v>
      </c>
    </row>
    <row r="30" spans="1:14" x14ac:dyDescent="0.2">
      <c r="A30" s="54" t="s">
        <v>703</v>
      </c>
      <c r="B30" s="329"/>
      <c r="C30" s="53"/>
      <c r="D30" s="53"/>
      <c r="E30" s="53"/>
      <c r="F30" s="52"/>
      <c r="G30" s="53"/>
      <c r="H30" s="329"/>
      <c r="I30" s="42">
        <v>46</v>
      </c>
      <c r="J30" s="314">
        <v>270</v>
      </c>
    </row>
    <row r="31" spans="1:14" x14ac:dyDescent="0.2">
      <c r="A31" s="54" t="s">
        <v>450</v>
      </c>
      <c r="B31" s="329"/>
      <c r="C31" s="53"/>
      <c r="D31" s="53"/>
      <c r="E31" s="53"/>
      <c r="F31" s="52"/>
      <c r="G31" s="53"/>
      <c r="H31" s="329"/>
      <c r="I31" s="42">
        <v>47</v>
      </c>
      <c r="J31" s="314">
        <v>275</v>
      </c>
    </row>
    <row r="32" spans="1:14" x14ac:dyDescent="0.2">
      <c r="A32" s="43" t="s">
        <v>451</v>
      </c>
      <c r="B32" s="329"/>
      <c r="C32" s="53"/>
      <c r="D32" s="53"/>
      <c r="E32" s="53"/>
      <c r="F32" s="52"/>
      <c r="G32" s="53"/>
      <c r="H32" s="329"/>
      <c r="I32" s="42">
        <v>43</v>
      </c>
      <c r="J32" s="314">
        <v>260</v>
      </c>
    </row>
    <row r="33" spans="1:11" x14ac:dyDescent="0.2">
      <c r="A33" s="43" t="s">
        <v>452</v>
      </c>
      <c r="B33" s="329"/>
      <c r="C33" s="53"/>
      <c r="D33" s="53"/>
      <c r="E33" s="53"/>
      <c r="F33" s="52"/>
      <c r="G33" s="53"/>
      <c r="H33" s="329"/>
      <c r="I33" s="42">
        <v>45</v>
      </c>
      <c r="J33" s="314">
        <v>265</v>
      </c>
    </row>
    <row r="34" spans="1:11" x14ac:dyDescent="0.2">
      <c r="A34" s="342" t="s">
        <v>759</v>
      </c>
      <c r="B34" s="329"/>
      <c r="C34" s="53"/>
      <c r="D34" s="53"/>
      <c r="E34" s="53"/>
      <c r="F34" s="52"/>
      <c r="G34" s="53"/>
      <c r="H34" s="329"/>
      <c r="I34" s="42">
        <v>35</v>
      </c>
      <c r="J34" s="314">
        <v>207</v>
      </c>
      <c r="K34" s="92"/>
    </row>
    <row r="35" spans="1:11" x14ac:dyDescent="0.2">
      <c r="A35" s="342" t="s">
        <v>453</v>
      </c>
      <c r="B35" s="329"/>
      <c r="C35" s="52"/>
      <c r="D35" s="53"/>
      <c r="E35" s="53"/>
      <c r="F35" s="53"/>
      <c r="G35" s="53"/>
      <c r="H35" s="329"/>
      <c r="I35" s="42">
        <v>20</v>
      </c>
      <c r="J35" s="314">
        <v>75</v>
      </c>
    </row>
    <row r="36" spans="1:11" x14ac:dyDescent="0.2">
      <c r="A36" s="54" t="s">
        <v>454</v>
      </c>
      <c r="B36" s="329"/>
      <c r="C36" s="52"/>
      <c r="D36" s="53"/>
      <c r="E36" s="53"/>
      <c r="F36" s="53"/>
      <c r="G36" s="53"/>
      <c r="H36" s="329"/>
      <c r="I36" s="42">
        <v>18</v>
      </c>
      <c r="J36" s="314">
        <v>60</v>
      </c>
    </row>
    <row r="37" spans="1:11" x14ac:dyDescent="0.2">
      <c r="A37" s="54" t="s">
        <v>455</v>
      </c>
      <c r="B37" s="329"/>
      <c r="C37" s="52"/>
      <c r="D37" s="53"/>
      <c r="E37" s="53"/>
      <c r="F37" s="53"/>
      <c r="G37" s="53"/>
      <c r="H37" s="329"/>
      <c r="I37" s="42">
        <v>9</v>
      </c>
      <c r="J37" s="314">
        <v>18</v>
      </c>
    </row>
    <row r="38" spans="1:11" x14ac:dyDescent="0.2">
      <c r="A38" s="342" t="s">
        <v>456</v>
      </c>
      <c r="B38" s="329"/>
      <c r="C38" s="52"/>
      <c r="D38" s="53"/>
      <c r="E38" s="53"/>
      <c r="F38" s="53"/>
      <c r="G38" s="53"/>
      <c r="H38" s="329"/>
      <c r="I38" s="42">
        <v>14</v>
      </c>
      <c r="J38" s="314">
        <v>30</v>
      </c>
    </row>
    <row r="39" spans="1:11" x14ac:dyDescent="0.2">
      <c r="A39" s="49" t="s">
        <v>779</v>
      </c>
      <c r="B39" s="331"/>
      <c r="C39" s="52"/>
      <c r="D39" s="52"/>
      <c r="E39" s="52"/>
      <c r="F39" s="52"/>
      <c r="G39" s="52"/>
      <c r="H39" s="331"/>
      <c r="I39" s="42">
        <v>48</v>
      </c>
      <c r="J39" s="50">
        <v>280</v>
      </c>
    </row>
    <row r="40" spans="1:11" x14ac:dyDescent="0.2">
      <c r="A40" s="43" t="s">
        <v>457</v>
      </c>
      <c r="B40" s="329"/>
      <c r="C40" s="53"/>
      <c r="D40" s="53"/>
      <c r="E40" s="52"/>
      <c r="F40" s="53"/>
      <c r="G40" s="53"/>
      <c r="H40" s="329"/>
      <c r="I40" s="42">
        <v>16</v>
      </c>
      <c r="J40" s="314">
        <v>40</v>
      </c>
    </row>
    <row r="41" spans="1:11" x14ac:dyDescent="0.2">
      <c r="A41" s="43" t="s">
        <v>458</v>
      </c>
      <c r="B41" s="329"/>
      <c r="C41" s="53"/>
      <c r="D41" s="53"/>
      <c r="E41" s="53"/>
      <c r="F41" s="53"/>
      <c r="G41" s="53"/>
      <c r="H41" s="329"/>
      <c r="I41" s="42">
        <v>16</v>
      </c>
      <c r="J41" s="314">
        <v>40</v>
      </c>
    </row>
    <row r="42" spans="1:11" x14ac:dyDescent="0.2">
      <c r="A42" s="43" t="s">
        <v>459</v>
      </c>
      <c r="B42" s="329"/>
      <c r="C42" s="53"/>
      <c r="D42" s="53"/>
      <c r="E42" s="52"/>
      <c r="F42" s="53"/>
      <c r="G42" s="53"/>
      <c r="H42" s="329"/>
      <c r="I42" s="42">
        <v>16</v>
      </c>
      <c r="J42" s="314">
        <v>40</v>
      </c>
    </row>
    <row r="43" spans="1:11" x14ac:dyDescent="0.2">
      <c r="A43" s="43" t="s">
        <v>460</v>
      </c>
      <c r="B43" s="329"/>
      <c r="C43" s="53"/>
      <c r="D43" s="53"/>
      <c r="E43" s="52"/>
      <c r="F43" s="53"/>
      <c r="G43" s="53"/>
      <c r="H43" s="329"/>
      <c r="I43" s="42">
        <v>16</v>
      </c>
      <c r="J43" s="314">
        <v>45</v>
      </c>
    </row>
    <row r="44" spans="1:11" x14ac:dyDescent="0.2">
      <c r="A44" s="342" t="s">
        <v>641</v>
      </c>
      <c r="B44" s="329"/>
      <c r="C44" s="329"/>
      <c r="D44" s="329"/>
      <c r="E44" s="331"/>
      <c r="F44" s="329"/>
      <c r="G44" s="329"/>
      <c r="H44" s="329"/>
      <c r="I44" s="42">
        <v>14</v>
      </c>
      <c r="J44" s="314">
        <v>30</v>
      </c>
    </row>
    <row r="45" spans="1:11" x14ac:dyDescent="0.2">
      <c r="A45" s="43"/>
      <c r="B45" s="329"/>
      <c r="C45" s="329"/>
      <c r="D45" s="329"/>
      <c r="E45" s="329"/>
      <c r="F45" s="331"/>
      <c r="G45" s="329"/>
      <c r="H45" s="329"/>
      <c r="I45" s="42"/>
      <c r="J45" s="314"/>
      <c r="K45" s="55"/>
    </row>
    <row r="46" spans="1:11" x14ac:dyDescent="0.2">
      <c r="A46" s="32"/>
      <c r="B46" s="12"/>
      <c r="C46" s="12"/>
      <c r="D46" s="12"/>
      <c r="E46" s="12"/>
      <c r="F46" s="12"/>
      <c r="G46" s="12"/>
      <c r="H46" s="12"/>
      <c r="I46" s="310"/>
      <c r="J46" s="304" t="s">
        <v>341</v>
      </c>
    </row>
    <row r="47" spans="1:11" x14ac:dyDescent="0.2">
      <c r="A47" s="342" t="s">
        <v>275</v>
      </c>
      <c r="B47" s="329" t="s">
        <v>432</v>
      </c>
      <c r="C47" s="329"/>
      <c r="D47" s="2"/>
      <c r="E47" s="2"/>
      <c r="F47" s="329"/>
      <c r="G47" s="329"/>
      <c r="H47" s="329"/>
      <c r="I47" s="313"/>
      <c r="J47" s="314"/>
    </row>
    <row r="48" spans="1:11" x14ac:dyDescent="0.2">
      <c r="A48" s="342"/>
      <c r="B48" s="329"/>
      <c r="C48" s="329"/>
      <c r="D48" s="329"/>
      <c r="E48" s="329"/>
      <c r="F48" s="329"/>
      <c r="G48" s="329"/>
      <c r="H48" s="329"/>
      <c r="I48" s="313"/>
      <c r="J48" s="314"/>
    </row>
    <row r="49" spans="1:10" x14ac:dyDescent="0.2">
      <c r="A49" s="342"/>
      <c r="B49" s="329"/>
      <c r="C49" s="329"/>
      <c r="D49" s="329"/>
      <c r="E49" s="329"/>
      <c r="F49" s="329"/>
      <c r="G49" s="329"/>
      <c r="H49" s="329"/>
      <c r="I49" s="313"/>
      <c r="J49" s="314"/>
    </row>
    <row r="50" spans="1:10" x14ac:dyDescent="0.2">
      <c r="A50" s="342" t="str">
        <f>+'Title Page'!A50</f>
        <v>Issue date:</v>
      </c>
      <c r="B50" s="528" t="str">
        <f>+'Title Page'!B50</f>
        <v>07/24/18</v>
      </c>
      <c r="C50" s="528"/>
      <c r="D50" s="321"/>
      <c r="E50" s="321"/>
      <c r="F50" s="329"/>
      <c r="G50" s="329" t="str">
        <f>+'Title Page'!G50:H50</f>
        <v>Effective Date: October 1, 2018</v>
      </c>
      <c r="H50" s="329"/>
      <c r="I50" s="313"/>
      <c r="J50" s="330"/>
    </row>
    <row r="51" spans="1:10" x14ac:dyDescent="0.2">
      <c r="A51" s="524" t="s">
        <v>245</v>
      </c>
      <c r="B51" s="525"/>
      <c r="C51" s="525"/>
      <c r="D51" s="525"/>
      <c r="E51" s="525"/>
      <c r="F51" s="525"/>
      <c r="G51" s="525"/>
      <c r="H51" s="525"/>
      <c r="I51" s="525"/>
      <c r="J51" s="526"/>
    </row>
    <row r="52" spans="1:10" x14ac:dyDescent="0.2">
      <c r="A52" s="342"/>
      <c r="B52" s="329"/>
      <c r="C52" s="329"/>
      <c r="D52" s="329"/>
      <c r="E52" s="329"/>
      <c r="F52" s="329"/>
      <c r="G52" s="329"/>
      <c r="H52" s="329"/>
      <c r="I52" s="313"/>
      <c r="J52" s="314"/>
    </row>
    <row r="53" spans="1:10" x14ac:dyDescent="0.2">
      <c r="A53" s="342" t="s">
        <v>182</v>
      </c>
      <c r="B53" s="342"/>
      <c r="C53" s="329"/>
      <c r="D53" s="329"/>
      <c r="E53" s="329"/>
      <c r="F53" s="329"/>
      <c r="G53" s="329"/>
      <c r="H53" s="329"/>
      <c r="I53" s="313"/>
      <c r="J53" s="314"/>
    </row>
    <row r="54" spans="1:10" x14ac:dyDescent="0.2">
      <c r="A54" s="32"/>
      <c r="B54" s="12"/>
      <c r="C54" s="12"/>
      <c r="D54" s="12"/>
      <c r="E54" s="12"/>
      <c r="F54" s="12"/>
      <c r="G54" s="12"/>
      <c r="H54" s="12"/>
      <c r="I54" s="310"/>
      <c r="J54" s="356"/>
    </row>
  </sheetData>
  <mergeCells count="3">
    <mergeCell ref="C7:H7"/>
    <mergeCell ref="B50:C50"/>
    <mergeCell ref="A51:J51"/>
  </mergeCells>
  <printOptions horizontalCentered="1" verticalCentered="1"/>
  <pageMargins left="0.5" right="0.25" top="0.25" bottom="0.25"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X57"/>
  <sheetViews>
    <sheetView topLeftCell="A22" zoomScaleNormal="100" zoomScaleSheetLayoutView="75" workbookViewId="0">
      <selection activeCell="L28" sqref="L28"/>
    </sheetView>
  </sheetViews>
  <sheetFormatPr defaultRowHeight="12.75" x14ac:dyDescent="0.2"/>
  <cols>
    <col min="1" max="1" width="9.140625" style="342"/>
    <col min="2" max="3" width="9.140625" style="4"/>
    <col min="4" max="4" width="7.85546875" style="4" customWidth="1"/>
    <col min="5" max="5" width="4.42578125" style="4" customWidth="1"/>
    <col min="6" max="6" width="9.5703125" style="4" customWidth="1"/>
    <col min="7" max="7" width="4.42578125" style="4" customWidth="1"/>
    <col min="8" max="8" width="9.5703125" style="4" customWidth="1"/>
    <col min="9" max="9" width="4.42578125" style="4" customWidth="1"/>
    <col min="10" max="10" width="9.5703125" style="4" customWidth="1"/>
    <col min="11" max="11" width="4.42578125" style="4" customWidth="1"/>
    <col min="12" max="12" width="9.5703125" style="4" customWidth="1"/>
    <col min="13" max="13" width="4.42578125" style="4" customWidth="1"/>
    <col min="14" max="14" width="9.5703125" style="4" customWidth="1"/>
    <col min="15" max="15" width="4.42578125" style="4" customWidth="1"/>
    <col min="16" max="16" width="9.5703125" style="4" customWidth="1"/>
    <col min="17" max="17" width="4.42578125" style="4" customWidth="1"/>
    <col min="18" max="16384" width="9.140625" style="4"/>
  </cols>
  <sheetData>
    <row r="1" spans="1:24" x14ac:dyDescent="0.2">
      <c r="A1" s="1"/>
      <c r="B1" s="2"/>
      <c r="C1" s="2"/>
      <c r="D1" s="2"/>
      <c r="E1" s="2"/>
      <c r="F1" s="2"/>
      <c r="G1" s="2"/>
      <c r="H1" s="2"/>
      <c r="I1" s="2"/>
      <c r="J1" s="2"/>
      <c r="K1" s="2"/>
      <c r="L1" s="2"/>
      <c r="M1" s="2"/>
      <c r="N1" s="2"/>
      <c r="O1" s="2"/>
      <c r="P1" s="2"/>
      <c r="Q1" s="3"/>
    </row>
    <row r="2" spans="1:24" x14ac:dyDescent="0.2">
      <c r="A2" s="342" t="s">
        <v>277</v>
      </c>
      <c r="B2" s="310">
        <f>+'Item 105 p2 p28'!B2</f>
        <v>19</v>
      </c>
      <c r="C2" s="329"/>
      <c r="D2" s="329"/>
      <c r="E2" s="329"/>
      <c r="F2" s="329"/>
      <c r="G2" s="329"/>
      <c r="H2" s="329"/>
      <c r="I2" s="329"/>
      <c r="J2" s="310">
        <v>0</v>
      </c>
      <c r="K2" s="313"/>
      <c r="L2" s="491" t="s">
        <v>278</v>
      </c>
      <c r="M2" s="491"/>
      <c r="N2" s="491"/>
      <c r="O2" s="313"/>
      <c r="P2" s="310">
        <f>1+'Item 240 p39'!L2</f>
        <v>40</v>
      </c>
      <c r="Q2" s="330"/>
    </row>
    <row r="3" spans="1:24" x14ac:dyDescent="0.2">
      <c r="B3" s="329"/>
      <c r="C3" s="329"/>
      <c r="D3" s="329"/>
      <c r="E3" s="329"/>
      <c r="F3" s="329"/>
      <c r="G3" s="329"/>
      <c r="H3" s="329"/>
      <c r="I3" s="329"/>
      <c r="J3" s="329"/>
      <c r="K3" s="329"/>
      <c r="L3" s="329"/>
      <c r="M3" s="329"/>
      <c r="N3" s="329"/>
      <c r="O3" s="329"/>
      <c r="P3" s="329"/>
      <c r="Q3" s="330"/>
    </row>
    <row r="4" spans="1:24" x14ac:dyDescent="0.2">
      <c r="A4" s="342" t="s">
        <v>75</v>
      </c>
      <c r="B4" s="329"/>
      <c r="C4" s="329"/>
      <c r="D4" s="329"/>
      <c r="E4" s="329"/>
      <c r="F4" s="329"/>
      <c r="G4" s="329"/>
      <c r="H4" s="329"/>
      <c r="I4" s="329"/>
      <c r="J4" s="329"/>
      <c r="K4" s="329"/>
      <c r="L4" s="329"/>
      <c r="M4" s="329"/>
      <c r="N4" s="329"/>
      <c r="O4" s="329"/>
      <c r="P4" s="329"/>
      <c r="Q4" s="330"/>
    </row>
    <row r="5" spans="1:24" x14ac:dyDescent="0.2">
      <c r="A5" s="32" t="s">
        <v>85</v>
      </c>
      <c r="B5" s="12"/>
      <c r="C5" s="12"/>
      <c r="D5" s="12"/>
      <c r="E5" s="12"/>
      <c r="F5" s="12"/>
      <c r="G5" s="12"/>
      <c r="H5" s="12"/>
      <c r="I5" s="12"/>
      <c r="J5" s="12"/>
      <c r="K5" s="12"/>
      <c r="L5" s="12"/>
      <c r="M5" s="12"/>
      <c r="N5" s="12"/>
      <c r="O5" s="12"/>
      <c r="P5" s="12"/>
      <c r="Q5" s="17"/>
    </row>
    <row r="6" spans="1:24" ht="6.6" customHeight="1" x14ac:dyDescent="0.2">
      <c r="B6" s="329"/>
      <c r="C6" s="329"/>
      <c r="D6" s="329"/>
      <c r="E6" s="329"/>
      <c r="F6" s="329"/>
      <c r="G6" s="329"/>
      <c r="H6" s="329"/>
      <c r="I6" s="329"/>
      <c r="J6" s="329"/>
      <c r="K6" s="329"/>
      <c r="L6" s="329"/>
      <c r="M6" s="329"/>
      <c r="N6" s="329"/>
      <c r="O6" s="329"/>
      <c r="P6" s="329"/>
      <c r="Q6" s="330"/>
    </row>
    <row r="7" spans="1:24" x14ac:dyDescent="0.2">
      <c r="A7" s="64"/>
      <c r="B7" s="529" t="s">
        <v>586</v>
      </c>
      <c r="C7" s="529"/>
      <c r="D7" s="529"/>
      <c r="E7" s="529"/>
      <c r="F7" s="529"/>
      <c r="G7" s="529"/>
      <c r="H7" s="529"/>
      <c r="I7" s="529"/>
      <c r="J7" s="529"/>
      <c r="K7" s="529"/>
      <c r="L7" s="529"/>
      <c r="M7" s="529"/>
      <c r="N7" s="529"/>
      <c r="O7" s="323"/>
      <c r="P7" s="323"/>
      <c r="Q7" s="345"/>
    </row>
    <row r="8" spans="1:24" x14ac:dyDescent="0.2">
      <c r="A8" s="705" t="s">
        <v>587</v>
      </c>
      <c r="B8" s="491"/>
      <c r="C8" s="491"/>
      <c r="D8" s="491"/>
      <c r="E8" s="491"/>
      <c r="F8" s="491"/>
      <c r="G8" s="491"/>
      <c r="H8" s="491"/>
      <c r="I8" s="491"/>
      <c r="J8" s="491"/>
      <c r="K8" s="491"/>
      <c r="L8" s="491"/>
      <c r="M8" s="491"/>
      <c r="N8" s="491"/>
      <c r="O8" s="491"/>
      <c r="P8" s="491"/>
      <c r="Q8" s="492"/>
    </row>
    <row r="9" spans="1:24" x14ac:dyDescent="0.2">
      <c r="A9" s="552" t="s">
        <v>581</v>
      </c>
      <c r="B9" s="491"/>
      <c r="C9" s="491"/>
      <c r="D9" s="491"/>
      <c r="E9" s="491"/>
      <c r="F9" s="491"/>
      <c r="G9" s="491"/>
      <c r="H9" s="491"/>
      <c r="I9" s="491"/>
      <c r="J9" s="491"/>
      <c r="K9" s="491"/>
      <c r="L9" s="491"/>
      <c r="M9" s="491"/>
      <c r="N9" s="491"/>
      <c r="O9" s="491"/>
      <c r="P9" s="491"/>
      <c r="Q9" s="492"/>
    </row>
    <row r="10" spans="1:24" x14ac:dyDescent="0.2">
      <c r="Q10" s="330"/>
    </row>
    <row r="11" spans="1:24" x14ac:dyDescent="0.2">
      <c r="A11" s="507" t="s">
        <v>122</v>
      </c>
      <c r="B11" s="488"/>
      <c r="C11" s="488"/>
      <c r="D11" s="329"/>
      <c r="E11" s="329"/>
      <c r="F11" s="329"/>
      <c r="G11" s="329"/>
      <c r="H11" s="329"/>
      <c r="I11" s="329"/>
      <c r="J11" s="329"/>
      <c r="K11" s="329"/>
      <c r="L11" s="329"/>
      <c r="M11" s="329"/>
      <c r="N11" s="329"/>
      <c r="O11" s="329"/>
      <c r="P11" s="329"/>
      <c r="Q11" s="330"/>
    </row>
    <row r="12" spans="1:24" x14ac:dyDescent="0.2">
      <c r="B12" s="329" t="s">
        <v>145</v>
      </c>
      <c r="C12" s="331"/>
      <c r="D12" s="347" t="s">
        <v>112</v>
      </c>
      <c r="E12" s="329"/>
      <c r="F12" s="329"/>
      <c r="G12" s="329"/>
      <c r="H12" s="329"/>
      <c r="I12" s="329"/>
      <c r="J12" s="329"/>
      <c r="K12" s="329"/>
      <c r="L12" s="329"/>
      <c r="M12" s="329"/>
      <c r="N12" s="329"/>
      <c r="O12" s="329"/>
      <c r="P12" s="329"/>
      <c r="Q12" s="330"/>
      <c r="R12" s="99"/>
      <c r="S12" s="99"/>
      <c r="T12" s="99"/>
    </row>
    <row r="13" spans="1:24" x14ac:dyDescent="0.2">
      <c r="A13" s="167"/>
      <c r="B13" s="121"/>
      <c r="C13" s="310"/>
      <c r="D13" s="648" t="s">
        <v>195</v>
      </c>
      <c r="E13" s="649"/>
      <c r="F13" s="649"/>
      <c r="G13" s="649"/>
      <c r="H13" s="649"/>
      <c r="I13" s="649"/>
      <c r="J13" s="649"/>
      <c r="K13" s="649"/>
      <c r="L13" s="649"/>
      <c r="M13" s="649"/>
      <c r="N13" s="649"/>
      <c r="O13" s="649"/>
      <c r="P13" s="649"/>
      <c r="Q13" s="650"/>
    </row>
    <row r="14" spans="1:24" x14ac:dyDescent="0.2">
      <c r="A14" s="153" t="s">
        <v>200</v>
      </c>
      <c r="B14" s="339"/>
      <c r="C14" s="340"/>
      <c r="D14" s="216" t="s">
        <v>125</v>
      </c>
      <c r="E14" s="216"/>
      <c r="F14" s="216" t="s">
        <v>127</v>
      </c>
      <c r="G14" s="216"/>
      <c r="H14" s="216" t="s">
        <v>129</v>
      </c>
      <c r="I14" s="216"/>
      <c r="J14" s="216" t="s">
        <v>131</v>
      </c>
      <c r="K14" s="216"/>
      <c r="L14" s="216" t="s">
        <v>133</v>
      </c>
      <c r="M14" s="216"/>
      <c r="N14" s="216" t="s">
        <v>134</v>
      </c>
      <c r="O14" s="216"/>
      <c r="P14" s="216" t="s">
        <v>126</v>
      </c>
      <c r="Q14" s="216"/>
      <c r="R14" s="92"/>
      <c r="S14" s="92"/>
      <c r="T14" s="92"/>
      <c r="U14" s="92"/>
      <c r="V14" s="92"/>
      <c r="W14" s="92"/>
    </row>
    <row r="15" spans="1:24" x14ac:dyDescent="0.2">
      <c r="A15" s="156" t="s">
        <v>634</v>
      </c>
      <c r="B15" s="325"/>
      <c r="C15" s="168"/>
      <c r="D15" s="155">
        <v>19.649999999999999</v>
      </c>
      <c r="E15" s="293" t="s">
        <v>705</v>
      </c>
      <c r="F15" s="155">
        <v>25.57</v>
      </c>
      <c r="G15" s="293" t="s">
        <v>705</v>
      </c>
      <c r="H15" s="155">
        <v>33.1</v>
      </c>
      <c r="I15" s="293" t="s">
        <v>705</v>
      </c>
      <c r="J15" s="155">
        <v>45.41</v>
      </c>
      <c r="K15" s="293" t="s">
        <v>705</v>
      </c>
      <c r="L15" s="155">
        <v>58.52</v>
      </c>
      <c r="M15" s="293" t="s">
        <v>705</v>
      </c>
      <c r="N15" s="155">
        <v>69.650000000000006</v>
      </c>
      <c r="O15" s="293" t="s">
        <v>705</v>
      </c>
      <c r="P15" s="155">
        <v>78</v>
      </c>
      <c r="Q15" s="293" t="s">
        <v>705</v>
      </c>
      <c r="R15" s="92"/>
      <c r="S15" s="169"/>
      <c r="T15" s="92"/>
      <c r="U15" s="92"/>
      <c r="V15" s="92"/>
      <c r="W15" s="92"/>
    </row>
    <row r="16" spans="1:24" x14ac:dyDescent="0.2">
      <c r="A16" s="156" t="s">
        <v>120</v>
      </c>
      <c r="B16" s="325"/>
      <c r="C16" s="152"/>
      <c r="D16" s="166">
        <f>D15*4.33</f>
        <v>85.084499999999991</v>
      </c>
      <c r="E16" s="293" t="s">
        <v>705</v>
      </c>
      <c r="F16" s="166">
        <f>F15*4.33</f>
        <v>110.71810000000001</v>
      </c>
      <c r="G16" s="293" t="s">
        <v>705</v>
      </c>
      <c r="H16" s="166">
        <f>H15*4.33</f>
        <v>143.32300000000001</v>
      </c>
      <c r="I16" s="293" t="s">
        <v>705</v>
      </c>
      <c r="J16" s="166">
        <f>J15*4.33</f>
        <v>196.62529999999998</v>
      </c>
      <c r="K16" s="293" t="s">
        <v>705</v>
      </c>
      <c r="L16" s="166">
        <f>L15*4.33</f>
        <v>253.39160000000001</v>
      </c>
      <c r="M16" s="293" t="s">
        <v>705</v>
      </c>
      <c r="N16" s="166">
        <f>N15*4.33</f>
        <v>301.58450000000005</v>
      </c>
      <c r="O16" s="293" t="s">
        <v>705</v>
      </c>
      <c r="P16" s="166">
        <f>P15*4.33</f>
        <v>337.74</v>
      </c>
      <c r="Q16" s="293" t="s">
        <v>705</v>
      </c>
      <c r="U16" s="99"/>
      <c r="V16" s="99"/>
      <c r="W16" s="99"/>
      <c r="X16" s="149"/>
    </row>
    <row r="17" spans="1:23" x14ac:dyDescent="0.2">
      <c r="A17" s="170" t="s">
        <v>635</v>
      </c>
      <c r="B17" s="152"/>
      <c r="C17" s="168"/>
      <c r="D17" s="155">
        <f>+D15</f>
        <v>19.649999999999999</v>
      </c>
      <c r="E17" s="293" t="s">
        <v>705</v>
      </c>
      <c r="F17" s="155">
        <f>+F15</f>
        <v>25.57</v>
      </c>
      <c r="G17" s="293" t="s">
        <v>705</v>
      </c>
      <c r="H17" s="155">
        <f>+H15</f>
        <v>33.1</v>
      </c>
      <c r="I17" s="293" t="s">
        <v>705</v>
      </c>
      <c r="J17" s="155">
        <f>+J15</f>
        <v>45.41</v>
      </c>
      <c r="K17" s="293" t="s">
        <v>705</v>
      </c>
      <c r="L17" s="155">
        <f>+L15</f>
        <v>58.52</v>
      </c>
      <c r="M17" s="293" t="s">
        <v>705</v>
      </c>
      <c r="N17" s="155">
        <f>+N15</f>
        <v>69.650000000000006</v>
      </c>
      <c r="O17" s="293" t="s">
        <v>705</v>
      </c>
      <c r="P17" s="155">
        <f>+P15</f>
        <v>78</v>
      </c>
      <c r="Q17" s="293" t="s">
        <v>705</v>
      </c>
      <c r="R17" s="92"/>
      <c r="S17" s="92"/>
      <c r="T17" s="92"/>
    </row>
    <row r="18" spans="1:23" x14ac:dyDescent="0.2">
      <c r="A18" s="156" t="s">
        <v>651</v>
      </c>
      <c r="B18" s="152"/>
      <c r="C18" s="168"/>
      <c r="D18" s="155">
        <v>22.11</v>
      </c>
      <c r="E18" s="293" t="s">
        <v>705</v>
      </c>
      <c r="F18" s="155">
        <v>28.03</v>
      </c>
      <c r="G18" s="293" t="s">
        <v>705</v>
      </c>
      <c r="H18" s="155">
        <v>35.520000000000003</v>
      </c>
      <c r="I18" s="293" t="s">
        <v>705</v>
      </c>
      <c r="J18" s="155">
        <v>47.85</v>
      </c>
      <c r="K18" s="293" t="s">
        <v>705</v>
      </c>
      <c r="L18" s="155">
        <v>60.96</v>
      </c>
      <c r="M18" s="293" t="s">
        <v>705</v>
      </c>
      <c r="N18" s="155">
        <v>72.09</v>
      </c>
      <c r="O18" s="293" t="s">
        <v>705</v>
      </c>
      <c r="P18" s="155">
        <v>80.42</v>
      </c>
      <c r="Q18" s="293" t="s">
        <v>705</v>
      </c>
      <c r="R18" s="92"/>
      <c r="S18" s="92"/>
      <c r="T18" s="92"/>
    </row>
    <row r="19" spans="1:23" x14ac:dyDescent="0.2">
      <c r="A19" s="171" t="s">
        <v>197</v>
      </c>
      <c r="B19" s="152"/>
      <c r="C19" s="168"/>
      <c r="D19" s="161"/>
      <c r="E19" s="161"/>
      <c r="F19" s="161"/>
      <c r="G19" s="161"/>
      <c r="H19" s="161"/>
      <c r="I19" s="161"/>
      <c r="J19" s="161"/>
      <c r="K19" s="161"/>
      <c r="L19" s="161"/>
      <c r="M19" s="161"/>
      <c r="N19" s="161"/>
      <c r="O19" s="161"/>
      <c r="P19" s="172"/>
      <c r="Q19" s="172"/>
      <c r="R19" s="92"/>
      <c r="S19" s="92"/>
      <c r="T19" s="92"/>
      <c r="U19" s="92"/>
      <c r="V19" s="92"/>
      <c r="W19" s="92"/>
    </row>
    <row r="20" spans="1:23" x14ac:dyDescent="0.2">
      <c r="A20" s="170" t="s">
        <v>605</v>
      </c>
      <c r="B20" s="152"/>
      <c r="C20" s="168"/>
      <c r="D20" s="155">
        <v>31.15</v>
      </c>
      <c r="E20" s="293" t="s">
        <v>705</v>
      </c>
      <c r="F20" s="155">
        <v>39.97</v>
      </c>
      <c r="G20" s="293" t="s">
        <v>705</v>
      </c>
      <c r="H20" s="155">
        <v>44.43</v>
      </c>
      <c r="I20" s="293" t="s">
        <v>705</v>
      </c>
      <c r="J20" s="155">
        <v>55.74</v>
      </c>
      <c r="K20" s="293" t="s">
        <v>705</v>
      </c>
      <c r="L20" s="155">
        <v>69.09</v>
      </c>
      <c r="M20" s="293" t="s">
        <v>705</v>
      </c>
      <c r="N20" s="155">
        <v>81.849999999999994</v>
      </c>
      <c r="O20" s="293" t="s">
        <v>705</v>
      </c>
      <c r="P20" s="155">
        <v>91.46</v>
      </c>
      <c r="Q20" s="293" t="s">
        <v>705</v>
      </c>
      <c r="R20" s="92"/>
      <c r="S20" s="92"/>
      <c r="T20" s="92"/>
      <c r="U20" s="92"/>
      <c r="V20" s="92"/>
      <c r="W20" s="92"/>
    </row>
    <row r="21" spans="1:23" x14ac:dyDescent="0.2">
      <c r="A21" s="173"/>
      <c r="B21" s="331"/>
      <c r="C21" s="331"/>
      <c r="D21" s="99"/>
      <c r="E21" s="99"/>
      <c r="F21" s="99"/>
      <c r="G21" s="99"/>
      <c r="H21" s="99"/>
      <c r="I21" s="99"/>
      <c r="J21" s="99"/>
      <c r="K21" s="99"/>
      <c r="L21" s="99"/>
      <c r="M21" s="99"/>
      <c r="N21" s="99"/>
      <c r="O21" s="99"/>
      <c r="P21" s="99"/>
      <c r="Q21" s="107"/>
      <c r="R21" s="92"/>
      <c r="S21" s="92"/>
      <c r="T21" s="92"/>
      <c r="U21" s="92"/>
      <c r="V21" s="92"/>
      <c r="W21" s="92"/>
    </row>
    <row r="22" spans="1:23" x14ac:dyDescent="0.2">
      <c r="A22" s="645" t="s">
        <v>121</v>
      </c>
      <c r="B22" s="651"/>
      <c r="C22" s="651"/>
      <c r="D22" s="331"/>
      <c r="E22" s="331"/>
      <c r="F22" s="331"/>
      <c r="G22" s="331"/>
      <c r="H22" s="331"/>
      <c r="I22" s="331"/>
      <c r="J22" s="331"/>
      <c r="K22" s="331"/>
      <c r="L22" s="331"/>
      <c r="M22" s="331"/>
      <c r="N22" s="331"/>
      <c r="O22" s="331"/>
      <c r="P22" s="331"/>
      <c r="Q22" s="332"/>
      <c r="R22" s="92"/>
      <c r="S22" s="92"/>
      <c r="T22" s="92"/>
      <c r="U22" s="92"/>
      <c r="V22" s="92"/>
      <c r="W22" s="92"/>
    </row>
    <row r="23" spans="1:23" x14ac:dyDescent="0.2">
      <c r="A23" s="300" t="s">
        <v>727</v>
      </c>
      <c r="B23" s="341"/>
      <c r="C23" s="341"/>
      <c r="D23" s="331"/>
      <c r="E23" s="331"/>
      <c r="F23" s="331"/>
      <c r="G23" s="331"/>
      <c r="H23" s="331"/>
      <c r="I23" s="331"/>
      <c r="J23" s="331"/>
      <c r="K23" s="331"/>
      <c r="L23" s="331"/>
      <c r="M23" s="331"/>
      <c r="N23" s="331"/>
      <c r="O23" s="331"/>
      <c r="P23" s="331"/>
      <c r="Q23" s="332"/>
      <c r="R23" s="92"/>
      <c r="S23" s="92"/>
      <c r="T23" s="92"/>
      <c r="U23" s="92"/>
      <c r="V23" s="92"/>
      <c r="W23" s="92"/>
    </row>
    <row r="24" spans="1:23" x14ac:dyDescent="0.2">
      <c r="A24" s="171"/>
      <c r="B24" s="152" t="s">
        <v>145</v>
      </c>
      <c r="C24" s="339"/>
      <c r="D24" s="625" t="s">
        <v>115</v>
      </c>
      <c r="E24" s="626"/>
      <c r="F24" s="627"/>
      <c r="G24" s="355"/>
      <c r="H24" s="42"/>
      <c r="I24" s="42"/>
      <c r="J24" s="625" t="s">
        <v>116</v>
      </c>
      <c r="K24" s="626"/>
      <c r="L24" s="627"/>
      <c r="M24" s="355"/>
      <c r="N24" s="42"/>
      <c r="O24" s="42"/>
      <c r="P24" s="42"/>
      <c r="Q24" s="50"/>
      <c r="R24" s="92"/>
      <c r="S24" s="92"/>
      <c r="T24" s="92"/>
    </row>
    <row r="25" spans="1:23" x14ac:dyDescent="0.2">
      <c r="A25" s="361" t="s">
        <v>195</v>
      </c>
      <c r="B25" s="360"/>
      <c r="C25" s="360"/>
      <c r="D25" s="171" t="s">
        <v>207</v>
      </c>
      <c r="E25" s="171"/>
      <c r="F25" s="217" t="s">
        <v>207</v>
      </c>
      <c r="G25" s="78"/>
      <c r="H25" s="42"/>
      <c r="I25" s="42"/>
      <c r="J25" s="171" t="s">
        <v>207</v>
      </c>
      <c r="K25" s="171"/>
      <c r="L25" s="217" t="s">
        <v>207</v>
      </c>
      <c r="M25" s="78"/>
      <c r="N25" s="42"/>
      <c r="O25" s="42"/>
      <c r="P25" s="42"/>
      <c r="Q25" s="50"/>
      <c r="R25" s="92"/>
      <c r="S25" s="92"/>
      <c r="T25" s="92"/>
    </row>
    <row r="26" spans="1:23" x14ac:dyDescent="0.2">
      <c r="A26" s="174" t="s">
        <v>200</v>
      </c>
      <c r="B26" s="152"/>
      <c r="C26" s="152"/>
      <c r="D26" s="118"/>
      <c r="E26" s="118"/>
      <c r="F26" s="146"/>
      <c r="G26" s="331"/>
      <c r="H26" s="331"/>
      <c r="I26" s="331"/>
      <c r="J26" s="118"/>
      <c r="K26" s="118"/>
      <c r="L26" s="146"/>
      <c r="M26" s="331"/>
      <c r="N26" s="331"/>
      <c r="O26" s="331"/>
      <c r="P26" s="331"/>
      <c r="Q26" s="332"/>
      <c r="R26" s="92"/>
      <c r="S26" s="92"/>
      <c r="T26" s="92"/>
    </row>
    <row r="27" spans="1:23" x14ac:dyDescent="0.2">
      <c r="A27" s="156" t="s">
        <v>117</v>
      </c>
      <c r="B27" s="325"/>
      <c r="C27" s="325"/>
      <c r="D27" s="359" t="s">
        <v>118</v>
      </c>
      <c r="E27" s="359"/>
      <c r="F27" s="327" t="s">
        <v>119</v>
      </c>
      <c r="G27" s="313"/>
      <c r="H27" s="331"/>
      <c r="I27" s="331"/>
      <c r="J27" s="359" t="s">
        <v>118</v>
      </c>
      <c r="K27" s="359"/>
      <c r="L27" s="327" t="s">
        <v>119</v>
      </c>
      <c r="M27" s="313"/>
      <c r="N27" s="329"/>
      <c r="O27" s="329"/>
      <c r="P27" s="329"/>
      <c r="Q27" s="330"/>
    </row>
    <row r="28" spans="1:23" x14ac:dyDescent="0.2">
      <c r="A28" s="156" t="s">
        <v>634</v>
      </c>
      <c r="B28" s="325"/>
      <c r="C28" s="325"/>
      <c r="D28" s="124" t="s">
        <v>726</v>
      </c>
      <c r="E28" s="292"/>
      <c r="F28" s="309" t="s">
        <v>726</v>
      </c>
      <c r="G28" s="291"/>
      <c r="H28" s="99"/>
      <c r="I28" s="99"/>
      <c r="J28" s="124" t="s">
        <v>726</v>
      </c>
      <c r="K28" s="292"/>
      <c r="L28" s="309" t="s">
        <v>726</v>
      </c>
      <c r="M28" s="291"/>
      <c r="N28" s="99"/>
      <c r="O28" s="99"/>
      <c r="P28" s="99"/>
      <c r="Q28" s="107"/>
    </row>
    <row r="29" spans="1:23" x14ac:dyDescent="0.2">
      <c r="A29" s="156" t="s">
        <v>635</v>
      </c>
      <c r="B29" s="325"/>
      <c r="C29" s="325"/>
      <c r="D29" s="124" t="s">
        <v>726</v>
      </c>
      <c r="E29" s="292"/>
      <c r="F29" s="309" t="s">
        <v>726</v>
      </c>
      <c r="G29" s="291"/>
      <c r="H29" s="99"/>
      <c r="I29" s="99"/>
      <c r="J29" s="124" t="s">
        <v>726</v>
      </c>
      <c r="K29" s="292"/>
      <c r="L29" s="309" t="s">
        <v>726</v>
      </c>
      <c r="M29" s="291"/>
      <c r="N29" s="99"/>
      <c r="O29" s="99"/>
      <c r="P29" s="99"/>
      <c r="Q29" s="107"/>
    </row>
    <row r="30" spans="1:23" x14ac:dyDescent="0.2">
      <c r="A30" s="156" t="s">
        <v>658</v>
      </c>
      <c r="B30" s="325"/>
      <c r="C30" s="325"/>
      <c r="D30" s="124" t="s">
        <v>726</v>
      </c>
      <c r="E30" s="292"/>
      <c r="F30" s="309" t="s">
        <v>726</v>
      </c>
      <c r="G30" s="291"/>
      <c r="H30" s="237"/>
      <c r="I30" s="237"/>
      <c r="J30" s="124" t="s">
        <v>726</v>
      </c>
      <c r="K30" s="292"/>
      <c r="L30" s="309" t="s">
        <v>726</v>
      </c>
      <c r="M30" s="291"/>
      <c r="N30" s="99"/>
      <c r="O30" s="99"/>
      <c r="P30" s="99"/>
      <c r="Q30" s="107"/>
    </row>
    <row r="31" spans="1:23" x14ac:dyDescent="0.2">
      <c r="A31" s="156" t="s">
        <v>120</v>
      </c>
      <c r="B31" s="325"/>
      <c r="C31" s="325"/>
      <c r="D31" s="124" t="s">
        <v>726</v>
      </c>
      <c r="E31" s="292"/>
      <c r="F31" s="309" t="s">
        <v>726</v>
      </c>
      <c r="G31" s="291"/>
      <c r="H31" s="99"/>
      <c r="I31" s="99"/>
      <c r="J31" s="124" t="s">
        <v>726</v>
      </c>
      <c r="K31" s="292"/>
      <c r="L31" s="309" t="s">
        <v>726</v>
      </c>
      <c r="M31" s="291"/>
      <c r="N31" s="99"/>
      <c r="O31" s="99"/>
      <c r="P31" s="99"/>
      <c r="Q31" s="107"/>
    </row>
    <row r="32" spans="1:23" ht="15" customHeight="1" x14ac:dyDescent="0.2">
      <c r="A32" s="231"/>
      <c r="B32" s="329"/>
      <c r="C32" s="329"/>
      <c r="D32" s="99"/>
      <c r="E32" s="99"/>
      <c r="F32" s="99"/>
      <c r="G32" s="99"/>
      <c r="H32" s="99"/>
      <c r="I32" s="99"/>
      <c r="J32" s="99"/>
      <c r="K32" s="99"/>
      <c r="L32" s="99"/>
      <c r="M32" s="99"/>
      <c r="N32" s="99"/>
      <c r="O32" s="99"/>
      <c r="P32" s="99"/>
      <c r="Q32" s="107"/>
    </row>
    <row r="33" spans="1:21" x14ac:dyDescent="0.2">
      <c r="A33" s="54" t="s">
        <v>148</v>
      </c>
      <c r="B33" s="555" t="s">
        <v>621</v>
      </c>
      <c r="C33" s="655"/>
      <c r="D33" s="655"/>
      <c r="E33" s="655"/>
      <c r="F33" s="655"/>
      <c r="G33" s="655"/>
      <c r="H33" s="655"/>
      <c r="I33" s="655"/>
      <c r="J33" s="655"/>
      <c r="K33" s="655"/>
      <c r="L33" s="655"/>
      <c r="M33" s="655"/>
      <c r="N33" s="655"/>
      <c r="O33" s="655"/>
      <c r="P33" s="655"/>
      <c r="Q33" s="656"/>
    </row>
    <row r="34" spans="1:21" x14ac:dyDescent="0.2">
      <c r="A34" s="54"/>
      <c r="B34" s="655"/>
      <c r="C34" s="655"/>
      <c r="D34" s="655"/>
      <c r="E34" s="655"/>
      <c r="F34" s="655"/>
      <c r="G34" s="655"/>
      <c r="H34" s="655"/>
      <c r="I34" s="655"/>
      <c r="J34" s="655"/>
      <c r="K34" s="655"/>
      <c r="L34" s="655"/>
      <c r="M34" s="655"/>
      <c r="N34" s="655"/>
      <c r="O34" s="655"/>
      <c r="P34" s="655"/>
      <c r="Q34" s="656"/>
    </row>
    <row r="35" spans="1:21" x14ac:dyDescent="0.2">
      <c r="A35" s="54"/>
      <c r="B35" s="655"/>
      <c r="C35" s="655"/>
      <c r="D35" s="655"/>
      <c r="E35" s="655"/>
      <c r="F35" s="655"/>
      <c r="G35" s="655"/>
      <c r="H35" s="655"/>
      <c r="I35" s="655"/>
      <c r="J35" s="655"/>
      <c r="K35" s="655"/>
      <c r="L35" s="655"/>
      <c r="M35" s="655"/>
      <c r="N35" s="655"/>
      <c r="O35" s="655"/>
      <c r="P35" s="655"/>
      <c r="Q35" s="656"/>
    </row>
    <row r="36" spans="1:21" x14ac:dyDescent="0.2">
      <c r="A36" s="54"/>
      <c r="B36" s="343"/>
      <c r="C36" s="329"/>
      <c r="D36" s="329"/>
      <c r="E36" s="329"/>
      <c r="F36" s="329"/>
      <c r="G36" s="329"/>
      <c r="H36" s="329"/>
      <c r="I36" s="329"/>
      <c r="J36" s="329"/>
      <c r="K36" s="329"/>
      <c r="L36" s="329"/>
      <c r="M36" s="329"/>
      <c r="N36" s="329"/>
      <c r="O36" s="329"/>
      <c r="P36" s="329"/>
      <c r="Q36" s="330"/>
    </row>
    <row r="37" spans="1:21" x14ac:dyDescent="0.2">
      <c r="A37" s="342" t="s">
        <v>149</v>
      </c>
      <c r="B37" s="41" t="s">
        <v>213</v>
      </c>
      <c r="C37" s="329"/>
      <c r="D37" s="329"/>
      <c r="E37" s="329"/>
      <c r="F37" s="329"/>
      <c r="G37" s="329"/>
      <c r="H37" s="329"/>
      <c r="I37" s="329"/>
      <c r="J37" s="329"/>
      <c r="K37" s="329"/>
      <c r="L37" s="329"/>
      <c r="M37" s="329"/>
      <c r="N37" s="329"/>
      <c r="O37" s="329"/>
      <c r="P37" s="329"/>
      <c r="Q37" s="330"/>
    </row>
    <row r="38" spans="1:21" x14ac:dyDescent="0.2">
      <c r="B38" s="329"/>
      <c r="C38" s="329"/>
      <c r="D38" s="329"/>
      <c r="E38" s="329"/>
      <c r="F38" s="329"/>
      <c r="G38" s="329"/>
      <c r="H38" s="329"/>
      <c r="I38" s="329"/>
      <c r="J38" s="329"/>
      <c r="K38" s="329"/>
      <c r="L38" s="329"/>
      <c r="M38" s="329"/>
      <c r="N38" s="329"/>
      <c r="O38" s="329"/>
      <c r="P38" s="329"/>
      <c r="Q38" s="330"/>
    </row>
    <row r="39" spans="1:21" x14ac:dyDescent="0.2">
      <c r="A39" s="54" t="s">
        <v>150</v>
      </c>
      <c r="B39" s="343" t="s">
        <v>623</v>
      </c>
      <c r="C39" s="329"/>
      <c r="D39" s="329"/>
      <c r="E39" s="329"/>
      <c r="F39" s="329"/>
      <c r="G39" s="329"/>
      <c r="H39" s="329"/>
      <c r="I39" s="329"/>
      <c r="J39" s="329"/>
      <c r="K39" s="329"/>
      <c r="L39" s="329"/>
      <c r="M39" s="329"/>
      <c r="N39" s="329"/>
      <c r="O39" s="329"/>
      <c r="P39" s="329"/>
      <c r="Q39" s="330"/>
    </row>
    <row r="40" spans="1:21" x14ac:dyDescent="0.2">
      <c r="A40" s="98"/>
      <c r="B40" s="343"/>
      <c r="C40" s="329"/>
      <c r="D40" s="329"/>
      <c r="E40" s="329"/>
      <c r="F40" s="329"/>
      <c r="G40" s="329"/>
      <c r="H40" s="329"/>
      <c r="I40" s="329"/>
      <c r="J40" s="329"/>
      <c r="K40" s="329"/>
      <c r="L40" s="329"/>
      <c r="M40" s="329"/>
      <c r="N40" s="329"/>
      <c r="O40" s="329"/>
      <c r="P40" s="329"/>
      <c r="Q40" s="330"/>
    </row>
    <row r="41" spans="1:21" x14ac:dyDescent="0.2">
      <c r="A41" s="54" t="s">
        <v>65</v>
      </c>
      <c r="B41" s="555" t="s">
        <v>585</v>
      </c>
      <c r="C41" s="655"/>
      <c r="D41" s="655"/>
      <c r="E41" s="655"/>
      <c r="F41" s="655"/>
      <c r="G41" s="655"/>
      <c r="H41" s="655"/>
      <c r="I41" s="655"/>
      <c r="J41" s="655"/>
      <c r="K41" s="655"/>
      <c r="L41" s="655"/>
      <c r="M41" s="655"/>
      <c r="N41" s="655"/>
      <c r="O41" s="655"/>
      <c r="P41" s="655"/>
      <c r="Q41" s="656"/>
    </row>
    <row r="42" spans="1:21" x14ac:dyDescent="0.2">
      <c r="A42" s="54"/>
      <c r="B42" s="343"/>
      <c r="C42" s="329"/>
      <c r="D42" s="329"/>
      <c r="E42" s="329"/>
      <c r="F42" s="329"/>
      <c r="G42" s="329"/>
      <c r="H42" s="329"/>
      <c r="I42" s="329"/>
      <c r="J42" s="329"/>
      <c r="K42" s="329"/>
      <c r="L42" s="329"/>
      <c r="M42" s="329"/>
      <c r="N42" s="329"/>
      <c r="O42" s="329"/>
      <c r="P42" s="329"/>
      <c r="Q42" s="330"/>
    </row>
    <row r="43" spans="1:21" x14ac:dyDescent="0.2">
      <c r="J43" s="331"/>
      <c r="K43" s="331"/>
      <c r="L43" s="331"/>
      <c r="M43" s="331"/>
      <c r="N43" s="331"/>
      <c r="O43" s="331"/>
      <c r="P43" s="331"/>
      <c r="Q43" s="332"/>
      <c r="R43" s="92"/>
      <c r="S43" s="92"/>
      <c r="T43" s="92"/>
      <c r="U43" s="92"/>
    </row>
    <row r="44" spans="1:21" x14ac:dyDescent="0.2">
      <c r="J44" s="331"/>
      <c r="K44" s="331"/>
      <c r="L44" s="331"/>
      <c r="M44" s="331"/>
      <c r="N44" s="331"/>
      <c r="O44" s="331"/>
      <c r="P44" s="331"/>
      <c r="Q44" s="332"/>
      <c r="R44" s="92"/>
      <c r="S44" s="92"/>
      <c r="T44" s="92"/>
      <c r="U44" s="92"/>
    </row>
    <row r="45" spans="1:21" x14ac:dyDescent="0.2">
      <c r="A45" s="98" t="s">
        <v>206</v>
      </c>
      <c r="B45" s="343"/>
      <c r="C45" s="329"/>
      <c r="D45" s="331"/>
      <c r="E45" s="331"/>
      <c r="F45" s="331"/>
      <c r="G45" s="331"/>
      <c r="H45" s="331"/>
      <c r="I45" s="331"/>
      <c r="J45" s="331"/>
      <c r="K45" s="331"/>
      <c r="L45" s="78"/>
      <c r="M45" s="78"/>
      <c r="N45" s="331"/>
      <c r="O45" s="331"/>
      <c r="P45" s="331"/>
      <c r="Q45" s="332"/>
      <c r="R45" s="92"/>
      <c r="S45" s="92"/>
      <c r="T45" s="92"/>
      <c r="U45" s="92"/>
    </row>
    <row r="46" spans="1:21" x14ac:dyDescent="0.2">
      <c r="A46" s="54" t="s">
        <v>214</v>
      </c>
      <c r="B46" s="343"/>
      <c r="C46" s="329"/>
      <c r="D46" s="331"/>
      <c r="E46" s="331"/>
      <c r="F46" s="99">
        <v>54.6</v>
      </c>
      <c r="G46" s="99" t="s">
        <v>705</v>
      </c>
      <c r="H46" s="331" t="s">
        <v>107</v>
      </c>
      <c r="I46" s="331"/>
      <c r="J46" s="331"/>
      <c r="K46" s="331"/>
      <c r="L46" s="78"/>
      <c r="M46" s="78"/>
      <c r="N46" s="331"/>
      <c r="O46" s="331"/>
      <c r="P46" s="331"/>
      <c r="Q46" s="332"/>
      <c r="R46" s="92"/>
      <c r="S46" s="92"/>
      <c r="T46" s="92"/>
      <c r="U46" s="92"/>
    </row>
    <row r="47" spans="1:21" x14ac:dyDescent="0.2">
      <c r="A47" s="54" t="s">
        <v>140</v>
      </c>
      <c r="B47" s="343"/>
      <c r="C47" s="329"/>
      <c r="D47" s="331"/>
      <c r="E47" s="331"/>
      <c r="F47" s="99">
        <v>7.28</v>
      </c>
      <c r="G47" s="99" t="s">
        <v>705</v>
      </c>
      <c r="H47" s="331" t="s">
        <v>107</v>
      </c>
      <c r="I47" s="331"/>
      <c r="J47" s="331"/>
      <c r="K47" s="331"/>
      <c r="L47" s="78"/>
      <c r="M47" s="78"/>
      <c r="N47" s="331"/>
      <c r="O47" s="331"/>
      <c r="P47" s="331"/>
      <c r="Q47" s="332"/>
      <c r="R47" s="92"/>
      <c r="S47" s="92"/>
      <c r="T47" s="92"/>
      <c r="U47" s="92"/>
    </row>
    <row r="48" spans="1:21" x14ac:dyDescent="0.2">
      <c r="A48" s="54" t="s">
        <v>141</v>
      </c>
      <c r="B48" s="343"/>
      <c r="C48" s="329"/>
      <c r="D48" s="331"/>
      <c r="E48" s="331"/>
      <c r="F48" s="99">
        <v>7.28</v>
      </c>
      <c r="G48" s="99" t="s">
        <v>705</v>
      </c>
      <c r="H48" s="331" t="s">
        <v>107</v>
      </c>
      <c r="I48" s="331"/>
      <c r="J48" s="331"/>
      <c r="K48" s="331"/>
      <c r="L48" s="78"/>
      <c r="M48" s="78"/>
      <c r="N48" s="331"/>
      <c r="O48" s="331"/>
      <c r="P48" s="331"/>
      <c r="Q48" s="332"/>
      <c r="R48" s="92"/>
      <c r="S48" s="92"/>
      <c r="T48" s="92"/>
      <c r="U48" s="92"/>
    </row>
    <row r="49" spans="1:21" x14ac:dyDescent="0.2">
      <c r="A49" s="342" t="s">
        <v>142</v>
      </c>
      <c r="B49" s="343"/>
      <c r="C49" s="329"/>
      <c r="D49" s="331"/>
      <c r="E49" s="331"/>
      <c r="F49" s="99">
        <v>2</v>
      </c>
      <c r="G49" s="99" t="s">
        <v>705</v>
      </c>
      <c r="H49" s="331" t="s">
        <v>143</v>
      </c>
      <c r="I49" s="331"/>
      <c r="J49" s="331"/>
      <c r="K49" s="331"/>
      <c r="L49" s="331"/>
      <c r="M49" s="331"/>
      <c r="N49" s="331"/>
      <c r="O49" s="331"/>
      <c r="P49" s="331"/>
      <c r="Q49" s="332"/>
      <c r="R49" s="92"/>
      <c r="S49" s="92"/>
      <c r="T49" s="92"/>
      <c r="U49" s="92"/>
    </row>
    <row r="50" spans="1:21" x14ac:dyDescent="0.2">
      <c r="A50" s="230"/>
      <c r="B50" s="431"/>
      <c r="C50" s="12"/>
      <c r="D50" s="165"/>
      <c r="E50" s="165"/>
      <c r="F50" s="229"/>
      <c r="G50" s="229"/>
      <c r="H50" s="165"/>
      <c r="I50" s="165"/>
      <c r="J50" s="165"/>
      <c r="K50" s="165"/>
      <c r="L50" s="165"/>
      <c r="M50" s="165"/>
      <c r="N50" s="165"/>
      <c r="O50" s="165"/>
      <c r="P50" s="165"/>
      <c r="Q50" s="109"/>
      <c r="R50" s="92"/>
      <c r="S50" s="92"/>
      <c r="T50" s="92"/>
      <c r="U50" s="92"/>
    </row>
    <row r="51" spans="1:21" x14ac:dyDescent="0.2">
      <c r="A51" s="342" t="s">
        <v>275</v>
      </c>
      <c r="B51" s="329" t="s">
        <v>432</v>
      </c>
      <c r="C51" s="335"/>
      <c r="D51" s="365"/>
      <c r="E51" s="365"/>
      <c r="F51" s="365"/>
      <c r="G51" s="365"/>
      <c r="H51" s="329"/>
      <c r="I51" s="329"/>
      <c r="J51" s="329"/>
      <c r="K51" s="329"/>
      <c r="L51" s="329"/>
      <c r="M51" s="329"/>
      <c r="N51" s="329"/>
      <c r="O51" s="329"/>
      <c r="P51" s="329"/>
      <c r="Q51" s="330"/>
    </row>
    <row r="52" spans="1:21" x14ac:dyDescent="0.2">
      <c r="B52" s="329"/>
      <c r="C52" s="329"/>
      <c r="D52" s="329"/>
      <c r="E52" s="329"/>
      <c r="F52" s="329"/>
      <c r="G52" s="329"/>
      <c r="H52" s="329"/>
      <c r="I52" s="329"/>
      <c r="J52" s="329"/>
      <c r="K52" s="329"/>
      <c r="L52" s="329"/>
      <c r="M52" s="329"/>
      <c r="N52" s="329"/>
      <c r="O52" s="329"/>
      <c r="P52" s="329"/>
      <c r="Q52" s="330"/>
    </row>
    <row r="53" spans="1:21" ht="12.75" customHeight="1" x14ac:dyDescent="0.2">
      <c r="A53" s="32" t="s">
        <v>280</v>
      </c>
      <c r="B53" s="528" t="str">
        <f>+'Title Page'!B50</f>
        <v>07/24/18</v>
      </c>
      <c r="C53" s="528"/>
      <c r="D53" s="86"/>
      <c r="E53" s="86"/>
      <c r="F53" s="86"/>
      <c r="G53" s="86"/>
      <c r="H53" s="12"/>
      <c r="I53" s="329"/>
      <c r="J53" s="329" t="str">
        <f>+'Item 105 p2 p28'!H50</f>
        <v>Effective Date: October 1, 2018</v>
      </c>
      <c r="K53" s="329"/>
      <c r="L53" s="329"/>
      <c r="M53" s="329"/>
      <c r="N53" s="12"/>
      <c r="O53" s="12"/>
      <c r="P53" s="12"/>
      <c r="Q53" s="17"/>
    </row>
    <row r="54" spans="1:21" x14ac:dyDescent="0.2">
      <c r="A54" s="524" t="s">
        <v>245</v>
      </c>
      <c r="B54" s="525"/>
      <c r="C54" s="525"/>
      <c r="D54" s="525"/>
      <c r="E54" s="525"/>
      <c r="F54" s="525"/>
      <c r="G54" s="525"/>
      <c r="H54" s="525"/>
      <c r="I54" s="525"/>
      <c r="J54" s="525"/>
      <c r="K54" s="525"/>
      <c r="L54" s="525"/>
      <c r="M54" s="525"/>
      <c r="N54" s="525"/>
      <c r="O54" s="525"/>
      <c r="P54" s="525"/>
      <c r="Q54" s="526"/>
    </row>
    <row r="55" spans="1:21" x14ac:dyDescent="0.2">
      <c r="B55" s="329"/>
      <c r="C55" s="329"/>
      <c r="D55" s="329"/>
      <c r="E55" s="329"/>
      <c r="F55" s="329"/>
      <c r="G55" s="329"/>
      <c r="H55" s="329"/>
      <c r="I55" s="329"/>
      <c r="J55" s="329"/>
      <c r="K55" s="329"/>
      <c r="L55" s="329"/>
      <c r="M55" s="329"/>
      <c r="N55" s="329"/>
      <c r="O55" s="329"/>
      <c r="P55" s="329"/>
      <c r="Q55" s="330"/>
    </row>
    <row r="56" spans="1:21" x14ac:dyDescent="0.2">
      <c r="A56" s="342" t="s">
        <v>144</v>
      </c>
      <c r="B56" s="329"/>
      <c r="C56" s="329"/>
      <c r="D56" s="329"/>
      <c r="E56" s="329"/>
      <c r="F56" s="329"/>
      <c r="G56" s="329"/>
      <c r="H56" s="329"/>
      <c r="I56" s="329"/>
      <c r="J56" s="329"/>
      <c r="K56" s="329"/>
      <c r="L56" s="329"/>
      <c r="M56" s="329"/>
      <c r="N56" s="329"/>
      <c r="O56" s="329"/>
      <c r="P56" s="329"/>
      <c r="Q56" s="330"/>
    </row>
    <row r="57" spans="1:21" x14ac:dyDescent="0.2">
      <c r="A57" s="32"/>
      <c r="B57" s="12"/>
      <c r="C57" s="12"/>
      <c r="D57" s="12"/>
      <c r="E57" s="12"/>
      <c r="F57" s="12"/>
      <c r="G57" s="12"/>
      <c r="H57" s="12"/>
      <c r="I57" s="12"/>
      <c r="J57" s="12"/>
      <c r="K57" s="12"/>
      <c r="L57" s="12"/>
      <c r="M57" s="12"/>
      <c r="N57" s="12"/>
      <c r="O57" s="12"/>
      <c r="P57" s="12"/>
      <c r="Q57" s="17"/>
    </row>
  </sheetData>
  <mergeCells count="13">
    <mergeCell ref="A22:C22"/>
    <mergeCell ref="B7:N7"/>
    <mergeCell ref="L2:N2"/>
    <mergeCell ref="A54:Q54"/>
    <mergeCell ref="A8:Q8"/>
    <mergeCell ref="A9:Q9"/>
    <mergeCell ref="D13:Q13"/>
    <mergeCell ref="A11:C11"/>
    <mergeCell ref="D24:F24"/>
    <mergeCell ref="J24:L24"/>
    <mergeCell ref="B33:Q35"/>
    <mergeCell ref="B41:Q41"/>
    <mergeCell ref="B53:C53"/>
  </mergeCells>
  <phoneticPr fontId="0" type="noConversion"/>
  <printOptions horizontalCentered="1" verticalCentered="1"/>
  <pageMargins left="0.5" right="0.25" top="0.25" bottom="0.25" header="0.5" footer="0.5"/>
  <pageSetup scale="8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R56"/>
  <sheetViews>
    <sheetView topLeftCell="A13" zoomScale="115" zoomScaleNormal="115" zoomScaleSheetLayoutView="75" workbookViewId="0">
      <selection activeCell="E18" sqref="E18"/>
    </sheetView>
  </sheetViews>
  <sheetFormatPr defaultRowHeight="12.75" x14ac:dyDescent="0.2"/>
  <cols>
    <col min="1" max="2" width="9.140625" style="4"/>
    <col min="3" max="3" width="19.28515625" style="4" customWidth="1"/>
    <col min="4" max="4" width="8.42578125" style="4" customWidth="1"/>
    <col min="5" max="5" width="4.42578125" style="4" customWidth="1"/>
    <col min="6" max="6" width="9.85546875" style="4" customWidth="1"/>
    <col min="7" max="7" width="4.42578125" style="4" customWidth="1"/>
    <col min="8" max="8" width="9.85546875" style="4" customWidth="1"/>
    <col min="9" max="9" width="4.42578125" style="4" customWidth="1"/>
    <col min="10" max="10" width="10.28515625" style="4" customWidth="1"/>
    <col min="11" max="11" width="4.42578125" style="4" customWidth="1"/>
    <col min="12" max="16384" width="9.140625" style="4"/>
  </cols>
  <sheetData>
    <row r="1" spans="1:18" x14ac:dyDescent="0.2">
      <c r="A1" s="1"/>
      <c r="B1" s="2"/>
      <c r="C1" s="2"/>
      <c r="D1" s="2"/>
      <c r="E1" s="2"/>
      <c r="F1" s="2"/>
      <c r="G1" s="2"/>
      <c r="H1" s="2"/>
      <c r="I1" s="2"/>
      <c r="J1" s="2"/>
      <c r="K1" s="3"/>
    </row>
    <row r="2" spans="1:18" x14ac:dyDescent="0.2">
      <c r="A2" s="342" t="s">
        <v>277</v>
      </c>
      <c r="B2" s="310">
        <f>+'Check Sheet p2'!B2</f>
        <v>19</v>
      </c>
      <c r="C2" s="329"/>
      <c r="D2" s="329"/>
      <c r="E2" s="329"/>
      <c r="F2" s="329"/>
      <c r="G2" s="329"/>
      <c r="H2" s="310">
        <v>0</v>
      </c>
      <c r="I2" s="491" t="s">
        <v>278</v>
      </c>
      <c r="J2" s="491"/>
      <c r="K2" s="356">
        <f>1+'Item 245 p40'!P2</f>
        <v>41</v>
      </c>
    </row>
    <row r="3" spans="1:18" x14ac:dyDescent="0.2">
      <c r="A3" s="342"/>
      <c r="B3" s="329"/>
      <c r="C3" s="329"/>
      <c r="D3" s="329"/>
      <c r="E3" s="329"/>
      <c r="F3" s="329"/>
      <c r="G3" s="329"/>
      <c r="H3" s="329"/>
      <c r="I3" s="329"/>
      <c r="J3" s="329"/>
      <c r="K3" s="330"/>
    </row>
    <row r="4" spans="1:18" x14ac:dyDescent="0.2">
      <c r="A4" s="342" t="s">
        <v>75</v>
      </c>
      <c r="B4" s="329"/>
      <c r="C4" s="329"/>
      <c r="D4" s="329"/>
      <c r="E4" s="329"/>
      <c r="F4" s="329"/>
      <c r="G4" s="329"/>
      <c r="H4" s="329"/>
      <c r="I4" s="329"/>
      <c r="J4" s="329"/>
      <c r="K4" s="330"/>
    </row>
    <row r="5" spans="1:18" x14ac:dyDescent="0.2">
      <c r="A5" s="32" t="s">
        <v>85</v>
      </c>
      <c r="B5" s="12"/>
      <c r="C5" s="12"/>
      <c r="D5" s="12"/>
      <c r="E5" s="12"/>
      <c r="F5" s="12"/>
      <c r="G5" s="12"/>
      <c r="H5" s="12"/>
      <c r="I5" s="12"/>
      <c r="J5" s="12"/>
      <c r="K5" s="17"/>
    </row>
    <row r="6" spans="1:18" x14ac:dyDescent="0.2">
      <c r="A6" s="342"/>
      <c r="B6" s="329"/>
      <c r="C6" s="329"/>
      <c r="D6" s="329"/>
      <c r="E6" s="329"/>
      <c r="F6" s="329"/>
      <c r="G6" s="329"/>
      <c r="H6" s="329"/>
      <c r="I6" s="329"/>
      <c r="J6" s="329"/>
      <c r="K6" s="330"/>
    </row>
    <row r="7" spans="1:18" x14ac:dyDescent="0.2">
      <c r="A7" s="64"/>
      <c r="B7" s="529" t="s">
        <v>588</v>
      </c>
      <c r="C7" s="529"/>
      <c r="D7" s="529"/>
      <c r="E7" s="529"/>
      <c r="F7" s="529"/>
      <c r="G7" s="529"/>
      <c r="H7" s="529"/>
      <c r="I7" s="529"/>
      <c r="J7" s="529"/>
      <c r="K7" s="345"/>
    </row>
    <row r="8" spans="1:18" x14ac:dyDescent="0.2">
      <c r="A8" s="705" t="s">
        <v>589</v>
      </c>
      <c r="B8" s="491"/>
      <c r="C8" s="491"/>
      <c r="D8" s="491"/>
      <c r="E8" s="491"/>
      <c r="F8" s="491"/>
      <c r="G8" s="491"/>
      <c r="H8" s="491"/>
      <c r="I8" s="491"/>
      <c r="J8" s="491"/>
      <c r="K8" s="492"/>
    </row>
    <row r="9" spans="1:18" x14ac:dyDescent="0.2">
      <c r="A9" s="552" t="s">
        <v>581</v>
      </c>
      <c r="B9" s="491"/>
      <c r="C9" s="491"/>
      <c r="D9" s="491"/>
      <c r="E9" s="491"/>
      <c r="F9" s="491"/>
      <c r="G9" s="491"/>
      <c r="H9" s="491"/>
      <c r="I9" s="491"/>
      <c r="J9" s="491"/>
      <c r="K9" s="492"/>
    </row>
    <row r="10" spans="1:18" x14ac:dyDescent="0.2">
      <c r="A10" s="342"/>
      <c r="B10" s="329"/>
      <c r="C10" s="329"/>
      <c r="D10" s="329"/>
      <c r="E10" s="329"/>
      <c r="F10" s="329"/>
      <c r="G10" s="329"/>
      <c r="H10" s="329"/>
      <c r="I10" s="329"/>
      <c r="J10" s="329"/>
      <c r="K10" s="330"/>
    </row>
    <row r="11" spans="1:18" x14ac:dyDescent="0.2">
      <c r="A11" s="342" t="s">
        <v>145</v>
      </c>
      <c r="B11" s="331"/>
      <c r="C11" s="347" t="s">
        <v>112</v>
      </c>
      <c r="D11" s="329"/>
      <c r="E11" s="329"/>
      <c r="F11" s="329"/>
      <c r="G11" s="329"/>
      <c r="H11" s="329"/>
      <c r="I11" s="329"/>
      <c r="J11" s="329"/>
      <c r="K11" s="330"/>
      <c r="L11" s="92"/>
      <c r="M11" s="92"/>
      <c r="N11" s="92"/>
      <c r="O11" s="92"/>
      <c r="P11" s="92"/>
      <c r="Q11" s="92"/>
    </row>
    <row r="12" spans="1:18" x14ac:dyDescent="0.2">
      <c r="A12" s="342"/>
      <c r="B12" s="329"/>
      <c r="C12" s="329"/>
      <c r="D12" s="329"/>
      <c r="E12" s="329"/>
      <c r="F12" s="329"/>
      <c r="G12" s="329"/>
      <c r="H12" s="329"/>
      <c r="I12" s="329"/>
      <c r="J12" s="329"/>
      <c r="K12" s="330"/>
      <c r="L12" s="92"/>
      <c r="M12" s="92"/>
      <c r="N12" s="92"/>
      <c r="O12" s="92"/>
      <c r="P12" s="92"/>
      <c r="Q12" s="92"/>
    </row>
    <row r="13" spans="1:18" x14ac:dyDescent="0.2">
      <c r="A13" s="342"/>
      <c r="B13" s="42"/>
      <c r="C13" s="313"/>
      <c r="D13" s="648" t="s">
        <v>195</v>
      </c>
      <c r="E13" s="649"/>
      <c r="F13" s="649"/>
      <c r="G13" s="649"/>
      <c r="H13" s="649"/>
      <c r="I13" s="649"/>
      <c r="J13" s="649"/>
      <c r="K13" s="650"/>
      <c r="L13" s="92"/>
      <c r="M13" s="92"/>
      <c r="N13" s="92"/>
      <c r="O13" s="92"/>
      <c r="P13" s="92"/>
      <c r="Q13" s="92"/>
    </row>
    <row r="14" spans="1:18" x14ac:dyDescent="0.2">
      <c r="A14" s="153" t="s">
        <v>200</v>
      </c>
      <c r="B14" s="339"/>
      <c r="C14" s="338"/>
      <c r="D14" s="211" t="s">
        <v>129</v>
      </c>
      <c r="E14" s="211"/>
      <c r="F14" s="211" t="s">
        <v>131</v>
      </c>
      <c r="G14" s="211"/>
      <c r="H14" s="211" t="s">
        <v>133</v>
      </c>
      <c r="I14" s="211"/>
      <c r="J14" s="211" t="s">
        <v>134</v>
      </c>
      <c r="K14" s="211"/>
      <c r="L14" s="92"/>
      <c r="M14" s="92"/>
      <c r="N14" s="92"/>
      <c r="O14" s="92"/>
      <c r="P14" s="92"/>
      <c r="Q14" s="92"/>
    </row>
    <row r="15" spans="1:18" x14ac:dyDescent="0.2">
      <c r="A15" s="156" t="s">
        <v>95</v>
      </c>
      <c r="B15" s="325"/>
      <c r="C15" s="326"/>
      <c r="D15" s="155">
        <v>0</v>
      </c>
      <c r="E15" s="155"/>
      <c r="F15" s="155">
        <v>0</v>
      </c>
      <c r="G15" s="155"/>
      <c r="H15" s="155">
        <v>0</v>
      </c>
      <c r="I15" s="155"/>
      <c r="J15" s="155">
        <v>0</v>
      </c>
      <c r="K15" s="155"/>
      <c r="L15" s="92"/>
      <c r="M15" s="92"/>
      <c r="N15" s="92"/>
      <c r="O15" s="92"/>
      <c r="P15" s="92"/>
      <c r="Q15" s="92"/>
      <c r="R15" s="92"/>
    </row>
    <row r="16" spans="1:18" x14ac:dyDescent="0.2">
      <c r="A16" s="828" t="s">
        <v>634</v>
      </c>
      <c r="B16" s="829"/>
      <c r="C16" s="830"/>
      <c r="D16" s="166">
        <v>65.930000000000007</v>
      </c>
      <c r="E16" s="279" t="s">
        <v>705</v>
      </c>
      <c r="F16" s="166">
        <v>86.29</v>
      </c>
      <c r="G16" s="279" t="s">
        <v>705</v>
      </c>
      <c r="H16" s="166">
        <v>111.23</v>
      </c>
      <c r="I16" s="279" t="s">
        <v>705</v>
      </c>
      <c r="J16" s="166">
        <v>129.13</v>
      </c>
      <c r="K16" s="279" t="s">
        <v>705</v>
      </c>
      <c r="L16" s="92"/>
      <c r="M16" s="92"/>
      <c r="O16" s="92"/>
      <c r="P16" s="92"/>
      <c r="Q16" s="92"/>
      <c r="R16" s="92"/>
    </row>
    <row r="17" spans="1:18" x14ac:dyDescent="0.2">
      <c r="A17" s="156" t="s">
        <v>15</v>
      </c>
      <c r="B17" s="325"/>
      <c r="C17" s="326"/>
      <c r="D17" s="155">
        <f>+D18*4.33+(D16-D18)</f>
        <v>232.92949999999999</v>
      </c>
      <c r="E17" s="279" t="s">
        <v>705</v>
      </c>
      <c r="F17" s="155">
        <f>+F18*4.33+(F16-F18)</f>
        <v>321.1549</v>
      </c>
      <c r="G17" s="279" t="s">
        <v>705</v>
      </c>
      <c r="H17" s="155">
        <f>+H18*4.33+(H16-H18)</f>
        <v>429.07850000000008</v>
      </c>
      <c r="I17" s="279" t="s">
        <v>705</v>
      </c>
      <c r="J17" s="155">
        <f>+J18*4.33+(J16-J18)</f>
        <v>506.71870000000001</v>
      </c>
      <c r="K17" s="279" t="s">
        <v>705</v>
      </c>
      <c r="L17" s="92"/>
    </row>
    <row r="18" spans="1:18" x14ac:dyDescent="0.2">
      <c r="A18" s="156" t="s">
        <v>635</v>
      </c>
      <c r="B18" s="325"/>
      <c r="C18" s="326"/>
      <c r="D18" s="155">
        <v>50.15</v>
      </c>
      <c r="E18" s="279" t="s">
        <v>705</v>
      </c>
      <c r="F18" s="155">
        <v>70.53</v>
      </c>
      <c r="G18" s="279" t="s">
        <v>705</v>
      </c>
      <c r="H18" s="155">
        <v>95.45</v>
      </c>
      <c r="I18" s="279" t="s">
        <v>705</v>
      </c>
      <c r="J18" s="155">
        <v>113.39</v>
      </c>
      <c r="K18" s="279" t="s">
        <v>705</v>
      </c>
      <c r="L18" s="92"/>
      <c r="M18" s="92"/>
      <c r="N18" s="92"/>
      <c r="O18" s="92"/>
      <c r="P18" s="92"/>
      <c r="Q18" s="92"/>
      <c r="R18" s="92"/>
    </row>
    <row r="19" spans="1:18" x14ac:dyDescent="0.2">
      <c r="A19" s="156" t="s">
        <v>651</v>
      </c>
      <c r="B19" s="103"/>
      <c r="C19" s="159"/>
      <c r="D19" s="155">
        <v>58.66</v>
      </c>
      <c r="E19" s="279" t="s">
        <v>705</v>
      </c>
      <c r="F19" s="155">
        <v>79</v>
      </c>
      <c r="G19" s="279" t="s">
        <v>705</v>
      </c>
      <c r="H19" s="155">
        <v>103.94</v>
      </c>
      <c r="I19" s="279" t="s">
        <v>705</v>
      </c>
      <c r="J19" s="155">
        <v>121.88</v>
      </c>
      <c r="K19" s="279" t="s">
        <v>705</v>
      </c>
      <c r="L19" s="92"/>
      <c r="M19" s="92"/>
      <c r="N19" s="92"/>
      <c r="O19" s="92"/>
      <c r="P19" s="92"/>
      <c r="Q19" s="92"/>
      <c r="R19" s="92"/>
    </row>
    <row r="20" spans="1:18" x14ac:dyDescent="0.2">
      <c r="A20" s="160" t="s">
        <v>197</v>
      </c>
      <c r="B20" s="325"/>
      <c r="C20" s="326"/>
      <c r="D20" s="161"/>
      <c r="E20" s="161"/>
      <c r="F20" s="161"/>
      <c r="G20" s="161"/>
      <c r="H20" s="161"/>
      <c r="I20" s="161"/>
      <c r="J20" s="161"/>
      <c r="K20" s="353"/>
      <c r="L20" s="92"/>
      <c r="M20" s="92"/>
      <c r="N20" s="92"/>
      <c r="O20" s="92"/>
      <c r="P20" s="92"/>
      <c r="Q20" s="92"/>
      <c r="R20" s="92"/>
    </row>
    <row r="21" spans="1:18" x14ac:dyDescent="0.2">
      <c r="A21" s="156" t="s">
        <v>146</v>
      </c>
      <c r="B21" s="325"/>
      <c r="C21" s="326"/>
      <c r="D21" s="164">
        <v>0</v>
      </c>
      <c r="E21" s="155"/>
      <c r="F21" s="155">
        <v>0</v>
      </c>
      <c r="G21" s="155"/>
      <c r="H21" s="155">
        <v>0</v>
      </c>
      <c r="I21" s="155"/>
      <c r="J21" s="155">
        <v>0</v>
      </c>
      <c r="K21" s="155"/>
      <c r="L21" s="92"/>
      <c r="M21" s="92"/>
      <c r="N21" s="92"/>
      <c r="O21" s="92"/>
      <c r="P21" s="92"/>
      <c r="Q21" s="92"/>
      <c r="R21" s="92"/>
    </row>
    <row r="22" spans="1:18" x14ac:dyDescent="0.2">
      <c r="A22" s="156" t="s">
        <v>605</v>
      </c>
      <c r="B22" s="325"/>
      <c r="C22" s="326"/>
      <c r="D22" s="164">
        <v>0</v>
      </c>
      <c r="E22" s="155"/>
      <c r="F22" s="155">
        <v>0</v>
      </c>
      <c r="G22" s="155"/>
      <c r="H22" s="155">
        <v>0</v>
      </c>
      <c r="I22" s="155"/>
      <c r="J22" s="155">
        <v>0</v>
      </c>
      <c r="K22" s="155"/>
      <c r="L22" s="92"/>
      <c r="M22" s="92"/>
      <c r="N22" s="92"/>
      <c r="O22" s="92"/>
      <c r="P22" s="92"/>
      <c r="Q22" s="92"/>
      <c r="R22" s="92"/>
    </row>
    <row r="23" spans="1:18" x14ac:dyDescent="0.2">
      <c r="A23" s="156" t="s">
        <v>198</v>
      </c>
      <c r="B23" s="325"/>
      <c r="C23" s="326"/>
      <c r="D23" s="164">
        <v>0</v>
      </c>
      <c r="E23" s="164"/>
      <c r="F23" s="164">
        <v>0</v>
      </c>
      <c r="G23" s="164"/>
      <c r="H23" s="164">
        <v>0</v>
      </c>
      <c r="I23" s="164"/>
      <c r="J23" s="164">
        <v>0</v>
      </c>
      <c r="K23" s="164"/>
    </row>
    <row r="24" spans="1:18" x14ac:dyDescent="0.2">
      <c r="A24" s="156" t="s">
        <v>199</v>
      </c>
      <c r="B24" s="325"/>
      <c r="C24" s="326"/>
      <c r="D24" s="164">
        <v>0</v>
      </c>
      <c r="E24" s="164"/>
      <c r="F24" s="164">
        <v>0</v>
      </c>
      <c r="G24" s="164"/>
      <c r="H24" s="164">
        <v>0</v>
      </c>
      <c r="I24" s="164"/>
      <c r="J24" s="164">
        <v>0</v>
      </c>
      <c r="K24" s="164"/>
    </row>
    <row r="25" spans="1:18" x14ac:dyDescent="0.2">
      <c r="A25" s="1"/>
      <c r="B25" s="329"/>
      <c r="C25" s="329"/>
      <c r="D25" s="329"/>
      <c r="E25" s="329"/>
      <c r="F25" s="329"/>
      <c r="G25" s="329"/>
      <c r="H25" s="329"/>
      <c r="I25" s="329"/>
      <c r="J25" s="329"/>
      <c r="K25" s="330"/>
    </row>
    <row r="26" spans="1:18" x14ac:dyDescent="0.2">
      <c r="A26" s="342"/>
      <c r="B26" s="329"/>
      <c r="C26" s="329"/>
      <c r="D26" s="329"/>
      <c r="E26" s="329"/>
      <c r="F26" s="329"/>
      <c r="G26" s="329"/>
      <c r="H26" s="329"/>
      <c r="I26" s="329"/>
      <c r="J26" s="329"/>
      <c r="K26" s="330"/>
    </row>
    <row r="27" spans="1:18" x14ac:dyDescent="0.2">
      <c r="A27" s="54" t="s">
        <v>148</v>
      </c>
      <c r="B27" s="555" t="s">
        <v>621</v>
      </c>
      <c r="C27" s="655"/>
      <c r="D27" s="655"/>
      <c r="E27" s="655"/>
      <c r="F27" s="655"/>
      <c r="G27" s="655"/>
      <c r="H27" s="655"/>
      <c r="I27" s="655"/>
      <c r="J27" s="655"/>
      <c r="K27" s="656"/>
    </row>
    <row r="28" spans="1:18" x14ac:dyDescent="0.2">
      <c r="A28" s="54"/>
      <c r="B28" s="655"/>
      <c r="C28" s="655"/>
      <c r="D28" s="655"/>
      <c r="E28" s="655"/>
      <c r="F28" s="655"/>
      <c r="G28" s="655"/>
      <c r="H28" s="655"/>
      <c r="I28" s="655"/>
      <c r="J28" s="655"/>
      <c r="K28" s="656"/>
    </row>
    <row r="29" spans="1:18" x14ac:dyDescent="0.2">
      <c r="A29" s="54"/>
      <c r="B29" s="655"/>
      <c r="C29" s="655"/>
      <c r="D29" s="655"/>
      <c r="E29" s="655"/>
      <c r="F29" s="655"/>
      <c r="G29" s="655"/>
      <c r="H29" s="655"/>
      <c r="I29" s="655"/>
      <c r="J29" s="655"/>
      <c r="K29" s="656"/>
    </row>
    <row r="30" spans="1:18" x14ac:dyDescent="0.2">
      <c r="A30" s="54"/>
      <c r="B30" s="655"/>
      <c r="C30" s="655"/>
      <c r="D30" s="655"/>
      <c r="E30" s="655"/>
      <c r="F30" s="655"/>
      <c r="G30" s="655"/>
      <c r="H30" s="655"/>
      <c r="I30" s="655"/>
      <c r="J30" s="655"/>
      <c r="K30" s="656"/>
    </row>
    <row r="31" spans="1:18" x14ac:dyDescent="0.2">
      <c r="A31" s="54"/>
      <c r="B31" s="343"/>
      <c r="C31" s="329"/>
      <c r="D31" s="329"/>
      <c r="E31" s="329"/>
      <c r="F31" s="329"/>
      <c r="G31" s="329"/>
      <c r="H31" s="329"/>
      <c r="I31" s="329"/>
      <c r="J31" s="329"/>
      <c r="K31" s="330"/>
    </row>
    <row r="32" spans="1:18" x14ac:dyDescent="0.2">
      <c r="A32" s="43" t="s">
        <v>149</v>
      </c>
      <c r="B32" s="555" t="s">
        <v>624</v>
      </c>
      <c r="C32" s="655"/>
      <c r="D32" s="655"/>
      <c r="E32" s="655"/>
      <c r="F32" s="655"/>
      <c r="G32" s="655"/>
      <c r="H32" s="655"/>
      <c r="I32" s="655"/>
      <c r="J32" s="655"/>
      <c r="K32" s="656"/>
    </row>
    <row r="33" spans="1:14" x14ac:dyDescent="0.2">
      <c r="A33" s="54"/>
      <c r="B33" s="655"/>
      <c r="C33" s="655"/>
      <c r="D33" s="655"/>
      <c r="E33" s="655"/>
      <c r="F33" s="655"/>
      <c r="G33" s="655"/>
      <c r="H33" s="655"/>
      <c r="I33" s="655"/>
      <c r="J33" s="655"/>
      <c r="K33" s="656"/>
    </row>
    <row r="34" spans="1:14" x14ac:dyDescent="0.2">
      <c r="A34" s="98"/>
      <c r="B34" s="343"/>
      <c r="C34" s="329"/>
      <c r="D34" s="329"/>
      <c r="E34" s="329"/>
      <c r="F34" s="329"/>
      <c r="G34" s="329"/>
      <c r="H34" s="329"/>
      <c r="I34" s="329"/>
      <c r="J34" s="329"/>
      <c r="K34" s="330"/>
    </row>
    <row r="35" spans="1:14" x14ac:dyDescent="0.2">
      <c r="A35" s="54" t="s">
        <v>150</v>
      </c>
      <c r="B35" s="343" t="s">
        <v>229</v>
      </c>
      <c r="C35" s="329"/>
      <c r="D35" s="329"/>
      <c r="E35" s="329"/>
      <c r="F35" s="329"/>
      <c r="G35" s="329"/>
      <c r="H35" s="329"/>
      <c r="I35" s="329"/>
      <c r="J35" s="329"/>
      <c r="K35" s="330"/>
    </row>
    <row r="36" spans="1:14" x14ac:dyDescent="0.2">
      <c r="A36" s="342"/>
      <c r="B36" s="329"/>
      <c r="C36" s="329"/>
      <c r="D36" s="329"/>
      <c r="E36" s="329"/>
      <c r="F36" s="329"/>
      <c r="G36" s="329"/>
      <c r="H36" s="329"/>
      <c r="I36" s="329"/>
      <c r="J36" s="329"/>
      <c r="K36" s="330"/>
    </row>
    <row r="37" spans="1:14" x14ac:dyDescent="0.2">
      <c r="A37" s="342" t="s">
        <v>65</v>
      </c>
      <c r="B37" s="343" t="s">
        <v>623</v>
      </c>
      <c r="C37" s="329"/>
      <c r="D37" s="329"/>
      <c r="E37" s="329"/>
      <c r="F37" s="329"/>
      <c r="G37" s="329"/>
      <c r="H37" s="329"/>
      <c r="I37" s="329"/>
      <c r="J37" s="329"/>
      <c r="K37" s="330"/>
    </row>
    <row r="38" spans="1:14" x14ac:dyDescent="0.2">
      <c r="A38" s="342"/>
      <c r="B38" s="329"/>
      <c r="C38" s="329"/>
      <c r="D38" s="329"/>
      <c r="E38" s="329"/>
      <c r="F38" s="329"/>
      <c r="G38" s="329"/>
      <c r="H38" s="329"/>
      <c r="I38" s="329"/>
      <c r="J38" s="329"/>
      <c r="K38" s="330"/>
    </row>
    <row r="39" spans="1:14" x14ac:dyDescent="0.2">
      <c r="A39" s="342" t="s">
        <v>66</v>
      </c>
      <c r="B39" s="343" t="s">
        <v>585</v>
      </c>
      <c r="C39" s="329"/>
      <c r="D39" s="329"/>
      <c r="E39" s="329"/>
      <c r="F39" s="329"/>
      <c r="G39" s="329"/>
      <c r="H39" s="329"/>
      <c r="I39" s="329"/>
      <c r="J39" s="329"/>
      <c r="K39" s="330"/>
    </row>
    <row r="40" spans="1:14" x14ac:dyDescent="0.2">
      <c r="A40" s="342"/>
      <c r="B40" s="329"/>
      <c r="C40" s="329"/>
      <c r="D40" s="329"/>
      <c r="E40" s="329"/>
      <c r="F40" s="329"/>
      <c r="G40" s="329"/>
      <c r="H40" s="329"/>
      <c r="I40" s="329"/>
      <c r="J40" s="329"/>
      <c r="K40" s="330"/>
    </row>
    <row r="41" spans="1:14" x14ac:dyDescent="0.2">
      <c r="A41" s="342"/>
      <c r="C41" s="329"/>
      <c r="D41" s="331"/>
      <c r="E41" s="331"/>
      <c r="F41" s="331"/>
      <c r="G41" s="331"/>
      <c r="H41" s="331"/>
      <c r="I41" s="331"/>
      <c r="J41" s="331"/>
      <c r="K41" s="332"/>
      <c r="L41" s="92"/>
      <c r="M41" s="92"/>
      <c r="N41" s="92"/>
    </row>
    <row r="42" spans="1:14" x14ac:dyDescent="0.2">
      <c r="A42" s="342"/>
      <c r="H42" s="331"/>
      <c r="I42" s="331"/>
      <c r="J42" s="331"/>
      <c r="K42" s="332"/>
      <c r="L42" s="92"/>
      <c r="M42" s="92"/>
      <c r="N42" s="92"/>
    </row>
    <row r="43" spans="1:14" x14ac:dyDescent="0.2">
      <c r="A43" s="98" t="s">
        <v>206</v>
      </c>
      <c r="B43" s="343"/>
      <c r="C43" s="329"/>
      <c r="D43" s="331"/>
      <c r="E43" s="331"/>
      <c r="F43" s="331"/>
      <c r="G43" s="331"/>
      <c r="H43" s="331"/>
      <c r="I43" s="331"/>
      <c r="J43" s="331"/>
      <c r="K43" s="332"/>
      <c r="L43" s="92"/>
      <c r="M43" s="92"/>
      <c r="N43" s="92"/>
    </row>
    <row r="44" spans="1:14" x14ac:dyDescent="0.2">
      <c r="A44" s="54" t="s">
        <v>214</v>
      </c>
      <c r="B44" s="343"/>
      <c r="C44" s="329"/>
      <c r="D44" s="99">
        <v>54.6</v>
      </c>
      <c r="E44" s="4" t="s">
        <v>705</v>
      </c>
      <c r="F44" s="331" t="s">
        <v>107</v>
      </c>
      <c r="G44" s="331"/>
      <c r="H44" s="331"/>
      <c r="I44" s="331"/>
      <c r="J44" s="331"/>
      <c r="K44" s="332"/>
      <c r="L44" s="92"/>
      <c r="M44" s="92"/>
      <c r="N44" s="92"/>
    </row>
    <row r="45" spans="1:14" x14ac:dyDescent="0.2">
      <c r="A45" s="54" t="s">
        <v>140</v>
      </c>
      <c r="B45" s="343"/>
      <c r="C45" s="329"/>
      <c r="D45" s="99">
        <v>7.28</v>
      </c>
      <c r="E45" s="4" t="s">
        <v>705</v>
      </c>
      <c r="F45" s="331" t="s">
        <v>107</v>
      </c>
      <c r="G45" s="331"/>
      <c r="H45" s="331"/>
      <c r="I45" s="331"/>
      <c r="J45" s="331"/>
      <c r="K45" s="332"/>
      <c r="L45" s="92"/>
      <c r="M45" s="92"/>
      <c r="N45" s="92"/>
    </row>
    <row r="46" spans="1:14" x14ac:dyDescent="0.2">
      <c r="A46" s="54" t="s">
        <v>141</v>
      </c>
      <c r="B46" s="343"/>
      <c r="C46" s="329"/>
      <c r="D46" s="99">
        <v>7.28</v>
      </c>
      <c r="E46" s="4" t="s">
        <v>705</v>
      </c>
      <c r="F46" s="331" t="s">
        <v>107</v>
      </c>
      <c r="G46" s="331"/>
      <c r="H46" s="331"/>
      <c r="I46" s="331"/>
      <c r="J46" s="331"/>
      <c r="K46" s="332"/>
      <c r="L46" s="92"/>
      <c r="M46" s="92"/>
      <c r="N46" s="92"/>
    </row>
    <row r="47" spans="1:14" x14ac:dyDescent="0.2">
      <c r="A47" s="342" t="s">
        <v>142</v>
      </c>
      <c r="B47" s="343"/>
      <c r="C47" s="329"/>
      <c r="D47" s="99">
        <v>2</v>
      </c>
      <c r="E47" s="4" t="s">
        <v>705</v>
      </c>
      <c r="F47" s="331" t="s">
        <v>143</v>
      </c>
      <c r="G47" s="331"/>
      <c r="H47" s="331"/>
      <c r="I47" s="331"/>
      <c r="J47" s="331"/>
      <c r="K47" s="332"/>
      <c r="L47" s="92"/>
      <c r="M47" s="92"/>
      <c r="N47" s="92"/>
    </row>
    <row r="48" spans="1:14" x14ac:dyDescent="0.2">
      <c r="A48" s="342"/>
      <c r="B48" s="343"/>
      <c r="C48" s="329"/>
      <c r="D48" s="331"/>
      <c r="E48" s="99"/>
      <c r="F48" s="331"/>
      <c r="G48" s="331"/>
      <c r="H48" s="331"/>
      <c r="I48" s="331"/>
      <c r="J48" s="331"/>
      <c r="K48" s="332"/>
      <c r="L48" s="92"/>
      <c r="M48" s="92"/>
      <c r="N48" s="92"/>
    </row>
    <row r="49" spans="1:14" x14ac:dyDescent="0.2">
      <c r="A49" s="32"/>
      <c r="B49" s="343"/>
      <c r="C49" s="329"/>
      <c r="D49" s="331"/>
      <c r="E49" s="99"/>
      <c r="F49" s="331"/>
      <c r="G49" s="331"/>
      <c r="H49" s="331"/>
      <c r="I49" s="331"/>
      <c r="J49" s="331"/>
      <c r="K49" s="109"/>
      <c r="L49" s="92"/>
      <c r="M49" s="92"/>
      <c r="N49" s="92"/>
    </row>
    <row r="50" spans="1:14" x14ac:dyDescent="0.2">
      <c r="A50" s="426" t="s">
        <v>275</v>
      </c>
      <c r="B50" s="425" t="s">
        <v>432</v>
      </c>
      <c r="C50" s="425"/>
      <c r="D50" s="232"/>
      <c r="E50" s="232"/>
      <c r="F50" s="232"/>
      <c r="G50" s="232"/>
      <c r="H50" s="232"/>
      <c r="I50" s="232"/>
      <c r="J50" s="232"/>
      <c r="K50" s="106"/>
      <c r="L50" s="92"/>
      <c r="M50" s="92"/>
      <c r="N50" s="92"/>
    </row>
    <row r="51" spans="1:14" x14ac:dyDescent="0.2">
      <c r="A51" s="342"/>
      <c r="B51" s="623"/>
      <c r="C51" s="624"/>
      <c r="D51" s="365"/>
      <c r="E51" s="365"/>
      <c r="F51" s="329"/>
      <c r="G51" s="329"/>
      <c r="H51" s="329"/>
      <c r="I51" s="329"/>
      <c r="J51" s="329"/>
      <c r="K51" s="330"/>
    </row>
    <row r="52" spans="1:14" x14ac:dyDescent="0.2">
      <c r="A52" s="32" t="s">
        <v>280</v>
      </c>
      <c r="B52" s="528" t="str">
        <f>+'Title Page'!B50</f>
        <v>07/24/18</v>
      </c>
      <c r="C52" s="528"/>
      <c r="D52" s="33"/>
      <c r="E52" s="33"/>
      <c r="F52" s="12"/>
      <c r="G52" s="329"/>
      <c r="H52" s="329" t="str">
        <f>+'Item 245 p40'!J53</f>
        <v>Effective Date: October 1, 2018</v>
      </c>
      <c r="I52" s="329"/>
      <c r="J52" s="12"/>
      <c r="K52" s="17"/>
    </row>
    <row r="53" spans="1:14" x14ac:dyDescent="0.2">
      <c r="A53" s="524" t="s">
        <v>245</v>
      </c>
      <c r="B53" s="525"/>
      <c r="C53" s="525"/>
      <c r="D53" s="525"/>
      <c r="E53" s="525"/>
      <c r="F53" s="525"/>
      <c r="G53" s="525"/>
      <c r="H53" s="525"/>
      <c r="I53" s="525"/>
      <c r="J53" s="525"/>
      <c r="K53" s="526"/>
    </row>
    <row r="54" spans="1:14" x14ac:dyDescent="0.2">
      <c r="A54" s="342"/>
      <c r="B54" s="329"/>
      <c r="C54" s="329"/>
      <c r="D54" s="329"/>
      <c r="E54" s="329"/>
      <c r="F54" s="329"/>
      <c r="G54" s="329"/>
      <c r="H54" s="329"/>
      <c r="I54" s="329"/>
      <c r="J54" s="329"/>
      <c r="K54" s="330"/>
    </row>
    <row r="55" spans="1:14" x14ac:dyDescent="0.2">
      <c r="A55" s="342" t="s">
        <v>144</v>
      </c>
      <c r="B55" s="329"/>
      <c r="C55" s="329"/>
      <c r="D55" s="329"/>
      <c r="E55" s="329"/>
      <c r="F55" s="329"/>
      <c r="G55" s="329"/>
      <c r="H55" s="329"/>
      <c r="I55" s="329"/>
      <c r="J55" s="329"/>
      <c r="K55" s="330"/>
    </row>
    <row r="56" spans="1:14" x14ac:dyDescent="0.2">
      <c r="A56" s="32"/>
      <c r="B56" s="12"/>
      <c r="C56" s="12"/>
      <c r="D56" s="12"/>
      <c r="E56" s="12"/>
      <c r="F56" s="12"/>
      <c r="G56" s="12"/>
      <c r="H56" s="12"/>
      <c r="I56" s="12"/>
      <c r="J56" s="12"/>
      <c r="K56" s="17"/>
    </row>
  </sheetData>
  <mergeCells count="11">
    <mergeCell ref="I2:J2"/>
    <mergeCell ref="B7:J7"/>
    <mergeCell ref="B51:C51"/>
    <mergeCell ref="B52:C52"/>
    <mergeCell ref="B27:K30"/>
    <mergeCell ref="B32:K33"/>
    <mergeCell ref="A53:K53"/>
    <mergeCell ref="A8:K8"/>
    <mergeCell ref="A9:K9"/>
    <mergeCell ref="D13:K13"/>
    <mergeCell ref="A16:C16"/>
  </mergeCells>
  <phoneticPr fontId="0" type="noConversion"/>
  <printOptions horizontalCentered="1" verticalCentered="1"/>
  <pageMargins left="0.5" right="0.25" top="0.25" bottom="0.25"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P54"/>
  <sheetViews>
    <sheetView topLeftCell="A7" zoomScaleNormal="100" zoomScaleSheetLayoutView="75" workbookViewId="0"/>
  </sheetViews>
  <sheetFormatPr defaultRowHeight="12.75" x14ac:dyDescent="0.2"/>
  <cols>
    <col min="1" max="2" width="9.140625" style="4"/>
    <col min="3" max="3" width="22.140625" style="4" customWidth="1"/>
    <col min="4" max="4" width="9.140625" style="4"/>
    <col min="5" max="5" width="4.42578125" style="4" customWidth="1"/>
    <col min="6" max="6" width="9.7109375" style="4" customWidth="1"/>
    <col min="7" max="7" width="4.42578125" style="4" customWidth="1"/>
    <col min="8" max="8" width="9.5703125" style="4" customWidth="1"/>
    <col min="9" max="9" width="4.42578125" style="4" customWidth="1"/>
    <col min="10" max="10" width="10.28515625" style="4" customWidth="1"/>
    <col min="11" max="11" width="4.42578125" style="4" customWidth="1"/>
    <col min="12" max="16384" width="9.140625" style="4"/>
  </cols>
  <sheetData>
    <row r="1" spans="1:16" x14ac:dyDescent="0.2">
      <c r="A1" s="1"/>
      <c r="B1" s="2"/>
      <c r="C1" s="2"/>
      <c r="D1" s="2"/>
      <c r="E1" s="2"/>
      <c r="F1" s="2"/>
      <c r="G1" s="2"/>
      <c r="H1" s="2"/>
      <c r="I1" s="2"/>
      <c r="J1" s="2"/>
      <c r="K1" s="3"/>
    </row>
    <row r="2" spans="1:16" x14ac:dyDescent="0.2">
      <c r="A2" s="342" t="s">
        <v>277</v>
      </c>
      <c r="B2" s="310">
        <f>+'Check Sheet p2'!B2</f>
        <v>19</v>
      </c>
      <c r="C2" s="329"/>
      <c r="D2" s="329"/>
      <c r="E2" s="329"/>
      <c r="F2" s="329"/>
      <c r="G2" s="329"/>
      <c r="H2" s="310">
        <v>0</v>
      </c>
      <c r="I2" s="491" t="s">
        <v>278</v>
      </c>
      <c r="J2" s="491"/>
      <c r="K2" s="356">
        <f>1+'Item 250 p41'!K2</f>
        <v>42</v>
      </c>
    </row>
    <row r="3" spans="1:16" x14ac:dyDescent="0.2">
      <c r="A3" s="342"/>
      <c r="B3" s="329"/>
      <c r="C3" s="329"/>
      <c r="D3" s="329"/>
      <c r="E3" s="329"/>
      <c r="F3" s="329"/>
      <c r="G3" s="329"/>
      <c r="H3" s="329"/>
      <c r="I3" s="329"/>
      <c r="J3" s="329"/>
      <c r="K3" s="330"/>
    </row>
    <row r="4" spans="1:16" x14ac:dyDescent="0.2">
      <c r="A4" s="342" t="s">
        <v>75</v>
      </c>
      <c r="B4" s="329"/>
      <c r="C4" s="329"/>
      <c r="D4" s="329"/>
      <c r="E4" s="329"/>
      <c r="F4" s="329"/>
      <c r="G4" s="329"/>
      <c r="H4" s="329"/>
      <c r="I4" s="329"/>
      <c r="J4" s="329"/>
      <c r="K4" s="330"/>
    </row>
    <row r="5" spans="1:16" x14ac:dyDescent="0.2">
      <c r="A5" s="32" t="s">
        <v>85</v>
      </c>
      <c r="B5" s="12"/>
      <c r="C5" s="12"/>
      <c r="D5" s="12"/>
      <c r="E5" s="12"/>
      <c r="F5" s="12"/>
      <c r="G5" s="12"/>
      <c r="H5" s="12"/>
      <c r="I5" s="12"/>
      <c r="J5" s="12"/>
      <c r="K5" s="17"/>
    </row>
    <row r="6" spans="1:16" x14ac:dyDescent="0.2">
      <c r="A6" s="342"/>
      <c r="B6" s="329"/>
      <c r="C6" s="329"/>
      <c r="D6" s="329"/>
      <c r="E6" s="329"/>
      <c r="F6" s="329"/>
      <c r="G6" s="329"/>
      <c r="H6" s="329"/>
      <c r="I6" s="329"/>
      <c r="J6" s="329"/>
      <c r="K6" s="330"/>
    </row>
    <row r="7" spans="1:16" x14ac:dyDescent="0.2">
      <c r="A7" s="64"/>
      <c r="B7" s="529" t="s">
        <v>592</v>
      </c>
      <c r="C7" s="529"/>
      <c r="D7" s="529"/>
      <c r="E7" s="529"/>
      <c r="F7" s="529"/>
      <c r="G7" s="529"/>
      <c r="H7" s="529"/>
      <c r="I7" s="529"/>
      <c r="J7" s="529"/>
      <c r="K7" s="345"/>
    </row>
    <row r="8" spans="1:16" x14ac:dyDescent="0.2">
      <c r="A8" s="705" t="s">
        <v>590</v>
      </c>
      <c r="B8" s="491"/>
      <c r="C8" s="491"/>
      <c r="D8" s="491"/>
      <c r="E8" s="491"/>
      <c r="F8" s="491"/>
      <c r="G8" s="491"/>
      <c r="H8" s="491"/>
      <c r="I8" s="491"/>
      <c r="J8" s="491"/>
      <c r="K8" s="492"/>
    </row>
    <row r="9" spans="1:16" x14ac:dyDescent="0.2">
      <c r="A9" s="552" t="s">
        <v>581</v>
      </c>
      <c r="B9" s="491"/>
      <c r="C9" s="491"/>
      <c r="D9" s="491"/>
      <c r="E9" s="491"/>
      <c r="F9" s="491"/>
      <c r="G9" s="491"/>
      <c r="H9" s="491"/>
      <c r="I9" s="491"/>
      <c r="J9" s="491"/>
      <c r="K9" s="492"/>
    </row>
    <row r="10" spans="1:16" x14ac:dyDescent="0.2">
      <c r="A10" s="342"/>
      <c r="B10" s="329"/>
      <c r="C10" s="329"/>
      <c r="D10" s="329"/>
      <c r="E10" s="329"/>
      <c r="F10" s="329"/>
      <c r="G10" s="329"/>
      <c r="H10" s="329"/>
      <c r="I10" s="329"/>
      <c r="J10" s="329"/>
      <c r="K10" s="330"/>
      <c r="L10" s="92"/>
      <c r="M10" s="92"/>
      <c r="N10" s="92"/>
      <c r="O10" s="92"/>
      <c r="P10" s="92"/>
    </row>
    <row r="11" spans="1:16" x14ac:dyDescent="0.2">
      <c r="A11" s="342" t="s">
        <v>145</v>
      </c>
      <c r="B11" s="331"/>
      <c r="C11" s="347" t="s">
        <v>112</v>
      </c>
      <c r="D11" s="329"/>
      <c r="E11" s="329"/>
      <c r="F11" s="329"/>
      <c r="G11" s="329"/>
      <c r="H11" s="329"/>
      <c r="I11" s="329"/>
      <c r="J11" s="329"/>
      <c r="K11" s="330"/>
      <c r="L11" s="92"/>
      <c r="M11" s="92"/>
      <c r="N11" s="92"/>
      <c r="O11" s="92"/>
      <c r="P11" s="92"/>
    </row>
    <row r="12" spans="1:16" x14ac:dyDescent="0.2">
      <c r="A12" s="342"/>
      <c r="B12" s="329"/>
      <c r="C12" s="329"/>
      <c r="D12" s="331"/>
      <c r="E12" s="331"/>
      <c r="F12" s="331"/>
      <c r="G12" s="331"/>
      <c r="H12" s="331"/>
      <c r="I12" s="331"/>
      <c r="J12" s="331"/>
      <c r="K12" s="332"/>
      <c r="L12" s="92"/>
      <c r="M12" s="92"/>
      <c r="N12" s="92"/>
      <c r="O12" s="92"/>
      <c r="P12" s="92"/>
    </row>
    <row r="13" spans="1:16" x14ac:dyDescent="0.2">
      <c r="A13" s="342"/>
      <c r="B13" s="42"/>
      <c r="C13" s="313"/>
      <c r="D13" s="625" t="s">
        <v>195</v>
      </c>
      <c r="E13" s="626"/>
      <c r="F13" s="626"/>
      <c r="G13" s="626"/>
      <c r="H13" s="626"/>
      <c r="I13" s="626"/>
      <c r="J13" s="626"/>
      <c r="K13" s="627"/>
      <c r="L13" s="92"/>
      <c r="M13" s="92"/>
      <c r="N13" s="92"/>
      <c r="O13" s="92"/>
      <c r="P13" s="92"/>
    </row>
    <row r="14" spans="1:16" x14ac:dyDescent="0.2">
      <c r="A14" s="153" t="s">
        <v>200</v>
      </c>
      <c r="B14" s="339"/>
      <c r="C14" s="338"/>
      <c r="D14" s="216" t="s">
        <v>129</v>
      </c>
      <c r="E14" s="216"/>
      <c r="F14" s="216" t="s">
        <v>131</v>
      </c>
      <c r="G14" s="216"/>
      <c r="H14" s="216" t="s">
        <v>133</v>
      </c>
      <c r="I14" s="216"/>
      <c r="J14" s="216" t="s">
        <v>134</v>
      </c>
      <c r="K14" s="216"/>
      <c r="L14" s="92"/>
      <c r="M14" s="92"/>
      <c r="N14" s="92"/>
      <c r="O14" s="92"/>
      <c r="P14" s="92"/>
    </row>
    <row r="15" spans="1:16" x14ac:dyDescent="0.2">
      <c r="A15" s="154" t="s">
        <v>606</v>
      </c>
      <c r="B15" s="325"/>
      <c r="C15" s="326"/>
      <c r="D15" s="155">
        <f>+'Item 250 p41'!D18</f>
        <v>50.15</v>
      </c>
      <c r="E15" s="293" t="s">
        <v>705</v>
      </c>
      <c r="F15" s="155">
        <f>+'Item 250 p41'!F18</f>
        <v>70.53</v>
      </c>
      <c r="G15" s="293" t="s">
        <v>705</v>
      </c>
      <c r="H15" s="155">
        <f>+'Item 250 p41'!H18</f>
        <v>95.45</v>
      </c>
      <c r="I15" s="293" t="s">
        <v>705</v>
      </c>
      <c r="J15" s="155">
        <f>+'Item 250 p41'!J18</f>
        <v>113.39</v>
      </c>
      <c r="K15" s="293" t="s">
        <v>705</v>
      </c>
      <c r="M15" s="92"/>
      <c r="N15" s="92"/>
      <c r="O15" s="92"/>
      <c r="P15" s="92"/>
    </row>
    <row r="16" spans="1:16" x14ac:dyDescent="0.2">
      <c r="A16" s="156" t="s">
        <v>16</v>
      </c>
      <c r="B16" s="325"/>
      <c r="C16" s="326"/>
      <c r="D16" s="155">
        <f>+D15*4.33</f>
        <v>217.14949999999999</v>
      </c>
      <c r="E16" s="293" t="s">
        <v>705</v>
      </c>
      <c r="F16" s="155">
        <f>+F15*4.33</f>
        <v>305.39490000000001</v>
      </c>
      <c r="G16" s="293" t="s">
        <v>705</v>
      </c>
      <c r="H16" s="155">
        <f>+H15*4.33</f>
        <v>413.29850000000005</v>
      </c>
      <c r="I16" s="293" t="s">
        <v>705</v>
      </c>
      <c r="J16" s="155">
        <f>+J15*4.33</f>
        <v>490.9787</v>
      </c>
      <c r="K16" s="293" t="s">
        <v>705</v>
      </c>
      <c r="L16" s="92"/>
      <c r="M16" s="92"/>
      <c r="N16" s="92"/>
      <c r="O16" s="92"/>
      <c r="P16" s="92"/>
    </row>
    <row r="17" spans="1:16" x14ac:dyDescent="0.2">
      <c r="A17" s="156" t="s">
        <v>651</v>
      </c>
      <c r="B17" s="103"/>
      <c r="C17" s="159"/>
      <c r="D17" s="155">
        <f>+'Item 250 p41'!D19</f>
        <v>58.66</v>
      </c>
      <c r="E17" s="293" t="s">
        <v>705</v>
      </c>
      <c r="F17" s="155">
        <f>+'Item 250 p41'!F19</f>
        <v>79</v>
      </c>
      <c r="G17" s="293" t="s">
        <v>705</v>
      </c>
      <c r="H17" s="155">
        <f>+'Item 250 p41'!H19</f>
        <v>103.94</v>
      </c>
      <c r="I17" s="293" t="s">
        <v>705</v>
      </c>
      <c r="J17" s="155">
        <f>+'Item 250 p41'!J19</f>
        <v>121.88</v>
      </c>
      <c r="K17" s="293" t="s">
        <v>705</v>
      </c>
      <c r="L17" s="92"/>
      <c r="M17" s="92"/>
      <c r="N17" s="92"/>
      <c r="O17" s="92"/>
      <c r="P17" s="92"/>
    </row>
    <row r="18" spans="1:16" x14ac:dyDescent="0.2">
      <c r="A18" s="160" t="s">
        <v>197</v>
      </c>
      <c r="B18" s="325"/>
      <c r="C18" s="326"/>
      <c r="D18" s="161"/>
      <c r="E18" s="447"/>
      <c r="F18" s="161"/>
      <c r="G18" s="464"/>
      <c r="H18" s="161"/>
      <c r="I18" s="464"/>
      <c r="J18" s="161"/>
      <c r="K18" s="464"/>
      <c r="L18" s="92"/>
      <c r="M18" s="92"/>
      <c r="N18" s="92"/>
      <c r="O18" s="92"/>
      <c r="P18" s="92"/>
    </row>
    <row r="19" spans="1:16" x14ac:dyDescent="0.2">
      <c r="A19" s="156" t="s">
        <v>605</v>
      </c>
      <c r="B19" s="325"/>
      <c r="C19" s="326"/>
      <c r="D19" s="155">
        <v>62.73</v>
      </c>
      <c r="E19" s="293" t="s">
        <v>705</v>
      </c>
      <c r="F19" s="155">
        <v>82.66</v>
      </c>
      <c r="G19" s="293" t="s">
        <v>705</v>
      </c>
      <c r="H19" s="155">
        <v>107.58</v>
      </c>
      <c r="I19" s="293" t="s">
        <v>705</v>
      </c>
      <c r="J19" s="155">
        <v>125.52</v>
      </c>
      <c r="K19" s="293" t="s">
        <v>705</v>
      </c>
      <c r="L19" s="92"/>
      <c r="M19" s="92"/>
      <c r="N19" s="92"/>
      <c r="O19" s="92"/>
      <c r="P19" s="92"/>
    </row>
    <row r="20" spans="1:16" x14ac:dyDescent="0.2">
      <c r="A20" s="1"/>
      <c r="B20" s="329"/>
      <c r="C20" s="329"/>
      <c r="D20" s="331"/>
      <c r="E20" s="291"/>
      <c r="F20" s="331"/>
      <c r="G20" s="331"/>
      <c r="H20" s="331"/>
      <c r="I20" s="447"/>
      <c r="J20" s="331"/>
      <c r="K20" s="448"/>
      <c r="L20" s="92"/>
      <c r="M20" s="92"/>
      <c r="N20" s="92"/>
      <c r="O20" s="92"/>
      <c r="P20" s="92"/>
    </row>
    <row r="21" spans="1:16" x14ac:dyDescent="0.2">
      <c r="A21" s="342"/>
      <c r="B21" s="329"/>
      <c r="C21" s="329"/>
      <c r="D21" s="331"/>
      <c r="E21" s="291"/>
      <c r="F21" s="331"/>
      <c r="G21" s="331"/>
      <c r="H21" s="331"/>
      <c r="I21" s="331"/>
      <c r="J21" s="331"/>
      <c r="K21" s="332"/>
      <c r="L21" s="92"/>
      <c r="M21" s="92"/>
      <c r="N21" s="92"/>
      <c r="O21" s="92"/>
      <c r="P21" s="92"/>
    </row>
    <row r="22" spans="1:16" x14ac:dyDescent="0.2">
      <c r="A22" s="54" t="s">
        <v>148</v>
      </c>
      <c r="B22" s="555" t="s">
        <v>591</v>
      </c>
      <c r="C22" s="655"/>
      <c r="D22" s="655"/>
      <c r="E22" s="655"/>
      <c r="F22" s="655"/>
      <c r="G22" s="655"/>
      <c r="H22" s="655"/>
      <c r="I22" s="655"/>
      <c r="J22" s="655"/>
      <c r="K22" s="656"/>
      <c r="L22" s="92"/>
      <c r="M22" s="92"/>
      <c r="N22" s="92"/>
      <c r="O22" s="92"/>
      <c r="P22" s="92"/>
    </row>
    <row r="23" spans="1:16" x14ac:dyDescent="0.2">
      <c r="A23" s="54"/>
      <c r="B23" s="655"/>
      <c r="C23" s="655"/>
      <c r="D23" s="655"/>
      <c r="E23" s="655"/>
      <c r="F23" s="655"/>
      <c r="G23" s="655"/>
      <c r="H23" s="655"/>
      <c r="I23" s="655"/>
      <c r="J23" s="655"/>
      <c r="K23" s="656"/>
      <c r="L23" s="92"/>
      <c r="M23" s="92"/>
      <c r="N23" s="92"/>
      <c r="O23" s="92"/>
      <c r="P23" s="92"/>
    </row>
    <row r="24" spans="1:16" x14ac:dyDescent="0.2">
      <c r="A24" s="54"/>
      <c r="B24" s="655"/>
      <c r="C24" s="655"/>
      <c r="D24" s="655"/>
      <c r="E24" s="655"/>
      <c r="F24" s="655"/>
      <c r="G24" s="655"/>
      <c r="H24" s="655"/>
      <c r="I24" s="655"/>
      <c r="J24" s="655"/>
      <c r="K24" s="656"/>
    </row>
    <row r="25" spans="1:16" x14ac:dyDescent="0.2">
      <c r="A25" s="54"/>
      <c r="B25" s="655"/>
      <c r="C25" s="655"/>
      <c r="D25" s="655"/>
      <c r="E25" s="655"/>
      <c r="F25" s="655"/>
      <c r="G25" s="655"/>
      <c r="H25" s="655"/>
      <c r="I25" s="655"/>
      <c r="J25" s="655"/>
      <c r="K25" s="656"/>
    </row>
    <row r="26" spans="1:16" x14ac:dyDescent="0.2">
      <c r="A26" s="54"/>
      <c r="B26" s="343"/>
      <c r="C26" s="329"/>
      <c r="D26" s="329"/>
      <c r="E26" s="329"/>
      <c r="F26" s="329"/>
      <c r="G26" s="329"/>
      <c r="H26" s="329"/>
      <c r="I26" s="329"/>
      <c r="J26" s="329"/>
      <c r="K26" s="330"/>
    </row>
    <row r="27" spans="1:16" x14ac:dyDescent="0.2">
      <c r="A27" s="54" t="s">
        <v>149</v>
      </c>
      <c r="B27" s="343" t="s">
        <v>623</v>
      </c>
      <c r="C27" s="344"/>
      <c r="D27" s="344"/>
      <c r="E27" s="344"/>
      <c r="F27" s="344"/>
      <c r="G27" s="344"/>
      <c r="H27" s="344"/>
      <c r="I27" s="344"/>
      <c r="J27" s="344"/>
      <c r="K27" s="345"/>
    </row>
    <row r="28" spans="1:16" x14ac:dyDescent="0.2">
      <c r="A28" s="98"/>
      <c r="C28" s="329"/>
      <c r="D28" s="329"/>
      <c r="E28" s="329"/>
      <c r="F28" s="329"/>
      <c r="G28" s="329"/>
      <c r="H28" s="329"/>
      <c r="I28" s="329"/>
      <c r="J28" s="329"/>
      <c r="K28" s="330"/>
    </row>
    <row r="29" spans="1:16" x14ac:dyDescent="0.2">
      <c r="A29" s="54" t="s">
        <v>150</v>
      </c>
      <c r="B29" s="659" t="s">
        <v>585</v>
      </c>
      <c r="C29" s="659"/>
      <c r="D29" s="659"/>
      <c r="E29" s="659"/>
      <c r="F29" s="659"/>
      <c r="G29" s="659"/>
      <c r="H29" s="659"/>
      <c r="I29" s="659"/>
      <c r="J29" s="659"/>
      <c r="K29" s="831"/>
    </row>
    <row r="30" spans="1:16" x14ac:dyDescent="0.2">
      <c r="A30" s="342"/>
      <c r="B30" s="343"/>
      <c r="C30" s="329"/>
      <c r="D30" s="329"/>
      <c r="E30" s="329"/>
      <c r="F30" s="329"/>
      <c r="G30" s="329"/>
      <c r="H30" s="329"/>
      <c r="I30" s="329"/>
      <c r="J30" s="329"/>
      <c r="K30" s="330"/>
    </row>
    <row r="31" spans="1:16" x14ac:dyDescent="0.2">
      <c r="A31" s="342"/>
      <c r="J31" s="329"/>
      <c r="K31" s="330"/>
    </row>
    <row r="32" spans="1:16" x14ac:dyDescent="0.2">
      <c r="A32" s="342"/>
      <c r="J32" s="329"/>
      <c r="K32" s="330"/>
    </row>
    <row r="33" spans="1:11" x14ac:dyDescent="0.2">
      <c r="A33" s="342"/>
      <c r="J33" s="329"/>
      <c r="K33" s="330"/>
    </row>
    <row r="34" spans="1:11" x14ac:dyDescent="0.2">
      <c r="A34" s="342"/>
      <c r="J34" s="329"/>
      <c r="K34" s="330"/>
    </row>
    <row r="35" spans="1:11" x14ac:dyDescent="0.2">
      <c r="A35" s="342"/>
      <c r="J35" s="329"/>
      <c r="K35" s="330"/>
    </row>
    <row r="36" spans="1:11" x14ac:dyDescent="0.2">
      <c r="A36" s="342"/>
      <c r="J36" s="329"/>
      <c r="K36" s="330"/>
    </row>
    <row r="37" spans="1:11" x14ac:dyDescent="0.2">
      <c r="A37" s="342"/>
      <c r="J37" s="329"/>
      <c r="K37" s="330"/>
    </row>
    <row r="38" spans="1:11" x14ac:dyDescent="0.2">
      <c r="A38" s="342"/>
      <c r="J38" s="329"/>
      <c r="K38" s="330"/>
    </row>
    <row r="39" spans="1:11" x14ac:dyDescent="0.2">
      <c r="A39" s="342"/>
      <c r="J39" s="329"/>
      <c r="K39" s="330"/>
    </row>
    <row r="40" spans="1:11" x14ac:dyDescent="0.2">
      <c r="A40" s="342"/>
      <c r="B40" s="329"/>
      <c r="C40" s="329"/>
      <c r="D40" s="329"/>
      <c r="E40" s="329"/>
      <c r="F40" s="329"/>
      <c r="G40" s="329"/>
      <c r="H40" s="329"/>
      <c r="I40" s="329"/>
      <c r="J40" s="329"/>
      <c r="K40" s="330"/>
    </row>
    <row r="41" spans="1:11" x14ac:dyDescent="0.2">
      <c r="A41" s="342"/>
      <c r="B41" s="329"/>
      <c r="C41" s="329"/>
      <c r="D41" s="329"/>
      <c r="E41" s="329"/>
      <c r="F41" s="329"/>
      <c r="G41" s="329"/>
      <c r="H41" s="329"/>
      <c r="I41" s="329"/>
      <c r="J41" s="329"/>
      <c r="K41" s="330"/>
    </row>
    <row r="42" spans="1:11" x14ac:dyDescent="0.2">
      <c r="A42" s="98" t="s">
        <v>206</v>
      </c>
      <c r="B42" s="343"/>
      <c r="C42" s="329"/>
      <c r="D42" s="329"/>
      <c r="E42" s="329"/>
      <c r="F42" s="329"/>
      <c r="G42" s="329"/>
      <c r="H42" s="329"/>
      <c r="I42" s="329"/>
      <c r="J42" s="329"/>
      <c r="K42" s="330"/>
    </row>
    <row r="43" spans="1:11" x14ac:dyDescent="0.2">
      <c r="A43" s="54" t="s">
        <v>214</v>
      </c>
      <c r="B43" s="343"/>
      <c r="C43" s="329"/>
      <c r="D43" s="99">
        <f>+'Item 250 p41'!D44</f>
        <v>54.6</v>
      </c>
      <c r="E43" s="4" t="s">
        <v>705</v>
      </c>
      <c r="F43" s="329" t="s">
        <v>107</v>
      </c>
      <c r="G43" s="329"/>
      <c r="H43" s="329"/>
      <c r="I43" s="347"/>
      <c r="J43" s="329"/>
      <c r="K43" s="330"/>
    </row>
    <row r="44" spans="1:11" x14ac:dyDescent="0.2">
      <c r="A44" s="54" t="s">
        <v>140</v>
      </c>
      <c r="B44" s="343"/>
      <c r="C44" s="329"/>
      <c r="D44" s="99">
        <f>+'Item 250 p41'!D45</f>
        <v>7.28</v>
      </c>
      <c r="E44" s="4" t="s">
        <v>705</v>
      </c>
      <c r="F44" s="329" t="s">
        <v>107</v>
      </c>
      <c r="G44" s="329"/>
      <c r="H44" s="329"/>
      <c r="I44" s="347"/>
      <c r="J44" s="329"/>
      <c r="K44" s="330"/>
    </row>
    <row r="45" spans="1:11" x14ac:dyDescent="0.2">
      <c r="A45" s="54" t="s">
        <v>141</v>
      </c>
      <c r="B45" s="343"/>
      <c r="C45" s="329"/>
      <c r="D45" s="99">
        <f>+'Item 250 p41'!D46</f>
        <v>7.28</v>
      </c>
      <c r="E45" s="4" t="s">
        <v>705</v>
      </c>
      <c r="F45" s="329" t="s">
        <v>107</v>
      </c>
      <c r="G45" s="329"/>
      <c r="H45" s="329"/>
      <c r="I45" s="347"/>
      <c r="J45" s="329"/>
      <c r="K45" s="330"/>
    </row>
    <row r="46" spans="1:11" x14ac:dyDescent="0.2">
      <c r="A46" s="342" t="s">
        <v>142</v>
      </c>
      <c r="B46" s="343"/>
      <c r="C46" s="329"/>
      <c r="D46" s="99">
        <f>+'Item 250 p41'!D47</f>
        <v>2</v>
      </c>
      <c r="E46" s="4" t="s">
        <v>705</v>
      </c>
      <c r="F46" s="329" t="s">
        <v>143</v>
      </c>
      <c r="G46" s="329"/>
      <c r="H46" s="329"/>
      <c r="I46" s="347"/>
      <c r="J46" s="329"/>
      <c r="K46" s="330"/>
    </row>
    <row r="47" spans="1:11" x14ac:dyDescent="0.2">
      <c r="A47" s="32"/>
      <c r="B47" s="12"/>
      <c r="C47" s="12"/>
      <c r="D47" s="12"/>
      <c r="E47" s="12"/>
      <c r="F47" s="12"/>
      <c r="G47" s="12"/>
      <c r="H47" s="12"/>
      <c r="I47" s="12"/>
      <c r="J47" s="12"/>
      <c r="K47" s="17"/>
    </row>
    <row r="48" spans="1:11" x14ac:dyDescent="0.2">
      <c r="A48" s="342" t="s">
        <v>275</v>
      </c>
      <c r="B48" s="329" t="s">
        <v>432</v>
      </c>
      <c r="C48" s="329"/>
      <c r="D48" s="329"/>
      <c r="E48" s="329"/>
      <c r="F48" s="329"/>
      <c r="G48" s="329"/>
      <c r="H48" s="329"/>
      <c r="I48" s="329"/>
      <c r="J48" s="329"/>
      <c r="K48" s="330"/>
    </row>
    <row r="49" spans="1:11" x14ac:dyDescent="0.2">
      <c r="A49" s="342"/>
      <c r="B49" s="623"/>
      <c r="C49" s="624"/>
      <c r="D49" s="365"/>
      <c r="E49" s="365"/>
      <c r="F49" s="329"/>
      <c r="G49" s="329"/>
      <c r="H49" s="329"/>
      <c r="I49" s="329"/>
      <c r="J49" s="329"/>
      <c r="K49" s="330"/>
    </row>
    <row r="50" spans="1:11" x14ac:dyDescent="0.2">
      <c r="A50" s="32" t="s">
        <v>274</v>
      </c>
      <c r="B50" s="528" t="str">
        <f>+'Title Page'!B50</f>
        <v>07/24/18</v>
      </c>
      <c r="C50" s="528"/>
      <c r="D50" s="321"/>
      <c r="E50" s="321"/>
      <c r="F50" s="12"/>
      <c r="G50" s="329"/>
      <c r="H50" s="329" t="str">
        <f>+'Item 250 p41'!H52</f>
        <v>Effective Date: October 1, 2018</v>
      </c>
      <c r="I50" s="329"/>
      <c r="J50" s="12"/>
      <c r="K50" s="17"/>
    </row>
    <row r="51" spans="1:11" x14ac:dyDescent="0.2">
      <c r="A51" s="524" t="s">
        <v>245</v>
      </c>
      <c r="B51" s="525"/>
      <c r="C51" s="525"/>
      <c r="D51" s="525"/>
      <c r="E51" s="525"/>
      <c r="F51" s="525"/>
      <c r="G51" s="525"/>
      <c r="H51" s="525"/>
      <c r="I51" s="525"/>
      <c r="J51" s="525"/>
      <c r="K51" s="526"/>
    </row>
    <row r="52" spans="1:11" x14ac:dyDescent="0.2">
      <c r="A52" s="342"/>
      <c r="B52" s="329"/>
      <c r="C52" s="329"/>
      <c r="D52" s="329"/>
      <c r="E52" s="329"/>
      <c r="F52" s="329"/>
      <c r="G52" s="329"/>
      <c r="H52" s="329"/>
      <c r="I52" s="329"/>
      <c r="J52" s="329"/>
      <c r="K52" s="330"/>
    </row>
    <row r="53" spans="1:11" x14ac:dyDescent="0.2">
      <c r="A53" s="342" t="s">
        <v>144</v>
      </c>
      <c r="B53" s="329"/>
      <c r="C53" s="329"/>
      <c r="D53" s="329"/>
      <c r="E53" s="329"/>
      <c r="F53" s="329"/>
      <c r="G53" s="329"/>
      <c r="H53" s="329"/>
      <c r="I53" s="329"/>
      <c r="J53" s="329"/>
      <c r="K53" s="330"/>
    </row>
    <row r="54" spans="1:11" x14ac:dyDescent="0.2">
      <c r="A54" s="32"/>
      <c r="B54" s="12"/>
      <c r="C54" s="12"/>
      <c r="D54" s="12"/>
      <c r="E54" s="12"/>
      <c r="F54" s="12"/>
      <c r="G54" s="12"/>
      <c r="H54" s="12"/>
      <c r="I54" s="12"/>
      <c r="J54" s="12"/>
      <c r="K54" s="17"/>
    </row>
  </sheetData>
  <mergeCells count="10">
    <mergeCell ref="B50:C50"/>
    <mergeCell ref="I2:J2"/>
    <mergeCell ref="A51:K51"/>
    <mergeCell ref="A8:K8"/>
    <mergeCell ref="A9:K9"/>
    <mergeCell ref="D13:K13"/>
    <mergeCell ref="B7:J7"/>
    <mergeCell ref="B49:C49"/>
    <mergeCell ref="B29:K29"/>
    <mergeCell ref="B22:K25"/>
  </mergeCells>
  <phoneticPr fontId="0" type="noConversion"/>
  <printOptions horizontalCentered="1" verticalCentered="1"/>
  <pageMargins left="0.5" right="0.25" top="0.25" bottom="0.25" header="0.5" footer="0.5"/>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N55"/>
  <sheetViews>
    <sheetView zoomScale="140" zoomScaleNormal="140" zoomScaleSheetLayoutView="75" workbookViewId="0">
      <selection activeCell="L22" sqref="L22"/>
    </sheetView>
  </sheetViews>
  <sheetFormatPr defaultRowHeight="12.75" x14ac:dyDescent="0.2"/>
  <cols>
    <col min="1" max="2" width="9.140625" style="4"/>
    <col min="3" max="3" width="9.7109375" style="4" bestFit="1" customWidth="1"/>
    <col min="4" max="4" width="9.140625" style="4"/>
    <col min="5" max="5" width="7" style="4" customWidth="1"/>
    <col min="6" max="6" width="9.42578125" style="4" customWidth="1"/>
    <col min="7" max="7" width="4.85546875" style="4" customWidth="1"/>
    <col min="8" max="8" width="9.7109375" style="4" customWidth="1"/>
    <col min="9" max="9" width="8.140625" style="4" customWidth="1"/>
    <col min="10" max="10" width="9.85546875" style="4" customWidth="1"/>
    <col min="11" max="16384" width="9.140625" style="4"/>
  </cols>
  <sheetData>
    <row r="1" spans="1:13" x14ac:dyDescent="0.2">
      <c r="A1" s="1"/>
      <c r="B1" s="2"/>
      <c r="C1" s="2"/>
      <c r="D1" s="2"/>
      <c r="E1" s="2"/>
      <c r="F1" s="2"/>
      <c r="G1" s="2"/>
      <c r="H1" s="2"/>
      <c r="I1" s="2"/>
      <c r="J1" s="3"/>
    </row>
    <row r="2" spans="1:13" x14ac:dyDescent="0.2">
      <c r="A2" s="342" t="s">
        <v>277</v>
      </c>
      <c r="B2" s="310">
        <f>+'Check Sheet p2'!B2</f>
        <v>19</v>
      </c>
      <c r="C2" s="329"/>
      <c r="D2" s="329"/>
      <c r="E2" s="329"/>
      <c r="F2" s="329"/>
      <c r="G2" s="310">
        <v>0</v>
      </c>
      <c r="H2" s="491" t="s">
        <v>278</v>
      </c>
      <c r="I2" s="491"/>
      <c r="J2" s="356">
        <f>1+'Item 255 p42'!K2</f>
        <v>43</v>
      </c>
    </row>
    <row r="3" spans="1:13" x14ac:dyDescent="0.2">
      <c r="A3" s="342"/>
      <c r="B3" s="329"/>
      <c r="C3" s="329"/>
      <c r="D3" s="329"/>
      <c r="E3" s="329"/>
      <c r="F3" s="329"/>
      <c r="G3" s="329"/>
      <c r="H3" s="329"/>
      <c r="I3" s="329"/>
      <c r="J3" s="330"/>
    </row>
    <row r="4" spans="1:13" x14ac:dyDescent="0.2">
      <c r="A4" s="342" t="s">
        <v>75</v>
      </c>
      <c r="B4" s="329"/>
      <c r="C4" s="329"/>
      <c r="D4" s="329"/>
      <c r="E4" s="329"/>
      <c r="F4" s="329"/>
      <c r="G4" s="329"/>
      <c r="H4" s="329"/>
      <c r="I4" s="329"/>
      <c r="J4" s="330"/>
    </row>
    <row r="5" spans="1:13" x14ac:dyDescent="0.2">
      <c r="A5" s="32" t="s">
        <v>85</v>
      </c>
      <c r="B5" s="12"/>
      <c r="C5" s="12"/>
      <c r="D5" s="12"/>
      <c r="E5" s="12"/>
      <c r="F5" s="12"/>
      <c r="G5" s="12"/>
      <c r="H5" s="12"/>
      <c r="I5" s="12"/>
      <c r="J5" s="17"/>
    </row>
    <row r="6" spans="1:13" x14ac:dyDescent="0.2">
      <c r="A6" s="342"/>
      <c r="B6" s="329"/>
      <c r="C6" s="329"/>
      <c r="D6" s="329"/>
      <c r="E6" s="329"/>
      <c r="F6" s="329"/>
      <c r="G6" s="329"/>
      <c r="H6" s="329"/>
      <c r="I6" s="329"/>
      <c r="J6" s="330"/>
    </row>
    <row r="7" spans="1:13" x14ac:dyDescent="0.2">
      <c r="A7" s="64"/>
      <c r="B7" s="529" t="s">
        <v>593</v>
      </c>
      <c r="C7" s="529"/>
      <c r="D7" s="529"/>
      <c r="E7" s="529"/>
      <c r="F7" s="529"/>
      <c r="G7" s="529"/>
      <c r="H7" s="529"/>
      <c r="I7" s="529"/>
      <c r="J7" s="345"/>
    </row>
    <row r="8" spans="1:13" x14ac:dyDescent="0.2">
      <c r="A8" s="705" t="s">
        <v>595</v>
      </c>
      <c r="B8" s="491"/>
      <c r="C8" s="491"/>
      <c r="D8" s="491"/>
      <c r="E8" s="491"/>
      <c r="F8" s="491"/>
      <c r="G8" s="491"/>
      <c r="H8" s="491"/>
      <c r="I8" s="491"/>
      <c r="J8" s="492"/>
    </row>
    <row r="9" spans="1:13" x14ac:dyDescent="0.2">
      <c r="A9" s="705" t="s">
        <v>594</v>
      </c>
      <c r="B9" s="491"/>
      <c r="C9" s="491"/>
      <c r="D9" s="491"/>
      <c r="E9" s="491"/>
      <c r="F9" s="491"/>
      <c r="G9" s="491"/>
      <c r="H9" s="491"/>
      <c r="I9" s="491"/>
      <c r="J9" s="492"/>
    </row>
    <row r="10" spans="1:13" x14ac:dyDescent="0.2">
      <c r="A10" s="342" t="s">
        <v>145</v>
      </c>
      <c r="B10" s="331"/>
      <c r="C10" s="347" t="s">
        <v>112</v>
      </c>
      <c r="D10" s="329"/>
      <c r="E10" s="329"/>
      <c r="F10" s="329"/>
      <c r="G10" s="329"/>
      <c r="H10" s="329"/>
      <c r="I10" s="329"/>
      <c r="J10" s="330"/>
    </row>
    <row r="11" spans="1:13" x14ac:dyDescent="0.2">
      <c r="A11" s="342"/>
      <c r="B11" s="42"/>
      <c r="C11" s="313"/>
      <c r="D11" s="625" t="s">
        <v>195</v>
      </c>
      <c r="E11" s="626"/>
      <c r="F11" s="626"/>
      <c r="G11" s="339"/>
      <c r="H11" s="340"/>
      <c r="I11" s="92"/>
      <c r="J11" s="330"/>
    </row>
    <row r="12" spans="1:13" x14ac:dyDescent="0.2">
      <c r="A12" s="153" t="s">
        <v>200</v>
      </c>
      <c r="B12" s="339"/>
      <c r="C12" s="338"/>
      <c r="D12" s="222" t="s">
        <v>257</v>
      </c>
      <c r="E12" s="222"/>
      <c r="F12" s="222" t="s">
        <v>258</v>
      </c>
      <c r="G12" s="222"/>
      <c r="H12" s="222" t="s">
        <v>259</v>
      </c>
      <c r="I12" s="92"/>
      <c r="J12" s="330"/>
    </row>
    <row r="13" spans="1:13" x14ac:dyDescent="0.2">
      <c r="A13" s="156" t="s">
        <v>113</v>
      </c>
      <c r="B13" s="325"/>
      <c r="C13" s="326"/>
      <c r="D13" s="155">
        <v>92.21</v>
      </c>
      <c r="E13" s="155" t="s">
        <v>705</v>
      </c>
      <c r="F13" s="155">
        <f>+D13</f>
        <v>92.21</v>
      </c>
      <c r="G13" s="155" t="s">
        <v>705</v>
      </c>
      <c r="H13" s="155">
        <f>+F13</f>
        <v>92.21</v>
      </c>
      <c r="I13" s="155" t="s">
        <v>705</v>
      </c>
      <c r="J13" s="330"/>
    </row>
    <row r="14" spans="1:13" x14ac:dyDescent="0.2">
      <c r="A14" s="156" t="s">
        <v>421</v>
      </c>
      <c r="B14" s="325"/>
      <c r="C14" s="326"/>
      <c r="D14" s="155">
        <v>122.55</v>
      </c>
      <c r="E14" s="155" t="s">
        <v>705</v>
      </c>
      <c r="F14" s="155">
        <f>D14</f>
        <v>122.55</v>
      </c>
      <c r="G14" s="155" t="s">
        <v>705</v>
      </c>
      <c r="H14" s="155">
        <f>F14</f>
        <v>122.55</v>
      </c>
      <c r="I14" s="155" t="s">
        <v>705</v>
      </c>
      <c r="J14" s="330"/>
      <c r="K14" s="92"/>
    </row>
    <row r="15" spans="1:13" x14ac:dyDescent="0.2">
      <c r="A15" s="156" t="s">
        <v>634</v>
      </c>
      <c r="B15" s="325"/>
      <c r="C15" s="326"/>
      <c r="D15" s="155">
        <v>98.28</v>
      </c>
      <c r="E15" s="155" t="s">
        <v>705</v>
      </c>
      <c r="F15" s="155">
        <v>106.77</v>
      </c>
      <c r="G15" s="155" t="s">
        <v>705</v>
      </c>
      <c r="H15" s="155">
        <v>118.91</v>
      </c>
      <c r="I15" s="155" t="s">
        <v>705</v>
      </c>
      <c r="J15" s="332"/>
      <c r="K15" s="92"/>
      <c r="L15" s="92"/>
      <c r="M15" s="92"/>
    </row>
    <row r="16" spans="1:13" x14ac:dyDescent="0.2">
      <c r="A16" s="156" t="s">
        <v>635</v>
      </c>
      <c r="B16" s="325"/>
      <c r="C16" s="326"/>
      <c r="D16" s="155">
        <f>+D15</f>
        <v>98.28</v>
      </c>
      <c r="E16" s="155" t="s">
        <v>705</v>
      </c>
      <c r="F16" s="155">
        <f>+F15</f>
        <v>106.77</v>
      </c>
      <c r="G16" s="155" t="s">
        <v>705</v>
      </c>
      <c r="H16" s="155">
        <f>+H15</f>
        <v>118.91</v>
      </c>
      <c r="I16" s="155" t="s">
        <v>705</v>
      </c>
      <c r="J16" s="332"/>
      <c r="K16" s="92"/>
      <c r="L16" s="92"/>
      <c r="M16" s="92"/>
    </row>
    <row r="17" spans="1:14" x14ac:dyDescent="0.2">
      <c r="A17" s="156" t="s">
        <v>230</v>
      </c>
      <c r="B17" s="325"/>
      <c r="C17" s="326"/>
      <c r="D17" s="155">
        <v>61.88</v>
      </c>
      <c r="E17" s="155" t="s">
        <v>705</v>
      </c>
      <c r="F17" s="155">
        <f>+D17</f>
        <v>61.88</v>
      </c>
      <c r="G17" s="155" t="s">
        <v>705</v>
      </c>
      <c r="H17" s="155">
        <f>+D17</f>
        <v>61.88</v>
      </c>
      <c r="I17" s="155" t="s">
        <v>705</v>
      </c>
      <c r="J17" s="332"/>
      <c r="K17" s="92"/>
      <c r="L17" s="92"/>
      <c r="M17" s="92"/>
    </row>
    <row r="18" spans="1:14" x14ac:dyDescent="0.2">
      <c r="A18" s="156" t="s">
        <v>607</v>
      </c>
      <c r="B18" s="103"/>
      <c r="C18" s="159"/>
      <c r="D18" s="155">
        <v>104.33</v>
      </c>
      <c r="E18" s="155" t="s">
        <v>705</v>
      </c>
      <c r="F18" s="155">
        <v>112.83</v>
      </c>
      <c r="G18" s="155" t="s">
        <v>705</v>
      </c>
      <c r="H18" s="155">
        <v>124.97</v>
      </c>
      <c r="I18" s="155" t="s">
        <v>705</v>
      </c>
      <c r="J18" s="332"/>
      <c r="K18" s="92"/>
      <c r="L18" s="92"/>
      <c r="M18" s="92"/>
    </row>
    <row r="19" spans="1:14" x14ac:dyDescent="0.2">
      <c r="A19" s="160" t="s">
        <v>197</v>
      </c>
      <c r="B19" s="325"/>
      <c r="C19" s="326"/>
      <c r="D19" s="161"/>
      <c r="E19" s="161"/>
      <c r="F19" s="161"/>
      <c r="G19" s="161"/>
      <c r="H19" s="161"/>
      <c r="I19" s="92"/>
      <c r="J19" s="332"/>
      <c r="K19" s="92"/>
      <c r="L19" s="92"/>
      <c r="M19" s="92"/>
    </row>
    <row r="20" spans="1:14" x14ac:dyDescent="0.2">
      <c r="A20" s="156" t="s">
        <v>230</v>
      </c>
      <c r="B20" s="325"/>
      <c r="C20" s="326"/>
      <c r="D20" s="155">
        <v>91</v>
      </c>
      <c r="E20" s="155" t="s">
        <v>705</v>
      </c>
      <c r="F20" s="155">
        <f>+D20</f>
        <v>91</v>
      </c>
      <c r="G20" s="155" t="s">
        <v>705</v>
      </c>
      <c r="H20" s="155">
        <f>+F20</f>
        <v>91</v>
      </c>
      <c r="I20" s="155" t="s">
        <v>705</v>
      </c>
      <c r="J20" s="332"/>
      <c r="K20" s="92"/>
      <c r="L20" s="92"/>
      <c r="M20" s="92"/>
    </row>
    <row r="21" spans="1:14" x14ac:dyDescent="0.2">
      <c r="A21" s="156" t="s">
        <v>605</v>
      </c>
      <c r="B21" s="325"/>
      <c r="C21" s="326"/>
      <c r="D21" s="155">
        <v>125.94</v>
      </c>
      <c r="E21" s="155" t="s">
        <v>705</v>
      </c>
      <c r="F21" s="155">
        <v>137.59</v>
      </c>
      <c r="G21" s="155" t="s">
        <v>705</v>
      </c>
      <c r="H21" s="155">
        <v>149.96</v>
      </c>
      <c r="I21" s="155" t="s">
        <v>705</v>
      </c>
      <c r="J21" s="330"/>
    </row>
    <row r="22" spans="1:14" x14ac:dyDescent="0.2">
      <c r="A22" s="156" t="s">
        <v>211</v>
      </c>
      <c r="B22" s="325"/>
      <c r="C22" s="326"/>
      <c r="D22" s="155">
        <v>5.46</v>
      </c>
      <c r="E22" s="155" t="s">
        <v>705</v>
      </c>
      <c r="F22" s="155">
        <f>+D22</f>
        <v>5.46</v>
      </c>
      <c r="G22" s="155" t="s">
        <v>705</v>
      </c>
      <c r="H22" s="155">
        <f>+F22</f>
        <v>5.46</v>
      </c>
      <c r="I22" s="155" t="s">
        <v>705</v>
      </c>
      <c r="J22" s="330"/>
    </row>
    <row r="23" spans="1:14" x14ac:dyDescent="0.2">
      <c r="A23" s="156" t="s">
        <v>419</v>
      </c>
      <c r="B23" s="325"/>
      <c r="C23" s="326"/>
      <c r="D23" s="155">
        <v>6.74</v>
      </c>
      <c r="E23" s="155" t="s">
        <v>705</v>
      </c>
      <c r="F23" s="155">
        <f>+D23</f>
        <v>6.74</v>
      </c>
      <c r="G23" s="155" t="s">
        <v>705</v>
      </c>
      <c r="H23" s="155">
        <f>+D23</f>
        <v>6.74</v>
      </c>
      <c r="I23" s="155" t="s">
        <v>705</v>
      </c>
      <c r="J23" s="330"/>
    </row>
    <row r="24" spans="1:14" x14ac:dyDescent="0.2">
      <c r="A24" s="156" t="s">
        <v>114</v>
      </c>
      <c r="B24" s="325"/>
      <c r="C24" s="326"/>
      <c r="D24" s="155">
        <v>126.67</v>
      </c>
      <c r="E24" s="155" t="s">
        <v>705</v>
      </c>
      <c r="F24" s="155">
        <v>127.41</v>
      </c>
      <c r="G24" s="155" t="s">
        <v>705</v>
      </c>
      <c r="H24" s="155">
        <f>F24</f>
        <v>127.41</v>
      </c>
      <c r="I24" s="155" t="s">
        <v>705</v>
      </c>
      <c r="J24" s="330"/>
    </row>
    <row r="25" spans="1:14" ht="12.75" customHeight="1" x14ac:dyDescent="0.2">
      <c r="A25" s="156" t="s">
        <v>620</v>
      </c>
      <c r="B25" s="325"/>
      <c r="C25" s="326"/>
      <c r="D25" s="155">
        <v>157</v>
      </c>
      <c r="E25" s="155" t="s">
        <v>705</v>
      </c>
      <c r="F25" s="155">
        <v>157.72999999999999</v>
      </c>
      <c r="G25" s="155" t="s">
        <v>705</v>
      </c>
      <c r="H25" s="155">
        <f>+F25</f>
        <v>157.72999999999999</v>
      </c>
      <c r="I25" s="155" t="s">
        <v>705</v>
      </c>
      <c r="J25" s="177"/>
    </row>
    <row r="26" spans="1:14" ht="12.75" customHeight="1" x14ac:dyDescent="0.2">
      <c r="A26" s="102"/>
      <c r="B26" s="331"/>
      <c r="C26" s="331"/>
      <c r="D26" s="331"/>
      <c r="E26" s="331"/>
      <c r="F26" s="331"/>
      <c r="G26" s="331"/>
      <c r="H26" s="331"/>
      <c r="I26" s="447"/>
      <c r="J26" s="332"/>
      <c r="K26" s="92"/>
      <c r="L26" s="92"/>
      <c r="M26" s="92"/>
      <c r="N26" s="92"/>
    </row>
    <row r="27" spans="1:14" ht="12.75" customHeight="1" x14ac:dyDescent="0.2">
      <c r="A27" s="49" t="s">
        <v>201</v>
      </c>
      <c r="B27" s="832" t="s">
        <v>208</v>
      </c>
      <c r="C27" s="832"/>
      <c r="D27" s="832"/>
      <c r="E27" s="832"/>
      <c r="F27" s="832"/>
      <c r="G27" s="832"/>
      <c r="H27" s="832"/>
      <c r="I27" s="832"/>
      <c r="J27" s="833"/>
      <c r="K27" s="92"/>
      <c r="L27" s="92"/>
      <c r="M27" s="92"/>
      <c r="N27" s="92"/>
    </row>
    <row r="28" spans="1:14" ht="12.75" customHeight="1" x14ac:dyDescent="0.2">
      <c r="A28" s="162" t="s">
        <v>209</v>
      </c>
      <c r="B28" s="588" t="s">
        <v>795</v>
      </c>
      <c r="C28" s="655"/>
      <c r="D28" s="655"/>
      <c r="E28" s="655"/>
      <c r="F28" s="655"/>
      <c r="G28" s="655"/>
      <c r="H28" s="655"/>
      <c r="I28" s="655"/>
      <c r="J28" s="656"/>
      <c r="K28" s="92"/>
      <c r="L28" s="92"/>
      <c r="M28" s="92"/>
      <c r="N28" s="92"/>
    </row>
    <row r="29" spans="1:14" ht="12.75" customHeight="1" x14ac:dyDescent="0.2">
      <c r="A29" s="49"/>
      <c r="B29" s="655"/>
      <c r="C29" s="655"/>
      <c r="D29" s="655"/>
      <c r="E29" s="655"/>
      <c r="F29" s="655"/>
      <c r="G29" s="655"/>
      <c r="H29" s="655"/>
      <c r="I29" s="655"/>
      <c r="J29" s="656"/>
      <c r="K29" s="92"/>
      <c r="L29" s="92"/>
      <c r="M29" s="92"/>
      <c r="N29" s="92"/>
    </row>
    <row r="30" spans="1:14" ht="12.75" customHeight="1" x14ac:dyDescent="0.2">
      <c r="A30" s="49"/>
      <c r="B30" s="655"/>
      <c r="C30" s="655"/>
      <c r="D30" s="655"/>
      <c r="E30" s="655"/>
      <c r="F30" s="655"/>
      <c r="G30" s="655"/>
      <c r="H30" s="655"/>
      <c r="I30" s="655"/>
      <c r="J30" s="656"/>
      <c r="K30" s="92"/>
      <c r="L30" s="92"/>
      <c r="M30" s="92"/>
      <c r="N30" s="92"/>
    </row>
    <row r="31" spans="1:14" ht="12.75" customHeight="1" x14ac:dyDescent="0.2">
      <c r="A31" s="49" t="s">
        <v>150</v>
      </c>
      <c r="B31" s="41" t="s">
        <v>210</v>
      </c>
      <c r="C31" s="331"/>
      <c r="D31" s="331"/>
      <c r="E31" s="331"/>
      <c r="F31" s="331"/>
      <c r="G31" s="331"/>
      <c r="H31" s="331"/>
      <c r="I31" s="331"/>
      <c r="J31" s="332"/>
      <c r="K31" s="92"/>
      <c r="L31" s="92"/>
      <c r="M31" s="92"/>
      <c r="N31" s="92"/>
    </row>
    <row r="32" spans="1:14" ht="12.75" customHeight="1" x14ac:dyDescent="0.2">
      <c r="A32" s="49" t="s">
        <v>23</v>
      </c>
      <c r="B32" s="221" t="s">
        <v>552</v>
      </c>
      <c r="C32" s="588" t="s">
        <v>659</v>
      </c>
      <c r="D32" s="655"/>
      <c r="E32" s="655"/>
      <c r="F32" s="655"/>
      <c r="G32" s="655"/>
      <c r="H32" s="655"/>
      <c r="I32" s="655"/>
      <c r="J32" s="656"/>
      <c r="K32" s="92"/>
      <c r="L32" s="92"/>
      <c r="M32" s="92"/>
      <c r="N32" s="92"/>
    </row>
    <row r="33" spans="1:14" ht="12.75" customHeight="1" x14ac:dyDescent="0.2">
      <c r="A33" s="54"/>
      <c r="B33" s="343"/>
      <c r="C33" s="655"/>
      <c r="D33" s="655"/>
      <c r="E33" s="655"/>
      <c r="F33" s="655"/>
      <c r="G33" s="655"/>
      <c r="H33" s="655"/>
      <c r="I33" s="655"/>
      <c r="J33" s="656"/>
    </row>
    <row r="34" spans="1:14" ht="12.75" customHeight="1" x14ac:dyDescent="0.2">
      <c r="A34" s="98"/>
      <c r="B34" s="221" t="s">
        <v>553</v>
      </c>
      <c r="C34" s="834" t="s">
        <v>600</v>
      </c>
      <c r="D34" s="835"/>
      <c r="E34" s="835"/>
      <c r="F34" s="835"/>
      <c r="G34" s="835"/>
      <c r="H34" s="835"/>
      <c r="I34" s="835"/>
      <c r="J34" s="836"/>
    </row>
    <row r="35" spans="1:14" ht="12.75" customHeight="1" x14ac:dyDescent="0.2">
      <c r="A35" s="54"/>
      <c r="B35" s="343"/>
      <c r="C35" s="835"/>
      <c r="D35" s="835"/>
      <c r="E35" s="835"/>
      <c r="F35" s="835"/>
      <c r="G35" s="835"/>
      <c r="H35" s="835"/>
      <c r="I35" s="835"/>
      <c r="J35" s="836"/>
    </row>
    <row r="36" spans="1:14" ht="12.75" customHeight="1" x14ac:dyDescent="0.2">
      <c r="A36" s="54" t="s">
        <v>23</v>
      </c>
      <c r="B36" s="343"/>
      <c r="C36" s="835"/>
      <c r="D36" s="835"/>
      <c r="E36" s="835"/>
      <c r="F36" s="835"/>
      <c r="G36" s="835"/>
      <c r="H36" s="835"/>
      <c r="I36" s="835"/>
      <c r="J36" s="836"/>
    </row>
    <row r="37" spans="1:14" ht="12.75" customHeight="1" x14ac:dyDescent="0.2">
      <c r="A37" s="54"/>
      <c r="B37" s="221" t="s">
        <v>597</v>
      </c>
      <c r="C37" s="834" t="s">
        <v>660</v>
      </c>
      <c r="D37" s="835"/>
      <c r="E37" s="835"/>
      <c r="F37" s="835"/>
      <c r="G37" s="835"/>
      <c r="H37" s="835"/>
      <c r="I37" s="835"/>
      <c r="J37" s="836"/>
    </row>
    <row r="38" spans="1:14" ht="12.75" customHeight="1" x14ac:dyDescent="0.2">
      <c r="A38" s="54"/>
      <c r="B38" s="343"/>
      <c r="C38" s="835"/>
      <c r="D38" s="835"/>
      <c r="E38" s="835"/>
      <c r="F38" s="835"/>
      <c r="G38" s="835"/>
      <c r="H38" s="835"/>
      <c r="I38" s="835"/>
      <c r="J38" s="836"/>
    </row>
    <row r="39" spans="1:14" ht="12.75" customHeight="1" x14ac:dyDescent="0.2">
      <c r="A39" s="54" t="s">
        <v>65</v>
      </c>
      <c r="B39" s="659" t="s">
        <v>623</v>
      </c>
      <c r="C39" s="659"/>
      <c r="D39" s="659"/>
      <c r="E39" s="659"/>
      <c r="F39" s="659"/>
      <c r="G39" s="659"/>
      <c r="H39" s="659"/>
      <c r="I39" s="659"/>
      <c r="J39" s="831"/>
    </row>
    <row r="40" spans="1:14" ht="12.75" customHeight="1" x14ac:dyDescent="0.2">
      <c r="A40" s="54" t="s">
        <v>66</v>
      </c>
      <c r="B40" s="659" t="s">
        <v>598</v>
      </c>
      <c r="C40" s="659"/>
      <c r="D40" s="659"/>
      <c r="E40" s="659"/>
      <c r="F40" s="659"/>
      <c r="G40" s="659"/>
      <c r="H40" s="659"/>
      <c r="I40" s="659"/>
      <c r="J40" s="831"/>
      <c r="K40" s="92"/>
      <c r="L40" s="92"/>
      <c r="M40" s="92"/>
      <c r="N40" s="92"/>
    </row>
    <row r="41" spans="1:14" ht="12.75" customHeight="1" x14ac:dyDescent="0.2">
      <c r="A41" s="342"/>
      <c r="J41" s="330"/>
      <c r="K41" s="92"/>
      <c r="L41" s="92"/>
      <c r="M41" s="92"/>
      <c r="N41" s="92"/>
    </row>
    <row r="42" spans="1:14" ht="12.75" customHeight="1" x14ac:dyDescent="0.2">
      <c r="A42" s="342"/>
      <c r="J42" s="330"/>
      <c r="K42" s="92"/>
      <c r="L42" s="92"/>
      <c r="M42" s="92"/>
      <c r="N42" s="92"/>
    </row>
    <row r="43" spans="1:14" ht="12.75" customHeight="1" x14ac:dyDescent="0.2">
      <c r="A43" s="98" t="s">
        <v>206</v>
      </c>
      <c r="B43" s="343"/>
      <c r="C43" s="331"/>
      <c r="D43" s="331"/>
      <c r="E43" s="331"/>
      <c r="F43" s="331"/>
      <c r="G43" s="331"/>
      <c r="H43" s="331"/>
      <c r="I43" s="331"/>
      <c r="J43" s="332"/>
      <c r="K43" s="92"/>
      <c r="L43" s="92"/>
      <c r="M43" s="92"/>
      <c r="N43" s="92"/>
    </row>
    <row r="44" spans="1:14" ht="12.75" customHeight="1" x14ac:dyDescent="0.2">
      <c r="A44" s="54" t="s">
        <v>212</v>
      </c>
      <c r="B44" s="343"/>
      <c r="C44" s="331"/>
      <c r="D44" s="331"/>
      <c r="E44" s="99">
        <v>36.4</v>
      </c>
      <c r="F44" s="331" t="s">
        <v>796</v>
      </c>
      <c r="G44" s="93"/>
      <c r="H44" s="78"/>
      <c r="I44" s="331"/>
      <c r="J44" s="332"/>
      <c r="K44" s="92"/>
      <c r="L44" s="92"/>
      <c r="M44" s="92"/>
      <c r="N44" s="92"/>
    </row>
    <row r="45" spans="1:14" ht="12.75" customHeight="1" x14ac:dyDescent="0.2">
      <c r="A45" s="54" t="s">
        <v>140</v>
      </c>
      <c r="B45" s="343"/>
      <c r="C45" s="331"/>
      <c r="D45" s="331"/>
      <c r="E45" s="99">
        <f>+'Item 255 p42'!D44</f>
        <v>7.28</v>
      </c>
      <c r="F45" s="331" t="s">
        <v>797</v>
      </c>
      <c r="G45" s="93"/>
      <c r="H45" s="78"/>
      <c r="I45" s="331"/>
      <c r="J45" s="332"/>
      <c r="K45" s="92"/>
      <c r="L45" s="92"/>
      <c r="M45" s="92"/>
      <c r="N45" s="92"/>
    </row>
    <row r="46" spans="1:14" ht="12.75" customHeight="1" x14ac:dyDescent="0.2">
      <c r="A46" s="54" t="s">
        <v>141</v>
      </c>
      <c r="B46" s="343"/>
      <c r="C46" s="331"/>
      <c r="D46" s="331"/>
      <c r="E46" s="99">
        <f>+'Item 255 p42'!D45</f>
        <v>7.28</v>
      </c>
      <c r="F46" s="464" t="s">
        <v>797</v>
      </c>
      <c r="G46" s="331"/>
      <c r="H46" s="78"/>
      <c r="I46" s="331"/>
      <c r="J46" s="332"/>
      <c r="K46" s="92"/>
      <c r="L46" s="92"/>
      <c r="M46" s="92"/>
      <c r="N46" s="92"/>
    </row>
    <row r="47" spans="1:14" ht="12.75" customHeight="1" x14ac:dyDescent="0.2">
      <c r="A47" s="342" t="s">
        <v>142</v>
      </c>
      <c r="B47" s="343"/>
      <c r="C47" s="331"/>
      <c r="D47" s="331"/>
      <c r="E47" s="99">
        <f>+'Item 255 p42'!D46</f>
        <v>2</v>
      </c>
      <c r="F47" s="331" t="s">
        <v>798</v>
      </c>
      <c r="G47" s="331"/>
      <c r="H47" s="78"/>
      <c r="I47" s="331"/>
      <c r="J47" s="332"/>
      <c r="K47" s="92"/>
      <c r="L47" s="92"/>
      <c r="M47" s="92"/>
      <c r="N47" s="92"/>
    </row>
    <row r="48" spans="1:14" ht="12.75" customHeight="1" x14ac:dyDescent="0.2">
      <c r="A48" s="32"/>
      <c r="B48" s="12"/>
      <c r="C48" s="165"/>
      <c r="D48" s="165"/>
      <c r="E48" s="165"/>
      <c r="F48" s="165"/>
      <c r="G48" s="165"/>
      <c r="H48" s="165"/>
      <c r="I48" s="165"/>
      <c r="J48" s="109"/>
      <c r="K48" s="92"/>
      <c r="L48" s="92"/>
      <c r="M48" s="92"/>
      <c r="N48" s="92"/>
    </row>
    <row r="49" spans="1:14" x14ac:dyDescent="0.2">
      <c r="A49" s="342" t="s">
        <v>275</v>
      </c>
      <c r="B49" s="329" t="s">
        <v>432</v>
      </c>
      <c r="C49" s="331"/>
      <c r="D49" s="331"/>
      <c r="E49" s="331"/>
      <c r="F49" s="331"/>
      <c r="G49" s="331"/>
      <c r="H49" s="331"/>
      <c r="I49" s="331"/>
      <c r="J49" s="332"/>
      <c r="K49" s="92"/>
      <c r="L49" s="92"/>
      <c r="M49" s="92"/>
      <c r="N49" s="92"/>
    </row>
    <row r="50" spans="1:14" x14ac:dyDescent="0.2">
      <c r="A50" s="342"/>
      <c r="B50" s="682"/>
      <c r="C50" s="624"/>
      <c r="D50" s="364"/>
      <c r="E50" s="364"/>
      <c r="F50" s="331"/>
      <c r="G50" s="331"/>
      <c r="H50" s="331"/>
      <c r="I50" s="331"/>
      <c r="J50" s="332"/>
      <c r="K50" s="92"/>
      <c r="L50" s="92"/>
      <c r="M50" s="92"/>
      <c r="N50" s="92"/>
    </row>
    <row r="51" spans="1:14" x14ac:dyDescent="0.2">
      <c r="A51" s="32" t="s">
        <v>274</v>
      </c>
      <c r="B51" s="528" t="str">
        <f>+'Title Page'!B50</f>
        <v>07/24/18</v>
      </c>
      <c r="C51" s="528"/>
      <c r="D51" s="366"/>
      <c r="E51" s="366"/>
      <c r="F51" s="165"/>
      <c r="G51" s="329" t="str">
        <f>+'Item 255 p42'!H50</f>
        <v>Effective Date: October 1, 2018</v>
      </c>
      <c r="H51" s="331"/>
      <c r="I51" s="165"/>
      <c r="J51" s="109"/>
      <c r="K51" s="92"/>
      <c r="L51" s="92"/>
      <c r="M51" s="92"/>
      <c r="N51" s="92"/>
    </row>
    <row r="52" spans="1:14" x14ac:dyDescent="0.2">
      <c r="A52" s="524" t="s">
        <v>245</v>
      </c>
      <c r="B52" s="525"/>
      <c r="C52" s="525"/>
      <c r="D52" s="525"/>
      <c r="E52" s="525"/>
      <c r="F52" s="525"/>
      <c r="G52" s="525"/>
      <c r="H52" s="525"/>
      <c r="I52" s="525"/>
      <c r="J52" s="526"/>
    </row>
    <row r="53" spans="1:14" x14ac:dyDescent="0.2">
      <c r="A53" s="342"/>
      <c r="B53" s="329"/>
      <c r="C53" s="329"/>
      <c r="D53" s="329"/>
      <c r="E53" s="329"/>
      <c r="F53" s="329"/>
      <c r="G53" s="329"/>
      <c r="H53" s="329"/>
      <c r="I53" s="329"/>
      <c r="J53" s="330"/>
    </row>
    <row r="54" spans="1:14" x14ac:dyDescent="0.2">
      <c r="A54" s="342" t="s">
        <v>144</v>
      </c>
      <c r="B54" s="329"/>
      <c r="C54" s="329"/>
      <c r="D54" s="329"/>
      <c r="E54" s="329"/>
      <c r="F54" s="329"/>
      <c r="G54" s="329"/>
      <c r="H54" s="329"/>
      <c r="I54" s="329"/>
      <c r="J54" s="330"/>
    </row>
    <row r="55" spans="1:14" x14ac:dyDescent="0.2">
      <c r="A55" s="32"/>
      <c r="B55" s="12"/>
      <c r="C55" s="12"/>
      <c r="D55" s="12"/>
      <c r="E55" s="12"/>
      <c r="F55" s="12"/>
      <c r="G55" s="12"/>
      <c r="H55" s="12"/>
      <c r="I55" s="12"/>
      <c r="J55" s="17"/>
    </row>
  </sheetData>
  <mergeCells count="15">
    <mergeCell ref="H2:I2"/>
    <mergeCell ref="A52:J52"/>
    <mergeCell ref="A8:J8"/>
    <mergeCell ref="A9:J9"/>
    <mergeCell ref="D11:F11"/>
    <mergeCell ref="B7:I7"/>
    <mergeCell ref="B50:C50"/>
    <mergeCell ref="B27:J27"/>
    <mergeCell ref="B28:J30"/>
    <mergeCell ref="B51:C51"/>
    <mergeCell ref="C32:J33"/>
    <mergeCell ref="C34:J36"/>
    <mergeCell ref="C37:J38"/>
    <mergeCell ref="B39:J39"/>
    <mergeCell ref="B40:J40"/>
  </mergeCells>
  <phoneticPr fontId="0" type="noConversion"/>
  <printOptions horizontalCentered="1" verticalCentered="1"/>
  <pageMargins left="0.5" right="0.25" top="0.25" bottom="0.25" header="0.5" footer="0.5"/>
  <pageSetup scale="8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O54"/>
  <sheetViews>
    <sheetView zoomScale="130" zoomScaleNormal="130" zoomScaleSheetLayoutView="75" workbookViewId="0">
      <selection activeCell="M20" sqref="M20"/>
    </sheetView>
  </sheetViews>
  <sheetFormatPr defaultRowHeight="12.75" x14ac:dyDescent="0.2"/>
  <cols>
    <col min="1" max="2" width="9.140625" style="4"/>
    <col min="3" max="3" width="9.7109375" style="4" bestFit="1" customWidth="1"/>
    <col min="4" max="4" width="8.42578125" style="4" customWidth="1"/>
    <col min="5" max="5" width="9.42578125" style="4" customWidth="1"/>
    <col min="6" max="6" width="10.85546875" style="4" customWidth="1"/>
    <col min="7" max="7" width="8.42578125" style="4" customWidth="1"/>
    <col min="8" max="8" width="10.5703125" style="4" customWidth="1"/>
    <col min="9" max="9" width="7.7109375" style="4" customWidth="1"/>
    <col min="10" max="10" width="10.85546875" style="4" customWidth="1"/>
    <col min="11" max="16384" width="9.140625" style="4"/>
  </cols>
  <sheetData>
    <row r="1" spans="1:14" x14ac:dyDescent="0.2">
      <c r="A1" s="1"/>
      <c r="B1" s="2"/>
      <c r="C1" s="2"/>
      <c r="D1" s="2"/>
      <c r="E1" s="2"/>
      <c r="F1" s="2"/>
      <c r="G1" s="2"/>
      <c r="H1" s="2"/>
      <c r="I1" s="2"/>
      <c r="J1" s="3"/>
    </row>
    <row r="2" spans="1:14" x14ac:dyDescent="0.2">
      <c r="A2" s="342" t="s">
        <v>277</v>
      </c>
      <c r="B2" s="310">
        <f>+'Item 260 p43'!B2</f>
        <v>19</v>
      </c>
      <c r="C2" s="329"/>
      <c r="D2" s="329"/>
      <c r="E2" s="329"/>
      <c r="F2" s="329"/>
      <c r="G2" s="310">
        <v>0</v>
      </c>
      <c r="H2" s="491" t="s">
        <v>278</v>
      </c>
      <c r="I2" s="491"/>
      <c r="J2" s="356">
        <f>1+'Item 260 p43'!J2</f>
        <v>44</v>
      </c>
    </row>
    <row r="3" spans="1:14" x14ac:dyDescent="0.2">
      <c r="A3" s="342"/>
      <c r="B3" s="329"/>
      <c r="C3" s="329"/>
      <c r="D3" s="329"/>
      <c r="E3" s="329"/>
      <c r="F3" s="329"/>
      <c r="G3" s="329"/>
      <c r="H3" s="329"/>
      <c r="I3" s="329"/>
      <c r="J3" s="330"/>
    </row>
    <row r="4" spans="1:14" x14ac:dyDescent="0.2">
      <c r="A4" s="342" t="s">
        <v>75</v>
      </c>
      <c r="B4" s="329"/>
      <c r="C4" s="329"/>
      <c r="D4" s="329"/>
      <c r="E4" s="329"/>
      <c r="F4" s="329"/>
      <c r="G4" s="329"/>
      <c r="H4" s="329"/>
      <c r="I4" s="329"/>
      <c r="J4" s="330"/>
    </row>
    <row r="5" spans="1:14" x14ac:dyDescent="0.2">
      <c r="A5" s="32" t="s">
        <v>85</v>
      </c>
      <c r="B5" s="12"/>
      <c r="C5" s="12"/>
      <c r="D5" s="12"/>
      <c r="E5" s="12"/>
      <c r="F5" s="12"/>
      <c r="G5" s="12"/>
      <c r="H5" s="12"/>
      <c r="I5" s="12"/>
      <c r="J5" s="17"/>
    </row>
    <row r="6" spans="1:14" x14ac:dyDescent="0.2">
      <c r="A6" s="342"/>
      <c r="B6" s="329"/>
      <c r="C6" s="329"/>
      <c r="D6" s="329"/>
      <c r="E6" s="329"/>
      <c r="F6" s="329"/>
      <c r="G6" s="329"/>
      <c r="H6" s="329"/>
      <c r="I6" s="329"/>
      <c r="J6" s="330"/>
    </row>
    <row r="7" spans="1:14" x14ac:dyDescent="0.2">
      <c r="A7" s="64"/>
      <c r="B7" s="529" t="s">
        <v>593</v>
      </c>
      <c r="C7" s="529"/>
      <c r="D7" s="529"/>
      <c r="E7" s="529"/>
      <c r="F7" s="529"/>
      <c r="G7" s="529"/>
      <c r="H7" s="529"/>
      <c r="I7" s="529"/>
      <c r="J7" s="345"/>
    </row>
    <row r="8" spans="1:14" x14ac:dyDescent="0.2">
      <c r="A8" s="705" t="s">
        <v>595</v>
      </c>
      <c r="B8" s="491"/>
      <c r="C8" s="491"/>
      <c r="D8" s="491"/>
      <c r="E8" s="491"/>
      <c r="F8" s="491"/>
      <c r="G8" s="491"/>
      <c r="H8" s="491"/>
      <c r="I8" s="491"/>
      <c r="J8" s="492"/>
    </row>
    <row r="9" spans="1:14" x14ac:dyDescent="0.2">
      <c r="A9" s="705" t="s">
        <v>594</v>
      </c>
      <c r="B9" s="491"/>
      <c r="C9" s="491"/>
      <c r="D9" s="491"/>
      <c r="E9" s="491"/>
      <c r="F9" s="491"/>
      <c r="G9" s="491"/>
      <c r="H9" s="491"/>
      <c r="I9" s="491"/>
      <c r="J9" s="492"/>
    </row>
    <row r="10" spans="1:14" x14ac:dyDescent="0.2">
      <c r="A10" s="346" t="s">
        <v>145</v>
      </c>
      <c r="B10" s="331"/>
      <c r="C10" s="347" t="s">
        <v>262</v>
      </c>
      <c r="D10" s="329"/>
      <c r="E10" s="329"/>
      <c r="F10" s="329"/>
      <c r="G10" s="329"/>
      <c r="H10" s="329"/>
      <c r="I10" s="329"/>
      <c r="J10" s="330"/>
    </row>
    <row r="11" spans="1:14" x14ac:dyDescent="0.2">
      <c r="A11" s="342"/>
      <c r="B11" s="42"/>
      <c r="C11" s="313"/>
      <c r="D11" s="625" t="s">
        <v>195</v>
      </c>
      <c r="E11" s="626"/>
      <c r="F11" s="626"/>
      <c r="G11" s="626"/>
      <c r="H11" s="626"/>
      <c r="I11" s="626"/>
      <c r="J11" s="627"/>
      <c r="K11" s="92"/>
      <c r="L11" s="92"/>
      <c r="M11" s="92"/>
    </row>
    <row r="12" spans="1:14" x14ac:dyDescent="0.2">
      <c r="A12" s="153" t="s">
        <v>200</v>
      </c>
      <c r="B12" s="339"/>
      <c r="C12" s="338"/>
      <c r="D12" s="216" t="s">
        <v>257</v>
      </c>
      <c r="E12" s="216"/>
      <c r="F12" s="216" t="s">
        <v>258</v>
      </c>
      <c r="G12" s="216"/>
      <c r="H12" s="216" t="s">
        <v>259</v>
      </c>
      <c r="I12" s="92"/>
      <c r="J12" s="106"/>
      <c r="K12" s="92"/>
      <c r="L12" s="92"/>
      <c r="M12" s="92"/>
      <c r="N12" s="92"/>
    </row>
    <row r="13" spans="1:14" x14ac:dyDescent="0.2">
      <c r="A13" s="156" t="s">
        <v>113</v>
      </c>
      <c r="B13" s="325"/>
      <c r="C13" s="326"/>
      <c r="D13" s="155">
        <v>120.72</v>
      </c>
      <c r="E13" s="155" t="s">
        <v>705</v>
      </c>
      <c r="F13" s="155">
        <f>+D13</f>
        <v>120.72</v>
      </c>
      <c r="G13" s="155" t="s">
        <v>705</v>
      </c>
      <c r="H13" s="155">
        <f>+F13</f>
        <v>120.72</v>
      </c>
      <c r="I13" s="155" t="s">
        <v>705</v>
      </c>
      <c r="J13" s="332"/>
      <c r="K13" s="92"/>
      <c r="L13" s="92"/>
      <c r="M13" s="92"/>
      <c r="N13" s="92"/>
    </row>
    <row r="14" spans="1:14" x14ac:dyDescent="0.2">
      <c r="A14" s="156" t="s">
        <v>421</v>
      </c>
      <c r="B14" s="325"/>
      <c r="C14" s="326"/>
      <c r="D14" s="155">
        <v>157.72</v>
      </c>
      <c r="E14" s="155" t="s">
        <v>705</v>
      </c>
      <c r="F14" s="155">
        <f>+D14</f>
        <v>157.72</v>
      </c>
      <c r="G14" s="155" t="s">
        <v>705</v>
      </c>
      <c r="H14" s="155">
        <f>+F14</f>
        <v>157.72</v>
      </c>
      <c r="I14" s="155" t="s">
        <v>705</v>
      </c>
      <c r="J14" s="332"/>
      <c r="K14" s="92"/>
      <c r="L14" s="92"/>
      <c r="M14" s="92"/>
      <c r="N14" s="92"/>
    </row>
    <row r="15" spans="1:14" x14ac:dyDescent="0.2">
      <c r="A15" s="156" t="s">
        <v>634</v>
      </c>
      <c r="B15" s="325"/>
      <c r="C15" s="326"/>
      <c r="D15" s="155">
        <v>357.93</v>
      </c>
      <c r="E15" s="155" t="s">
        <v>705</v>
      </c>
      <c r="F15" s="155">
        <f>+D15</f>
        <v>357.93</v>
      </c>
      <c r="G15" s="155" t="s">
        <v>705</v>
      </c>
      <c r="H15" s="155">
        <f>+F15</f>
        <v>357.93</v>
      </c>
      <c r="I15" s="155" t="s">
        <v>705</v>
      </c>
      <c r="J15" s="332"/>
      <c r="K15" s="92"/>
      <c r="L15" s="92"/>
      <c r="M15" s="92"/>
      <c r="N15" s="92"/>
    </row>
    <row r="16" spans="1:14" x14ac:dyDescent="0.2">
      <c r="A16" s="156" t="s">
        <v>635</v>
      </c>
      <c r="B16" s="325"/>
      <c r="C16" s="326"/>
      <c r="D16" s="155">
        <f>+D15</f>
        <v>357.93</v>
      </c>
      <c r="E16" s="155" t="s">
        <v>705</v>
      </c>
      <c r="F16" s="155">
        <f>+F15</f>
        <v>357.93</v>
      </c>
      <c r="G16" s="155" t="s">
        <v>705</v>
      </c>
      <c r="H16" s="155">
        <f>+H15</f>
        <v>357.93</v>
      </c>
      <c r="I16" s="155" t="s">
        <v>705</v>
      </c>
      <c r="J16" s="332"/>
      <c r="K16" s="92"/>
      <c r="L16" s="92"/>
      <c r="M16" s="92"/>
      <c r="N16" s="92"/>
    </row>
    <row r="17" spans="1:15" x14ac:dyDescent="0.2">
      <c r="A17" s="156" t="s">
        <v>230</v>
      </c>
      <c r="B17" s="325"/>
      <c r="C17" s="326"/>
      <c r="D17" s="155">
        <v>321.52999999999997</v>
      </c>
      <c r="E17" s="155" t="s">
        <v>705</v>
      </c>
      <c r="F17" s="155">
        <f>+D17</f>
        <v>321.52999999999997</v>
      </c>
      <c r="G17" s="155" t="s">
        <v>705</v>
      </c>
      <c r="H17" s="155">
        <f>+F17</f>
        <v>321.52999999999997</v>
      </c>
      <c r="I17" s="155" t="s">
        <v>705</v>
      </c>
      <c r="J17" s="332"/>
      <c r="K17" s="92"/>
      <c r="L17" s="92"/>
      <c r="M17" s="92"/>
      <c r="N17" s="92"/>
    </row>
    <row r="18" spans="1:15" x14ac:dyDescent="0.2">
      <c r="A18" s="156" t="s">
        <v>607</v>
      </c>
      <c r="B18" s="103"/>
      <c r="C18" s="159"/>
      <c r="D18" s="155">
        <v>363.97</v>
      </c>
      <c r="E18" s="155" t="s">
        <v>705</v>
      </c>
      <c r="F18" s="155">
        <f>+D18</f>
        <v>363.97</v>
      </c>
      <c r="G18" s="155" t="s">
        <v>705</v>
      </c>
      <c r="H18" s="155">
        <f>+F18</f>
        <v>363.97</v>
      </c>
      <c r="I18" s="155" t="s">
        <v>705</v>
      </c>
      <c r="J18" s="332"/>
      <c r="K18" s="92"/>
      <c r="L18" s="92"/>
      <c r="M18" s="92"/>
      <c r="N18" s="92"/>
    </row>
    <row r="19" spans="1:15" x14ac:dyDescent="0.2">
      <c r="A19" s="160" t="s">
        <v>197</v>
      </c>
      <c r="B19" s="325"/>
      <c r="C19" s="326"/>
      <c r="D19" s="161"/>
      <c r="E19" s="161"/>
      <c r="F19" s="161"/>
      <c r="G19" s="161"/>
      <c r="H19" s="353"/>
      <c r="I19" s="92"/>
      <c r="J19" s="332"/>
      <c r="K19" s="92"/>
      <c r="L19" s="92"/>
      <c r="M19" s="92"/>
      <c r="N19" s="92"/>
    </row>
    <row r="20" spans="1:15" x14ac:dyDescent="0.2">
      <c r="A20" s="156" t="s">
        <v>230</v>
      </c>
      <c r="B20" s="325"/>
      <c r="C20" s="326"/>
      <c r="D20" s="155">
        <v>345.78</v>
      </c>
      <c r="E20" s="155" t="s">
        <v>705</v>
      </c>
      <c r="F20" s="155">
        <f t="shared" ref="F20:F25" si="0">+D20</f>
        <v>345.78</v>
      </c>
      <c r="G20" s="155" t="s">
        <v>705</v>
      </c>
      <c r="H20" s="155">
        <f>+D20</f>
        <v>345.78</v>
      </c>
      <c r="I20" s="155" t="s">
        <v>705</v>
      </c>
      <c r="J20" s="332"/>
      <c r="K20" s="92"/>
      <c r="L20" s="92"/>
      <c r="M20" s="92"/>
      <c r="N20" s="92"/>
    </row>
    <row r="21" spans="1:15" x14ac:dyDescent="0.2">
      <c r="A21" s="156" t="s">
        <v>605</v>
      </c>
      <c r="B21" s="325"/>
      <c r="C21" s="326"/>
      <c r="D21" s="155">
        <v>382.21</v>
      </c>
      <c r="E21" s="155" t="s">
        <v>705</v>
      </c>
      <c r="F21" s="155">
        <f t="shared" si="0"/>
        <v>382.21</v>
      </c>
      <c r="G21" s="155" t="s">
        <v>705</v>
      </c>
      <c r="H21" s="155">
        <f>+F21</f>
        <v>382.21</v>
      </c>
      <c r="I21" s="155" t="s">
        <v>705</v>
      </c>
      <c r="J21" s="330"/>
      <c r="K21" s="92"/>
      <c r="L21" s="92"/>
    </row>
    <row r="22" spans="1:15" x14ac:dyDescent="0.2">
      <c r="A22" s="156" t="s">
        <v>211</v>
      </c>
      <c r="B22" s="325"/>
      <c r="C22" s="326"/>
      <c r="D22" s="155">
        <v>6.98</v>
      </c>
      <c r="E22" s="155" t="s">
        <v>705</v>
      </c>
      <c r="F22" s="155">
        <f t="shared" si="0"/>
        <v>6.98</v>
      </c>
      <c r="G22" s="155" t="s">
        <v>705</v>
      </c>
      <c r="H22" s="155">
        <f>+F22</f>
        <v>6.98</v>
      </c>
      <c r="I22" s="155" t="s">
        <v>705</v>
      </c>
      <c r="J22" s="330"/>
      <c r="K22" s="92"/>
      <c r="L22" s="92"/>
    </row>
    <row r="23" spans="1:15" x14ac:dyDescent="0.2">
      <c r="A23" s="156" t="s">
        <v>419</v>
      </c>
      <c r="B23" s="325"/>
      <c r="C23" s="326"/>
      <c r="D23" s="155">
        <v>8.19</v>
      </c>
      <c r="E23" s="155" t="s">
        <v>705</v>
      </c>
      <c r="F23" s="155">
        <f t="shared" si="0"/>
        <v>8.19</v>
      </c>
      <c r="G23" s="155" t="s">
        <v>705</v>
      </c>
      <c r="H23" s="155">
        <f>+D23</f>
        <v>8.19</v>
      </c>
      <c r="I23" s="155" t="s">
        <v>705</v>
      </c>
      <c r="J23" s="330"/>
      <c r="K23" s="92"/>
      <c r="L23" s="92"/>
    </row>
    <row r="24" spans="1:15" x14ac:dyDescent="0.2">
      <c r="A24" s="156" t="s">
        <v>114</v>
      </c>
      <c r="B24" s="325"/>
      <c r="C24" s="326"/>
      <c r="D24" s="155">
        <v>157.72</v>
      </c>
      <c r="E24" s="155" t="s">
        <v>705</v>
      </c>
      <c r="F24" s="155">
        <f t="shared" si="0"/>
        <v>157.72</v>
      </c>
      <c r="G24" s="155" t="s">
        <v>705</v>
      </c>
      <c r="H24" s="155">
        <f>+F24</f>
        <v>157.72</v>
      </c>
      <c r="I24" s="155" t="s">
        <v>705</v>
      </c>
      <c r="J24" s="330"/>
      <c r="K24" s="92"/>
      <c r="L24" s="92"/>
    </row>
    <row r="25" spans="1:15" ht="12.75" customHeight="1" x14ac:dyDescent="0.2">
      <c r="A25" s="156" t="s">
        <v>420</v>
      </c>
      <c r="B25" s="325"/>
      <c r="C25" s="326"/>
      <c r="D25" s="155">
        <v>188.07</v>
      </c>
      <c r="E25" s="155" t="s">
        <v>705</v>
      </c>
      <c r="F25" s="155">
        <f t="shared" si="0"/>
        <v>188.07</v>
      </c>
      <c r="G25" s="155" t="s">
        <v>705</v>
      </c>
      <c r="H25" s="155">
        <f>+D25</f>
        <v>188.07</v>
      </c>
      <c r="I25" s="155" t="s">
        <v>705</v>
      </c>
      <c r="J25" s="330"/>
      <c r="K25" s="92"/>
      <c r="L25" s="92"/>
    </row>
    <row r="26" spans="1:15" ht="12.75" customHeight="1" x14ac:dyDescent="0.2">
      <c r="A26" s="1"/>
      <c r="B26" s="329"/>
      <c r="C26" s="329"/>
      <c r="D26" s="329"/>
      <c r="E26" s="329"/>
      <c r="F26" s="329"/>
      <c r="G26" s="329"/>
      <c r="H26" s="329"/>
      <c r="I26" s="329"/>
      <c r="J26" s="330"/>
      <c r="K26" s="92"/>
      <c r="L26" s="92"/>
    </row>
    <row r="27" spans="1:15" ht="12.75" customHeight="1" x14ac:dyDescent="0.2">
      <c r="A27" s="54" t="s">
        <v>148</v>
      </c>
      <c r="B27" s="659" t="s">
        <v>208</v>
      </c>
      <c r="C27" s="837"/>
      <c r="D27" s="837"/>
      <c r="E27" s="837"/>
      <c r="F27" s="837"/>
      <c r="G27" s="837"/>
      <c r="H27" s="837"/>
      <c r="I27" s="837"/>
      <c r="J27" s="838"/>
      <c r="K27" s="92"/>
      <c r="L27" s="92"/>
    </row>
    <row r="28" spans="1:15" ht="12.75" customHeight="1" x14ac:dyDescent="0.2">
      <c r="A28" s="162" t="s">
        <v>209</v>
      </c>
      <c r="B28" s="588" t="s">
        <v>799</v>
      </c>
      <c r="C28" s="655"/>
      <c r="D28" s="655"/>
      <c r="E28" s="655"/>
      <c r="F28" s="655"/>
      <c r="G28" s="655"/>
      <c r="H28" s="655"/>
      <c r="I28" s="655"/>
      <c r="J28" s="656"/>
      <c r="K28" s="92"/>
      <c r="L28" s="92"/>
      <c r="M28" s="92"/>
      <c r="N28" s="92"/>
      <c r="O28" s="92"/>
    </row>
    <row r="29" spans="1:15" ht="12.75" customHeight="1" x14ac:dyDescent="0.2">
      <c r="A29" s="49"/>
      <c r="B29" s="655"/>
      <c r="C29" s="655"/>
      <c r="D29" s="655"/>
      <c r="E29" s="655"/>
      <c r="F29" s="655"/>
      <c r="G29" s="655"/>
      <c r="H29" s="655"/>
      <c r="I29" s="655"/>
      <c r="J29" s="656"/>
      <c r="K29" s="92"/>
      <c r="L29" s="92"/>
      <c r="M29" s="92"/>
      <c r="N29" s="92"/>
      <c r="O29" s="92"/>
    </row>
    <row r="30" spans="1:15" ht="12.75" customHeight="1" x14ac:dyDescent="0.2">
      <c r="A30" s="49" t="s">
        <v>150</v>
      </c>
      <c r="B30" s="41" t="s">
        <v>210</v>
      </c>
      <c r="C30" s="331"/>
      <c r="D30" s="331"/>
      <c r="E30" s="331"/>
      <c r="F30" s="331"/>
      <c r="G30" s="331"/>
      <c r="H30" s="331"/>
      <c r="I30" s="331"/>
      <c r="J30" s="332"/>
      <c r="K30" s="92"/>
      <c r="L30" s="92"/>
      <c r="M30" s="92"/>
      <c r="N30" s="92"/>
      <c r="O30" s="92"/>
    </row>
    <row r="31" spans="1:15" ht="12.75" customHeight="1" x14ac:dyDescent="0.2">
      <c r="A31" s="49" t="s">
        <v>23</v>
      </c>
      <c r="B31" s="221" t="s">
        <v>552</v>
      </c>
      <c r="C31" s="588" t="s">
        <v>659</v>
      </c>
      <c r="D31" s="655"/>
      <c r="E31" s="655"/>
      <c r="F31" s="655"/>
      <c r="G31" s="655"/>
      <c r="H31" s="655"/>
      <c r="I31" s="655"/>
      <c r="J31" s="656"/>
      <c r="K31" s="92"/>
      <c r="L31" s="92"/>
      <c r="M31" s="92"/>
      <c r="N31" s="92"/>
      <c r="O31" s="92"/>
    </row>
    <row r="32" spans="1:15" ht="12.75" customHeight="1" x14ac:dyDescent="0.2">
      <c r="A32" s="54"/>
      <c r="B32" s="343"/>
      <c r="C32" s="655"/>
      <c r="D32" s="655"/>
      <c r="E32" s="655"/>
      <c r="F32" s="655"/>
      <c r="G32" s="655"/>
      <c r="H32" s="655"/>
      <c r="I32" s="655"/>
      <c r="J32" s="656"/>
      <c r="K32" s="92"/>
      <c r="L32" s="92"/>
      <c r="M32" s="92"/>
      <c r="N32" s="92"/>
      <c r="O32" s="92"/>
    </row>
    <row r="33" spans="1:11" ht="12.75" customHeight="1" x14ac:dyDescent="0.2">
      <c r="A33" s="98"/>
      <c r="B33" s="221" t="s">
        <v>553</v>
      </c>
      <c r="C33" s="834" t="s">
        <v>600</v>
      </c>
      <c r="D33" s="835"/>
      <c r="E33" s="835"/>
      <c r="F33" s="835"/>
      <c r="G33" s="835"/>
      <c r="H33" s="835"/>
      <c r="I33" s="835"/>
      <c r="J33" s="836"/>
    </row>
    <row r="34" spans="1:11" ht="12.75" customHeight="1" x14ac:dyDescent="0.2">
      <c r="A34" s="54"/>
      <c r="B34" s="343"/>
      <c r="C34" s="835"/>
      <c r="D34" s="835"/>
      <c r="E34" s="835"/>
      <c r="F34" s="835"/>
      <c r="G34" s="835"/>
      <c r="H34" s="835"/>
      <c r="I34" s="835"/>
      <c r="J34" s="836"/>
    </row>
    <row r="35" spans="1:11" ht="12.75" customHeight="1" x14ac:dyDescent="0.2">
      <c r="A35" s="54" t="s">
        <v>23</v>
      </c>
      <c r="B35" s="343"/>
      <c r="C35" s="835"/>
      <c r="D35" s="835"/>
      <c r="E35" s="835"/>
      <c r="F35" s="835"/>
      <c r="G35" s="835"/>
      <c r="H35" s="835"/>
      <c r="I35" s="835"/>
      <c r="J35" s="836"/>
    </row>
    <row r="36" spans="1:11" ht="12.75" customHeight="1" x14ac:dyDescent="0.2">
      <c r="A36" s="54"/>
      <c r="B36" s="221" t="s">
        <v>597</v>
      </c>
      <c r="C36" s="834" t="s">
        <v>661</v>
      </c>
      <c r="D36" s="835"/>
      <c r="E36" s="835"/>
      <c r="F36" s="835"/>
      <c r="G36" s="835"/>
      <c r="H36" s="835"/>
      <c r="I36" s="835"/>
      <c r="J36" s="836"/>
    </row>
    <row r="37" spans="1:11" ht="12.75" customHeight="1" x14ac:dyDescent="0.2">
      <c r="A37" s="54"/>
      <c r="B37" s="343"/>
      <c r="C37" s="835"/>
      <c r="D37" s="835"/>
      <c r="E37" s="835"/>
      <c r="F37" s="835"/>
      <c r="G37" s="835"/>
      <c r="H37" s="835"/>
      <c r="I37" s="835"/>
      <c r="J37" s="836"/>
    </row>
    <row r="38" spans="1:11" ht="12.75" customHeight="1" x14ac:dyDescent="0.2">
      <c r="A38" s="54" t="s">
        <v>65</v>
      </c>
      <c r="B38" s="659" t="s">
        <v>623</v>
      </c>
      <c r="C38" s="837"/>
      <c r="D38" s="837"/>
      <c r="E38" s="837"/>
      <c r="F38" s="837"/>
      <c r="G38" s="837"/>
      <c r="H38" s="837"/>
      <c r="I38" s="837"/>
      <c r="J38" s="838"/>
    </row>
    <row r="39" spans="1:11" ht="12.75" customHeight="1" x14ac:dyDescent="0.2">
      <c r="A39" s="54" t="s">
        <v>66</v>
      </c>
      <c r="B39" s="659" t="s">
        <v>598</v>
      </c>
      <c r="C39" s="837"/>
      <c r="D39" s="837"/>
      <c r="E39" s="837"/>
      <c r="F39" s="837"/>
      <c r="G39" s="837"/>
      <c r="H39" s="837"/>
      <c r="I39" s="837"/>
      <c r="J39" s="838"/>
    </row>
    <row r="40" spans="1:11" ht="12.75" customHeight="1" x14ac:dyDescent="0.2">
      <c r="A40" s="342"/>
      <c r="D40" s="418"/>
      <c r="E40" s="418"/>
      <c r="F40" s="418"/>
      <c r="G40" s="418"/>
      <c r="H40" s="418"/>
      <c r="I40" s="418"/>
      <c r="J40" s="419"/>
    </row>
    <row r="41" spans="1:11" ht="12.75" customHeight="1" x14ac:dyDescent="0.2">
      <c r="A41" s="54"/>
      <c r="B41" s="343"/>
      <c r="C41" s="329"/>
      <c r="D41" s="331"/>
      <c r="E41" s="331"/>
      <c r="F41" s="331"/>
      <c r="G41" s="329"/>
      <c r="H41" s="329"/>
      <c r="I41" s="329"/>
      <c r="J41" s="330"/>
    </row>
    <row r="42" spans="1:11" ht="12.75" customHeight="1" x14ac:dyDescent="0.2">
      <c r="A42" s="98" t="s">
        <v>206</v>
      </c>
      <c r="B42" s="343"/>
      <c r="C42" s="329"/>
      <c r="D42" s="331"/>
      <c r="E42" s="331"/>
      <c r="F42" s="331"/>
      <c r="G42" s="329"/>
      <c r="H42" s="329"/>
      <c r="I42" s="329"/>
      <c r="J42" s="330"/>
    </row>
    <row r="43" spans="1:11" ht="12.75" customHeight="1" x14ac:dyDescent="0.2">
      <c r="A43" s="54" t="s">
        <v>212</v>
      </c>
      <c r="B43" s="343"/>
      <c r="C43" s="329"/>
      <c r="D43" s="331"/>
      <c r="E43" s="99">
        <f>+'Item 260 p43'!E44</f>
        <v>36.4</v>
      </c>
      <c r="F43" s="331" t="str">
        <f>+'Item 260 p43'!F44</f>
        <v>(A)  per occurrence</v>
      </c>
      <c r="G43" s="329"/>
      <c r="H43" s="78"/>
      <c r="I43" s="329"/>
      <c r="J43" s="330"/>
      <c r="K43" s="92"/>
    </row>
    <row r="44" spans="1:11" ht="12.75" customHeight="1" x14ac:dyDescent="0.2">
      <c r="A44" s="54" t="s">
        <v>140</v>
      </c>
      <c r="B44" s="343"/>
      <c r="C44" s="329"/>
      <c r="D44" s="331"/>
      <c r="E44" s="99">
        <f>+'Item 260 p43'!E45</f>
        <v>7.28</v>
      </c>
      <c r="F44" s="464" t="str">
        <f>+'Item 260 p43'!F45</f>
        <v>(A) per occurrence</v>
      </c>
      <c r="G44" s="344"/>
      <c r="H44" s="78"/>
      <c r="I44" s="329"/>
      <c r="J44" s="330"/>
    </row>
    <row r="45" spans="1:11" ht="12.75" customHeight="1" x14ac:dyDescent="0.2">
      <c r="A45" s="54" t="s">
        <v>141</v>
      </c>
      <c r="B45" s="343"/>
      <c r="C45" s="329"/>
      <c r="D45" s="331"/>
      <c r="E45" s="99">
        <f>+'Item 260 p43'!E46</f>
        <v>7.28</v>
      </c>
      <c r="F45" s="464" t="str">
        <f>+'Item 260 p43'!F46</f>
        <v>(A) per occurrence</v>
      </c>
      <c r="G45" s="329"/>
      <c r="H45" s="78"/>
      <c r="I45" s="329"/>
      <c r="J45" s="330"/>
    </row>
    <row r="46" spans="1:11" ht="12.75" customHeight="1" x14ac:dyDescent="0.2">
      <c r="A46" s="342" t="s">
        <v>142</v>
      </c>
      <c r="B46" s="343"/>
      <c r="C46" s="329"/>
      <c r="D46" s="331"/>
      <c r="E46" s="99">
        <f>+'Item 260 p43'!E47</f>
        <v>2</v>
      </c>
      <c r="F46" s="464" t="str">
        <f>+'Item 260 p43'!F47</f>
        <v>(A) per minute</v>
      </c>
      <c r="G46" s="329"/>
      <c r="H46" s="78"/>
      <c r="I46" s="329"/>
      <c r="J46" s="330"/>
    </row>
    <row r="47" spans="1:11" ht="12.75" customHeight="1" x14ac:dyDescent="0.2">
      <c r="A47" s="32"/>
      <c r="B47" s="12"/>
      <c r="C47" s="12"/>
      <c r="D47" s="12"/>
      <c r="E47" s="12"/>
      <c r="F47" s="12"/>
      <c r="G47" s="12"/>
      <c r="H47" s="12"/>
      <c r="I47" s="12"/>
      <c r="J47" s="17"/>
    </row>
    <row r="48" spans="1:11" ht="12.75" customHeight="1" x14ac:dyDescent="0.2">
      <c r="A48" s="342" t="s">
        <v>275</v>
      </c>
      <c r="B48" s="329" t="s">
        <v>432</v>
      </c>
      <c r="C48" s="329"/>
      <c r="D48" s="329"/>
      <c r="E48" s="329"/>
      <c r="F48" s="329"/>
      <c r="G48" s="329"/>
      <c r="H48" s="329"/>
      <c r="I48" s="329"/>
      <c r="J48" s="330"/>
    </row>
    <row r="49" spans="1:10" x14ac:dyDescent="0.2">
      <c r="A49" s="342"/>
      <c r="B49" s="623"/>
      <c r="C49" s="624"/>
      <c r="D49" s="365"/>
      <c r="E49" s="365"/>
      <c r="F49" s="329"/>
      <c r="G49" s="329"/>
      <c r="H49" s="329"/>
      <c r="I49" s="329"/>
      <c r="J49" s="330"/>
    </row>
    <row r="50" spans="1:10" x14ac:dyDescent="0.2">
      <c r="A50" s="32" t="s">
        <v>280</v>
      </c>
      <c r="B50" s="528" t="str">
        <f>+'Title Page'!B50</f>
        <v>07/24/18</v>
      </c>
      <c r="C50" s="528"/>
      <c r="D50" s="33"/>
      <c r="E50" s="33"/>
      <c r="F50" s="12"/>
      <c r="G50" s="251" t="str">
        <f>+'Title Page'!$G$50:$H$50</f>
        <v>Effective Date: October 1, 2018</v>
      </c>
      <c r="H50" s="329"/>
      <c r="I50" s="12"/>
      <c r="J50" s="17"/>
    </row>
    <row r="51" spans="1:10" x14ac:dyDescent="0.2">
      <c r="A51" s="524" t="s">
        <v>245</v>
      </c>
      <c r="B51" s="525"/>
      <c r="C51" s="525"/>
      <c r="D51" s="525"/>
      <c r="E51" s="525"/>
      <c r="F51" s="525"/>
      <c r="G51" s="525"/>
      <c r="H51" s="525"/>
      <c r="I51" s="525"/>
      <c r="J51" s="526"/>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15">
    <mergeCell ref="D11:J11"/>
    <mergeCell ref="A51:J51"/>
    <mergeCell ref="H2:I2"/>
    <mergeCell ref="A8:J8"/>
    <mergeCell ref="A9:J9"/>
    <mergeCell ref="B7:I7"/>
    <mergeCell ref="B49:C49"/>
    <mergeCell ref="C31:J32"/>
    <mergeCell ref="C33:J35"/>
    <mergeCell ref="C36:J37"/>
    <mergeCell ref="B38:J38"/>
    <mergeCell ref="B39:J39"/>
    <mergeCell ref="B27:J27"/>
    <mergeCell ref="B28:J29"/>
    <mergeCell ref="B50:C50"/>
  </mergeCells>
  <phoneticPr fontId="0" type="noConversion"/>
  <printOptions horizontalCentered="1" verticalCentered="1"/>
  <pageMargins left="0.5" right="0.25" top="0.25" bottom="0.25" header="0.5" footer="0.5"/>
  <pageSetup scale="8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O54"/>
  <sheetViews>
    <sheetView topLeftCell="A7" zoomScale="115" zoomScaleNormal="115" zoomScaleSheetLayoutView="75" workbookViewId="0">
      <selection activeCell="L24" sqref="L24"/>
    </sheetView>
  </sheetViews>
  <sheetFormatPr defaultRowHeight="12.75" x14ac:dyDescent="0.2"/>
  <cols>
    <col min="1" max="2" width="9.140625" style="4"/>
    <col min="3" max="3" width="9.7109375" style="4" bestFit="1" customWidth="1"/>
    <col min="4" max="9" width="9.5703125" style="4" customWidth="1"/>
    <col min="10" max="10" width="10.7109375" style="4" customWidth="1"/>
    <col min="11" max="16384" width="9.140625" style="4"/>
  </cols>
  <sheetData>
    <row r="1" spans="1:15" x14ac:dyDescent="0.2">
      <c r="A1" s="1"/>
      <c r="B1" s="2"/>
      <c r="C1" s="2"/>
      <c r="D1" s="2"/>
      <c r="E1" s="2"/>
      <c r="F1" s="2"/>
      <c r="G1" s="2"/>
      <c r="H1" s="2"/>
      <c r="I1" s="2"/>
      <c r="J1" s="3"/>
    </row>
    <row r="2" spans="1:15" x14ac:dyDescent="0.2">
      <c r="A2" s="342" t="s">
        <v>277</v>
      </c>
      <c r="B2" s="310">
        <f>+'Item 260 p44'!B2</f>
        <v>19</v>
      </c>
      <c r="C2" s="329"/>
      <c r="D2" s="329"/>
      <c r="E2" s="329"/>
      <c r="F2" s="329"/>
      <c r="G2" s="310">
        <v>0</v>
      </c>
      <c r="H2" s="491" t="s">
        <v>278</v>
      </c>
      <c r="I2" s="491"/>
      <c r="J2" s="356">
        <f>1+'Item 260 p44'!J2</f>
        <v>45</v>
      </c>
    </row>
    <row r="3" spans="1:15" x14ac:dyDescent="0.2">
      <c r="A3" s="342"/>
      <c r="B3" s="329"/>
      <c r="C3" s="329"/>
      <c r="D3" s="329"/>
      <c r="E3" s="329"/>
      <c r="F3" s="329"/>
      <c r="G3" s="329"/>
      <c r="H3" s="329"/>
      <c r="I3" s="329"/>
      <c r="J3" s="330"/>
    </row>
    <row r="4" spans="1:15" x14ac:dyDescent="0.2">
      <c r="A4" s="342" t="s">
        <v>75</v>
      </c>
      <c r="B4" s="329"/>
      <c r="C4" s="329"/>
      <c r="D4" s="329"/>
      <c r="E4" s="329"/>
      <c r="F4" s="329"/>
      <c r="G4" s="329"/>
      <c r="H4" s="329"/>
      <c r="I4" s="329"/>
      <c r="J4" s="330"/>
    </row>
    <row r="5" spans="1:15" x14ac:dyDescent="0.2">
      <c r="A5" s="32" t="s">
        <v>85</v>
      </c>
      <c r="B5" s="12"/>
      <c r="C5" s="12"/>
      <c r="D5" s="12"/>
      <c r="E5" s="12"/>
      <c r="F5" s="12"/>
      <c r="G5" s="12"/>
      <c r="H5" s="12"/>
      <c r="I5" s="12"/>
      <c r="J5" s="17"/>
    </row>
    <row r="6" spans="1:15" x14ac:dyDescent="0.2">
      <c r="A6" s="342"/>
      <c r="B6" s="329"/>
      <c r="C6" s="329"/>
      <c r="D6" s="329"/>
      <c r="E6" s="329"/>
      <c r="F6" s="329"/>
      <c r="G6" s="329"/>
      <c r="H6" s="329"/>
      <c r="I6" s="329"/>
      <c r="J6" s="330"/>
    </row>
    <row r="7" spans="1:15" x14ac:dyDescent="0.2">
      <c r="A7" s="64"/>
      <c r="B7" s="529" t="s">
        <v>599</v>
      </c>
      <c r="C7" s="529"/>
      <c r="D7" s="529"/>
      <c r="E7" s="529"/>
      <c r="F7" s="529"/>
      <c r="G7" s="529"/>
      <c r="H7" s="529"/>
      <c r="I7" s="529"/>
      <c r="J7" s="345"/>
    </row>
    <row r="8" spans="1:15" x14ac:dyDescent="0.2">
      <c r="A8" s="705" t="s">
        <v>216</v>
      </c>
      <c r="B8" s="491"/>
      <c r="C8" s="491"/>
      <c r="D8" s="491"/>
      <c r="E8" s="491"/>
      <c r="F8" s="491"/>
      <c r="G8" s="491"/>
      <c r="H8" s="491"/>
      <c r="I8" s="491"/>
      <c r="J8" s="492"/>
    </row>
    <row r="9" spans="1:15" x14ac:dyDescent="0.2">
      <c r="A9" s="705" t="s">
        <v>594</v>
      </c>
      <c r="B9" s="491"/>
      <c r="C9" s="491"/>
      <c r="D9" s="491"/>
      <c r="E9" s="491"/>
      <c r="F9" s="491"/>
      <c r="G9" s="491"/>
      <c r="H9" s="491"/>
      <c r="I9" s="491"/>
      <c r="J9" s="492"/>
    </row>
    <row r="10" spans="1:15" x14ac:dyDescent="0.2">
      <c r="A10" s="342"/>
      <c r="B10" s="329"/>
      <c r="C10" s="329"/>
      <c r="D10" s="329"/>
      <c r="E10" s="329"/>
      <c r="F10" s="329"/>
      <c r="G10" s="329"/>
      <c r="H10" s="329"/>
      <c r="I10" s="329"/>
      <c r="J10" s="330"/>
    </row>
    <row r="11" spans="1:15" x14ac:dyDescent="0.2">
      <c r="A11" s="342" t="s">
        <v>145</v>
      </c>
      <c r="B11" s="331"/>
      <c r="C11" s="347" t="s">
        <v>354</v>
      </c>
      <c r="D11" s="329"/>
      <c r="E11" s="329"/>
      <c r="F11" s="329"/>
      <c r="G11" s="329"/>
      <c r="H11" s="329"/>
      <c r="I11" s="329"/>
      <c r="J11" s="330"/>
      <c r="K11" s="87"/>
    </row>
    <row r="12" spans="1:15" x14ac:dyDescent="0.2">
      <c r="A12" s="342"/>
      <c r="B12" s="329"/>
      <c r="C12" s="329"/>
      <c r="D12" s="329"/>
      <c r="E12" s="329"/>
      <c r="F12" s="329"/>
      <c r="G12" s="329"/>
      <c r="H12" s="329"/>
      <c r="I12" s="329"/>
      <c r="J12" s="17"/>
      <c r="K12" s="87"/>
      <c r="L12" s="329"/>
      <c r="M12" s="329"/>
      <c r="N12" s="329"/>
      <c r="O12" s="329"/>
    </row>
    <row r="13" spans="1:15" x14ac:dyDescent="0.2">
      <c r="A13" s="342"/>
      <c r="B13" s="42"/>
      <c r="C13" s="313"/>
      <c r="D13" s="648" t="s">
        <v>195</v>
      </c>
      <c r="E13" s="649"/>
      <c r="F13" s="649"/>
      <c r="G13" s="649"/>
      <c r="H13" s="649"/>
      <c r="I13" s="649"/>
      <c r="J13" s="650"/>
      <c r="K13" s="87"/>
      <c r="L13" s="329"/>
      <c r="M13" s="329"/>
      <c r="N13" s="329"/>
      <c r="O13" s="329"/>
    </row>
    <row r="14" spans="1:15" x14ac:dyDescent="0.2">
      <c r="A14" s="153" t="s">
        <v>200</v>
      </c>
      <c r="B14" s="339"/>
      <c r="C14" s="338"/>
      <c r="D14" s="211" t="s">
        <v>256</v>
      </c>
      <c r="E14" s="211" t="s">
        <v>260</v>
      </c>
      <c r="F14" s="211" t="s">
        <v>257</v>
      </c>
      <c r="G14" s="211" t="s">
        <v>258</v>
      </c>
      <c r="H14" s="211" t="s">
        <v>259</v>
      </c>
      <c r="I14" s="87"/>
      <c r="J14" s="329"/>
      <c r="K14" s="329"/>
      <c r="L14" s="329"/>
      <c r="M14" s="329"/>
    </row>
    <row r="15" spans="1:15" x14ac:dyDescent="0.2">
      <c r="A15" s="154" t="s">
        <v>606</v>
      </c>
      <c r="B15" s="325"/>
      <c r="C15" s="326"/>
      <c r="D15" s="155">
        <v>92.2</v>
      </c>
      <c r="E15" s="155">
        <v>95.84</v>
      </c>
      <c r="F15" s="155">
        <v>98.27</v>
      </c>
      <c r="G15" s="155">
        <v>117.3</v>
      </c>
      <c r="H15" s="155">
        <v>130.63999999999999</v>
      </c>
      <c r="I15" s="87" t="s">
        <v>800</v>
      </c>
      <c r="J15" s="149"/>
      <c r="K15" s="149"/>
      <c r="L15" s="149"/>
      <c r="M15" s="149"/>
    </row>
    <row r="16" spans="1:15" x14ac:dyDescent="0.2">
      <c r="A16" s="156" t="s">
        <v>231</v>
      </c>
      <c r="B16" s="325"/>
      <c r="C16" s="326"/>
      <c r="D16" s="155">
        <v>67.989999999999995</v>
      </c>
      <c r="E16" s="155">
        <f>+D16</f>
        <v>67.989999999999995</v>
      </c>
      <c r="F16" s="155">
        <f>+E16</f>
        <v>67.989999999999995</v>
      </c>
      <c r="G16" s="155">
        <f>F16</f>
        <v>67.989999999999995</v>
      </c>
      <c r="H16" s="155">
        <f>+G16</f>
        <v>67.989999999999995</v>
      </c>
      <c r="I16" s="87" t="s">
        <v>800</v>
      </c>
      <c r="J16" s="149"/>
      <c r="K16" s="149"/>
      <c r="L16" s="149"/>
      <c r="M16" s="149"/>
    </row>
    <row r="17" spans="1:13" x14ac:dyDescent="0.2">
      <c r="A17" s="156" t="s">
        <v>607</v>
      </c>
      <c r="B17" s="103"/>
      <c r="C17" s="159"/>
      <c r="D17" s="155">
        <v>100.7</v>
      </c>
      <c r="E17" s="155">
        <v>104.33</v>
      </c>
      <c r="F17" s="155">
        <v>106.76</v>
      </c>
      <c r="G17" s="155">
        <v>115.26</v>
      </c>
      <c r="H17" s="155">
        <v>127.4</v>
      </c>
      <c r="I17" s="87" t="s">
        <v>800</v>
      </c>
      <c r="J17" s="329"/>
      <c r="K17" s="149"/>
      <c r="L17" s="329"/>
      <c r="M17" s="329"/>
    </row>
    <row r="18" spans="1:13" x14ac:dyDescent="0.2">
      <c r="A18" s="160" t="s">
        <v>197</v>
      </c>
      <c r="B18" s="325"/>
      <c r="C18" s="326"/>
      <c r="D18" s="161"/>
      <c r="E18" s="161"/>
      <c r="F18" s="161"/>
      <c r="G18" s="161"/>
      <c r="H18" s="353"/>
      <c r="I18" s="87"/>
      <c r="J18" s="149"/>
      <c r="K18" s="329"/>
      <c r="L18" s="329"/>
      <c r="M18" s="329"/>
    </row>
    <row r="19" spans="1:13" x14ac:dyDescent="0.2">
      <c r="A19" s="156" t="s">
        <v>605</v>
      </c>
      <c r="B19" s="325"/>
      <c r="C19" s="326"/>
      <c r="D19" s="155">
        <v>119.87</v>
      </c>
      <c r="E19" s="155">
        <v>123.51</v>
      </c>
      <c r="F19" s="155">
        <f>+'Item 260 p43'!D21</f>
        <v>125.94</v>
      </c>
      <c r="G19" s="155">
        <f>+'Item 260 p43'!F21</f>
        <v>137.59</v>
      </c>
      <c r="H19" s="155">
        <f>+'Item 260 p43'!H21</f>
        <v>149.96</v>
      </c>
      <c r="I19" s="87" t="s">
        <v>800</v>
      </c>
    </row>
    <row r="20" spans="1:13" x14ac:dyDescent="0.2">
      <c r="A20" s="1"/>
      <c r="B20" s="329"/>
      <c r="C20" s="329"/>
      <c r="D20" s="329"/>
      <c r="E20" s="329"/>
      <c r="F20" s="329"/>
      <c r="G20" s="329"/>
      <c r="H20" s="329"/>
      <c r="I20" s="329"/>
      <c r="J20" s="3"/>
      <c r="K20" s="87"/>
    </row>
    <row r="21" spans="1:13" x14ac:dyDescent="0.2">
      <c r="A21" s="54" t="s">
        <v>148</v>
      </c>
      <c r="B21" s="555" t="s">
        <v>208</v>
      </c>
      <c r="C21" s="655"/>
      <c r="D21" s="655"/>
      <c r="E21" s="655"/>
      <c r="F21" s="655"/>
      <c r="G21" s="655"/>
      <c r="H21" s="655"/>
      <c r="I21" s="655"/>
      <c r="J21" s="656"/>
      <c r="K21" s="87"/>
    </row>
    <row r="22" spans="1:13" x14ac:dyDescent="0.2">
      <c r="A22" s="342"/>
      <c r="C22" s="329"/>
      <c r="D22" s="329"/>
      <c r="E22" s="329"/>
      <c r="F22" s="329"/>
      <c r="G22" s="329"/>
      <c r="H22" s="329"/>
      <c r="I22" s="329"/>
      <c r="J22" s="330"/>
      <c r="K22" s="87"/>
    </row>
    <row r="23" spans="1:13" x14ac:dyDescent="0.2">
      <c r="A23" s="43" t="s">
        <v>209</v>
      </c>
      <c r="B23" s="834" t="s">
        <v>801</v>
      </c>
      <c r="C23" s="835"/>
      <c r="D23" s="835"/>
      <c r="E23" s="835"/>
      <c r="F23" s="835"/>
      <c r="G23" s="835"/>
      <c r="H23" s="835"/>
      <c r="I23" s="835"/>
      <c r="J23" s="836"/>
      <c r="K23" s="92"/>
    </row>
    <row r="24" spans="1:13" x14ac:dyDescent="0.2">
      <c r="A24" s="54"/>
      <c r="B24" s="835"/>
      <c r="C24" s="835"/>
      <c r="D24" s="835"/>
      <c r="E24" s="835"/>
      <c r="F24" s="835"/>
      <c r="G24" s="835"/>
      <c r="H24" s="835"/>
      <c r="I24" s="835"/>
      <c r="J24" s="836"/>
      <c r="K24" s="92"/>
      <c r="L24" s="92"/>
    </row>
    <row r="25" spans="1:13" x14ac:dyDescent="0.2">
      <c r="A25" s="54"/>
      <c r="B25" s="835"/>
      <c r="C25" s="835"/>
      <c r="D25" s="835"/>
      <c r="E25" s="835"/>
      <c r="F25" s="835"/>
      <c r="G25" s="835"/>
      <c r="H25" s="835"/>
      <c r="I25" s="835"/>
      <c r="J25" s="836"/>
      <c r="K25" s="92"/>
    </row>
    <row r="26" spans="1:13" x14ac:dyDescent="0.2">
      <c r="A26" s="342"/>
      <c r="D26" s="329"/>
      <c r="E26" s="329"/>
      <c r="F26" s="329"/>
      <c r="G26" s="329"/>
      <c r="H26" s="329"/>
      <c r="I26" s="329"/>
      <c r="J26" s="330"/>
    </row>
    <row r="27" spans="1:13" x14ac:dyDescent="0.2">
      <c r="A27" s="54" t="s">
        <v>217</v>
      </c>
      <c r="B27" s="555" t="s">
        <v>757</v>
      </c>
      <c r="C27" s="655"/>
      <c r="D27" s="655"/>
      <c r="E27" s="655"/>
      <c r="F27" s="655"/>
      <c r="G27" s="655"/>
      <c r="H27" s="655"/>
      <c r="I27" s="655"/>
      <c r="J27" s="656"/>
    </row>
    <row r="28" spans="1:13" x14ac:dyDescent="0.2">
      <c r="A28" s="54" t="s">
        <v>23</v>
      </c>
      <c r="B28" s="655"/>
      <c r="C28" s="655"/>
      <c r="D28" s="655"/>
      <c r="E28" s="655"/>
      <c r="F28" s="655"/>
      <c r="G28" s="655"/>
      <c r="H28" s="655"/>
      <c r="I28" s="655"/>
      <c r="J28" s="656"/>
    </row>
    <row r="29" spans="1:13" x14ac:dyDescent="0.2">
      <c r="A29" s="342"/>
      <c r="D29" s="329"/>
      <c r="E29" s="329"/>
      <c r="F29" s="329"/>
      <c r="G29" s="329"/>
      <c r="H29" s="329"/>
      <c r="I29" s="329"/>
      <c r="J29" s="330"/>
    </row>
    <row r="30" spans="1:13" x14ac:dyDescent="0.2">
      <c r="A30" s="54" t="s">
        <v>65</v>
      </c>
      <c r="B30" s="555" t="s">
        <v>734</v>
      </c>
      <c r="C30" s="655"/>
      <c r="D30" s="655"/>
      <c r="E30" s="655"/>
      <c r="F30" s="655"/>
      <c r="G30" s="655"/>
      <c r="H30" s="655"/>
      <c r="I30" s="655"/>
      <c r="J30" s="656"/>
    </row>
    <row r="31" spans="1:13" x14ac:dyDescent="0.2">
      <c r="A31" s="342"/>
      <c r="I31" s="329"/>
      <c r="J31" s="330"/>
    </row>
    <row r="32" spans="1:13" x14ac:dyDescent="0.2">
      <c r="A32" s="342" t="s">
        <v>66</v>
      </c>
      <c r="B32" s="555" t="s">
        <v>598</v>
      </c>
      <c r="C32" s="655"/>
      <c r="D32" s="655"/>
      <c r="E32" s="655"/>
      <c r="F32" s="655"/>
      <c r="G32" s="655"/>
      <c r="H32" s="655"/>
      <c r="I32" s="655"/>
      <c r="J32" s="656"/>
    </row>
    <row r="33" spans="1:10" x14ac:dyDescent="0.2">
      <c r="A33" s="342"/>
      <c r="G33" s="329"/>
      <c r="H33" s="329"/>
      <c r="I33" s="329"/>
      <c r="J33" s="330"/>
    </row>
    <row r="34" spans="1:10" x14ac:dyDescent="0.2">
      <c r="A34" s="342"/>
      <c r="G34" s="329"/>
      <c r="H34" s="347"/>
      <c r="I34" s="329"/>
      <c r="J34" s="330"/>
    </row>
    <row r="35" spans="1:10" x14ac:dyDescent="0.2">
      <c r="A35" s="342"/>
      <c r="G35" s="329"/>
      <c r="H35" s="329"/>
      <c r="I35" s="329"/>
      <c r="J35" s="330"/>
    </row>
    <row r="36" spans="1:10" x14ac:dyDescent="0.2">
      <c r="A36" s="342"/>
      <c r="G36" s="329"/>
      <c r="H36" s="329"/>
      <c r="I36" s="329"/>
      <c r="J36" s="330"/>
    </row>
    <row r="37" spans="1:10" x14ac:dyDescent="0.2">
      <c r="A37" s="342"/>
      <c r="G37" s="329"/>
      <c r="H37" s="329"/>
      <c r="I37" s="329"/>
      <c r="J37" s="330"/>
    </row>
    <row r="38" spans="1:10" x14ac:dyDescent="0.2">
      <c r="A38" s="342"/>
      <c r="B38" s="329"/>
      <c r="C38" s="329"/>
      <c r="D38" s="344"/>
      <c r="E38" s="344"/>
      <c r="F38" s="344"/>
      <c r="G38" s="344"/>
      <c r="H38" s="329"/>
      <c r="I38" s="329"/>
      <c r="J38" s="330"/>
    </row>
    <row r="39" spans="1:10" x14ac:dyDescent="0.2">
      <c r="A39" s="342"/>
      <c r="B39" s="329"/>
      <c r="C39" s="329"/>
      <c r="D39" s="329"/>
      <c r="E39" s="329"/>
      <c r="F39" s="329"/>
      <c r="G39" s="329"/>
      <c r="H39" s="329"/>
      <c r="I39" s="329"/>
      <c r="J39" s="330"/>
    </row>
    <row r="40" spans="1:10" x14ac:dyDescent="0.2">
      <c r="A40" s="342"/>
      <c r="B40" s="329"/>
      <c r="C40" s="329"/>
      <c r="D40" s="329"/>
      <c r="E40" s="329"/>
      <c r="F40" s="329"/>
      <c r="G40" s="329"/>
      <c r="H40" s="329"/>
      <c r="I40" s="329"/>
      <c r="J40" s="330"/>
    </row>
    <row r="41" spans="1:10" x14ac:dyDescent="0.2">
      <c r="A41" s="342"/>
      <c r="B41" s="329"/>
      <c r="C41" s="329"/>
      <c r="D41" s="329"/>
      <c r="E41" s="329"/>
      <c r="F41" s="329"/>
      <c r="G41" s="329"/>
      <c r="H41" s="329"/>
      <c r="I41" s="329"/>
      <c r="J41" s="330"/>
    </row>
    <row r="42" spans="1:10" x14ac:dyDescent="0.2">
      <c r="A42" s="98" t="s">
        <v>206</v>
      </c>
      <c r="B42" s="343"/>
      <c r="C42" s="329"/>
      <c r="D42" s="329"/>
      <c r="E42" s="329"/>
      <c r="F42" s="329"/>
      <c r="G42" s="329"/>
      <c r="H42" s="329"/>
      <c r="I42" s="329"/>
      <c r="J42" s="330"/>
    </row>
    <row r="43" spans="1:10" x14ac:dyDescent="0.2">
      <c r="A43" s="54" t="s">
        <v>212</v>
      </c>
      <c r="B43" s="343"/>
      <c r="C43" s="329"/>
      <c r="D43" s="329"/>
      <c r="E43" s="99">
        <f>+'Item 260 p44'!E43</f>
        <v>36.4</v>
      </c>
      <c r="F43" s="78"/>
      <c r="G43" s="329" t="str">
        <f>+'Item 260 p44'!F43</f>
        <v>(A)  per occurrence</v>
      </c>
      <c r="H43" s="329"/>
      <c r="I43" s="329"/>
      <c r="J43" s="330"/>
    </row>
    <row r="44" spans="1:10" x14ac:dyDescent="0.2">
      <c r="A44" s="54" t="s">
        <v>140</v>
      </c>
      <c r="B44" s="343"/>
      <c r="C44" s="329"/>
      <c r="D44" s="329"/>
      <c r="E44" s="99">
        <f>+'Item 260 p44'!E44</f>
        <v>7.28</v>
      </c>
      <c r="F44" s="78"/>
      <c r="G44" s="462" t="str">
        <f>+'Item 260 p44'!F44</f>
        <v>(A) per occurrence</v>
      </c>
      <c r="H44" s="329"/>
      <c r="I44" s="329"/>
      <c r="J44" s="330"/>
    </row>
    <row r="45" spans="1:10" x14ac:dyDescent="0.2">
      <c r="A45" s="54" t="s">
        <v>141</v>
      </c>
      <c r="B45" s="343"/>
      <c r="C45" s="329"/>
      <c r="D45" s="329"/>
      <c r="E45" s="99">
        <f>+'Item 260 p44'!E45</f>
        <v>7.28</v>
      </c>
      <c r="F45" s="78"/>
      <c r="G45" s="462" t="str">
        <f>+'Item 260 p44'!F45</f>
        <v>(A) per occurrence</v>
      </c>
      <c r="H45" s="329"/>
      <c r="I45" s="329"/>
      <c r="J45" s="330"/>
    </row>
    <row r="46" spans="1:10" x14ac:dyDescent="0.2">
      <c r="A46" s="342" t="s">
        <v>142</v>
      </c>
      <c r="B46" s="343"/>
      <c r="C46" s="329"/>
      <c r="D46" s="329"/>
      <c r="E46" s="99">
        <f>+'Item 260 p44'!E46</f>
        <v>2</v>
      </c>
      <c r="F46" s="78"/>
      <c r="G46" s="462" t="str">
        <f>+'Item 260 p44'!F46</f>
        <v>(A) per minute</v>
      </c>
      <c r="H46" s="329"/>
      <c r="I46" s="329"/>
      <c r="J46" s="330"/>
    </row>
    <row r="47" spans="1:10" x14ac:dyDescent="0.2">
      <c r="A47" s="32"/>
      <c r="B47" s="12"/>
      <c r="C47" s="12"/>
      <c r="D47" s="12"/>
      <c r="E47" s="12"/>
      <c r="F47" s="12"/>
      <c r="G47" s="12"/>
      <c r="H47" s="12"/>
      <c r="I47" s="12"/>
      <c r="J47" s="17"/>
    </row>
    <row r="48" spans="1:10" x14ac:dyDescent="0.2">
      <c r="A48" s="342" t="s">
        <v>275</v>
      </c>
      <c r="B48" s="329" t="s">
        <v>432</v>
      </c>
      <c r="C48" s="329"/>
      <c r="D48" s="329"/>
      <c r="E48" s="329"/>
      <c r="F48" s="329"/>
      <c r="G48" s="329"/>
      <c r="H48" s="329"/>
      <c r="I48" s="329"/>
      <c r="J48" s="330"/>
    </row>
    <row r="49" spans="1:10" x14ac:dyDescent="0.2">
      <c r="A49" s="342"/>
      <c r="B49" s="624"/>
      <c r="C49" s="624"/>
      <c r="D49" s="365"/>
      <c r="E49" s="365"/>
      <c r="F49" s="329"/>
      <c r="G49" s="329"/>
      <c r="H49" s="329"/>
      <c r="I49" s="329"/>
      <c r="J49" s="330"/>
    </row>
    <row r="50" spans="1:10" x14ac:dyDescent="0.2">
      <c r="A50" s="32" t="s">
        <v>274</v>
      </c>
      <c r="B50" s="528" t="str">
        <f>+'Title Page'!B50</f>
        <v>07/24/18</v>
      </c>
      <c r="C50" s="528"/>
      <c r="D50" s="321"/>
      <c r="E50" s="321"/>
      <c r="F50" s="12"/>
      <c r="G50" s="251" t="str">
        <f>+'Title Page'!$G$50:$H$50</f>
        <v>Effective Date: October 1, 2018</v>
      </c>
      <c r="I50" s="12"/>
      <c r="J50" s="17"/>
    </row>
    <row r="51" spans="1:10" x14ac:dyDescent="0.2">
      <c r="A51" s="524" t="s">
        <v>245</v>
      </c>
      <c r="B51" s="525"/>
      <c r="C51" s="525"/>
      <c r="D51" s="525"/>
      <c r="E51" s="525"/>
      <c r="F51" s="525"/>
      <c r="G51" s="525"/>
      <c r="H51" s="525"/>
      <c r="I51" s="525"/>
      <c r="J51" s="526"/>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13">
    <mergeCell ref="B50:C50"/>
    <mergeCell ref="H2:I2"/>
    <mergeCell ref="A51:J51"/>
    <mergeCell ref="A8:J8"/>
    <mergeCell ref="A9:J9"/>
    <mergeCell ref="D13:J13"/>
    <mergeCell ref="B7:I7"/>
    <mergeCell ref="B49:C49"/>
    <mergeCell ref="B21:J21"/>
    <mergeCell ref="B23:J25"/>
    <mergeCell ref="B27:J28"/>
    <mergeCell ref="B30:J30"/>
    <mergeCell ref="B32:J32"/>
  </mergeCells>
  <phoneticPr fontId="0" type="noConversion"/>
  <printOptions horizontalCentered="1" verticalCentered="1"/>
  <pageMargins left="0.5" right="0.25" top="0.25" bottom="0.25" header="0.5" footer="0.5"/>
  <pageSetup scale="8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K56"/>
  <sheetViews>
    <sheetView topLeftCell="A10" zoomScaleNormal="100" zoomScaleSheetLayoutView="75" workbookViewId="0">
      <selection activeCell="T53" sqref="T53"/>
    </sheetView>
  </sheetViews>
  <sheetFormatPr defaultRowHeight="12.75" x14ac:dyDescent="0.2"/>
  <cols>
    <col min="1" max="1" width="9.140625" style="342"/>
    <col min="2" max="2" width="9.140625" style="4"/>
    <col min="3" max="3" width="9.7109375" style="4" bestFit="1" customWidth="1"/>
    <col min="4" max="4" width="8.42578125" style="4" customWidth="1"/>
    <col min="5" max="5" width="8.140625" style="4" customWidth="1"/>
    <col min="6" max="6" width="9.85546875" style="4" customWidth="1"/>
    <col min="7" max="7" width="9.140625" style="4"/>
    <col min="8" max="8" width="9.5703125" style="4" customWidth="1"/>
    <col min="9" max="9" width="9.140625" style="4"/>
    <col min="10" max="10" width="9.85546875" style="4" bestFit="1" customWidth="1"/>
    <col min="11" max="16384" width="9.140625" style="4"/>
  </cols>
  <sheetData>
    <row r="1" spans="1:10" x14ac:dyDescent="0.2">
      <c r="A1" s="1"/>
      <c r="B1" s="2"/>
      <c r="C1" s="2"/>
      <c r="D1" s="2"/>
      <c r="E1" s="2"/>
      <c r="F1" s="2"/>
      <c r="G1" s="2"/>
      <c r="H1" s="2"/>
      <c r="I1" s="2"/>
      <c r="J1" s="3"/>
    </row>
    <row r="2" spans="1:10" x14ac:dyDescent="0.2">
      <c r="A2" s="342" t="s">
        <v>277</v>
      </c>
      <c r="B2" s="310">
        <f>+'Item 265 p45'!B2</f>
        <v>19</v>
      </c>
      <c r="C2" s="329"/>
      <c r="D2" s="329"/>
      <c r="E2" s="329"/>
      <c r="F2" s="329"/>
      <c r="G2" s="310">
        <v>0</v>
      </c>
      <c r="H2" s="491" t="s">
        <v>278</v>
      </c>
      <c r="I2" s="491"/>
      <c r="J2" s="356">
        <f>1+'Item 265 p45'!J2</f>
        <v>46</v>
      </c>
    </row>
    <row r="3" spans="1:10" x14ac:dyDescent="0.2">
      <c r="B3" s="329"/>
      <c r="C3" s="329"/>
      <c r="D3" s="329"/>
      <c r="E3" s="329"/>
      <c r="F3" s="329"/>
      <c r="G3" s="329"/>
      <c r="H3" s="329"/>
      <c r="I3" s="329"/>
      <c r="J3" s="330"/>
    </row>
    <row r="4" spans="1:10" x14ac:dyDescent="0.2">
      <c r="A4" s="342" t="s">
        <v>75</v>
      </c>
      <c r="B4" s="329"/>
      <c r="C4" s="329"/>
      <c r="D4" s="329"/>
      <c r="E4" s="329"/>
      <c r="F4" s="329"/>
      <c r="G4" s="329"/>
      <c r="H4" s="329"/>
      <c r="I4" s="329"/>
      <c r="J4" s="330"/>
    </row>
    <row r="5" spans="1:10" x14ac:dyDescent="0.2">
      <c r="A5" s="32" t="s">
        <v>85</v>
      </c>
      <c r="B5" s="12"/>
      <c r="C5" s="12"/>
      <c r="D5" s="12"/>
      <c r="E5" s="12"/>
      <c r="F5" s="12"/>
      <c r="G5" s="12"/>
      <c r="H5" s="12"/>
      <c r="I5" s="12"/>
      <c r="J5" s="17"/>
    </row>
    <row r="6" spans="1:10" x14ac:dyDescent="0.2">
      <c r="B6" s="329"/>
      <c r="C6" s="329"/>
      <c r="D6" s="329"/>
      <c r="E6" s="329"/>
      <c r="F6" s="329"/>
      <c r="G6" s="329"/>
      <c r="H6" s="329"/>
      <c r="I6" s="329"/>
      <c r="J6" s="330"/>
    </row>
    <row r="7" spans="1:10" x14ac:dyDescent="0.2">
      <c r="A7" s="64"/>
      <c r="B7" s="529" t="s">
        <v>601</v>
      </c>
      <c r="C7" s="529"/>
      <c r="D7" s="529"/>
      <c r="E7" s="529"/>
      <c r="F7" s="529"/>
      <c r="G7" s="529"/>
      <c r="H7" s="529"/>
      <c r="I7" s="529"/>
      <c r="J7" s="345"/>
    </row>
    <row r="8" spans="1:10" x14ac:dyDescent="0.2">
      <c r="A8" s="705" t="s">
        <v>602</v>
      </c>
      <c r="B8" s="491"/>
      <c r="C8" s="491"/>
      <c r="D8" s="491"/>
      <c r="E8" s="491"/>
      <c r="F8" s="491"/>
      <c r="G8" s="491"/>
      <c r="H8" s="491"/>
      <c r="I8" s="491"/>
      <c r="J8" s="492"/>
    </row>
    <row r="9" spans="1:10" x14ac:dyDescent="0.2">
      <c r="A9" s="705" t="s">
        <v>594</v>
      </c>
      <c r="B9" s="491"/>
      <c r="C9" s="491"/>
      <c r="D9" s="491"/>
      <c r="E9" s="491"/>
      <c r="F9" s="491"/>
      <c r="G9" s="491"/>
      <c r="H9" s="491"/>
      <c r="I9" s="491"/>
      <c r="J9" s="492"/>
    </row>
    <row r="10" spans="1:10" x14ac:dyDescent="0.2">
      <c r="B10" s="329"/>
      <c r="C10" s="329"/>
      <c r="D10" s="329"/>
      <c r="E10" s="329"/>
      <c r="F10" s="329"/>
      <c r="G10" s="329"/>
      <c r="H10" s="329"/>
      <c r="I10" s="329"/>
      <c r="J10" s="330"/>
    </row>
    <row r="11" spans="1:10" x14ac:dyDescent="0.2">
      <c r="A11" s="342" t="s">
        <v>145</v>
      </c>
      <c r="B11" s="331"/>
      <c r="C11" s="347" t="s">
        <v>112</v>
      </c>
      <c r="D11" s="329"/>
      <c r="E11" s="329"/>
      <c r="F11" s="329"/>
      <c r="G11" s="329"/>
      <c r="H11" s="329"/>
      <c r="I11" s="329"/>
      <c r="J11" s="330"/>
    </row>
    <row r="12" spans="1:10" x14ac:dyDescent="0.2">
      <c r="B12" s="329"/>
      <c r="C12" s="329"/>
      <c r="D12" s="329"/>
      <c r="E12" s="329"/>
      <c r="F12" s="329"/>
      <c r="G12" s="462"/>
      <c r="H12" s="462"/>
      <c r="I12" s="462"/>
      <c r="J12" s="463"/>
    </row>
    <row r="13" spans="1:10" x14ac:dyDescent="0.2">
      <c r="B13" s="42"/>
      <c r="C13" s="313"/>
      <c r="D13" s="471" t="s">
        <v>195</v>
      </c>
      <c r="E13" s="472"/>
      <c r="F13" s="473"/>
      <c r="G13" s="474"/>
      <c r="H13" s="474"/>
      <c r="I13" s="474"/>
      <c r="J13" s="475"/>
    </row>
    <row r="14" spans="1:10" x14ac:dyDescent="0.2">
      <c r="A14" s="153" t="s">
        <v>200</v>
      </c>
      <c r="B14" s="339"/>
      <c r="C14" s="338"/>
      <c r="D14" s="216" t="s">
        <v>257</v>
      </c>
      <c r="E14" s="216" t="s">
        <v>258</v>
      </c>
      <c r="F14" s="216" t="s">
        <v>259</v>
      </c>
      <c r="G14" s="464"/>
      <c r="H14" s="464"/>
      <c r="I14" s="464"/>
      <c r="J14" s="465"/>
    </row>
    <row r="15" spans="1:10" x14ac:dyDescent="0.2">
      <c r="A15" s="156" t="s">
        <v>196</v>
      </c>
      <c r="B15" s="325"/>
      <c r="C15" s="326"/>
      <c r="D15" s="155">
        <v>181.99</v>
      </c>
      <c r="E15" s="155">
        <f>+D15</f>
        <v>181.99</v>
      </c>
      <c r="F15" s="155">
        <f>+E15</f>
        <v>181.99</v>
      </c>
      <c r="G15" s="464" t="s">
        <v>800</v>
      </c>
      <c r="H15" s="464"/>
      <c r="I15" s="464"/>
      <c r="J15" s="465"/>
    </row>
    <row r="16" spans="1:10" x14ac:dyDescent="0.2">
      <c r="A16" s="156" t="s">
        <v>634</v>
      </c>
      <c r="B16" s="325"/>
      <c r="C16" s="326"/>
      <c r="D16" s="155">
        <v>156.51</v>
      </c>
      <c r="E16" s="155">
        <v>173.51</v>
      </c>
      <c r="F16" s="155">
        <v>182</v>
      </c>
      <c r="G16" s="464" t="s">
        <v>800</v>
      </c>
      <c r="H16" s="92"/>
      <c r="I16" s="464"/>
      <c r="J16" s="465"/>
    </row>
    <row r="17" spans="1:11" x14ac:dyDescent="0.2">
      <c r="A17" s="156" t="s">
        <v>635</v>
      </c>
      <c r="B17" s="325"/>
      <c r="C17" s="326"/>
      <c r="D17" s="155">
        <f>+D16</f>
        <v>156.51</v>
      </c>
      <c r="E17" s="155">
        <f>+E16</f>
        <v>173.51</v>
      </c>
      <c r="F17" s="155">
        <f>+F16</f>
        <v>182</v>
      </c>
      <c r="G17" s="464" t="s">
        <v>800</v>
      </c>
      <c r="H17" s="92"/>
      <c r="I17" s="464"/>
      <c r="J17" s="465"/>
    </row>
    <row r="18" spans="1:11" x14ac:dyDescent="0.2">
      <c r="A18" s="156" t="s">
        <v>261</v>
      </c>
      <c r="B18" s="325"/>
      <c r="C18" s="326"/>
      <c r="D18" s="155">
        <v>74.7</v>
      </c>
      <c r="E18" s="155">
        <f>+D18</f>
        <v>74.7</v>
      </c>
      <c r="F18" s="155">
        <f>+E18</f>
        <v>74.7</v>
      </c>
      <c r="G18" s="464" t="s">
        <v>800</v>
      </c>
      <c r="H18" s="92"/>
      <c r="I18" s="464"/>
      <c r="J18" s="465"/>
    </row>
    <row r="19" spans="1:11" x14ac:dyDescent="0.2">
      <c r="A19" s="156" t="s">
        <v>607</v>
      </c>
      <c r="B19" s="103"/>
      <c r="C19" s="159"/>
      <c r="D19" s="155">
        <v>165.01</v>
      </c>
      <c r="E19" s="155">
        <v>181.99</v>
      </c>
      <c r="F19" s="155">
        <v>190.48</v>
      </c>
      <c r="G19" s="464" t="s">
        <v>800</v>
      </c>
      <c r="I19" s="462"/>
      <c r="J19" s="463"/>
    </row>
    <row r="20" spans="1:11" x14ac:dyDescent="0.2">
      <c r="A20" s="160" t="s">
        <v>197</v>
      </c>
      <c r="B20" s="325"/>
      <c r="C20" s="326"/>
      <c r="D20" s="161"/>
      <c r="E20" s="161"/>
      <c r="F20" s="163"/>
      <c r="I20" s="462"/>
      <c r="J20" s="463"/>
    </row>
    <row r="21" spans="1:11" x14ac:dyDescent="0.2">
      <c r="A21" s="156" t="s">
        <v>146</v>
      </c>
      <c r="B21" s="325"/>
      <c r="C21" s="326"/>
      <c r="D21" s="164">
        <v>0</v>
      </c>
      <c r="E21" s="164">
        <v>0</v>
      </c>
      <c r="F21" s="164">
        <v>0</v>
      </c>
      <c r="I21" s="462"/>
      <c r="J21" s="463"/>
    </row>
    <row r="22" spans="1:11" x14ac:dyDescent="0.2">
      <c r="A22" s="156" t="s">
        <v>605</v>
      </c>
      <c r="B22" s="325"/>
      <c r="C22" s="326"/>
      <c r="D22" s="164">
        <v>0</v>
      </c>
      <c r="E22" s="164">
        <v>0</v>
      </c>
      <c r="F22" s="164">
        <v>0</v>
      </c>
      <c r="I22" s="462"/>
      <c r="J22" s="463"/>
    </row>
    <row r="23" spans="1:11" x14ac:dyDescent="0.2">
      <c r="A23" s="156" t="s">
        <v>198</v>
      </c>
      <c r="B23" s="325"/>
      <c r="C23" s="326"/>
      <c r="D23" s="164">
        <v>0</v>
      </c>
      <c r="E23" s="164">
        <v>0</v>
      </c>
      <c r="F23" s="164">
        <v>0</v>
      </c>
      <c r="I23" s="462"/>
      <c r="J23" s="463"/>
    </row>
    <row r="24" spans="1:11" x14ac:dyDescent="0.2">
      <c r="A24" s="156" t="s">
        <v>199</v>
      </c>
      <c r="B24" s="325"/>
      <c r="C24" s="326"/>
      <c r="D24" s="164">
        <v>0</v>
      </c>
      <c r="E24" s="164">
        <v>0</v>
      </c>
      <c r="F24" s="164">
        <v>0</v>
      </c>
      <c r="I24" s="462"/>
      <c r="J24" s="463"/>
    </row>
    <row r="25" spans="1:11" x14ac:dyDescent="0.2">
      <c r="A25" s="1"/>
      <c r="B25" s="329"/>
      <c r="C25" s="329"/>
      <c r="D25" s="329"/>
      <c r="E25" s="329"/>
      <c r="F25" s="329"/>
      <c r="G25" s="329"/>
      <c r="H25" s="329"/>
      <c r="I25" s="329"/>
      <c r="J25" s="330"/>
    </row>
    <row r="26" spans="1:11" x14ac:dyDescent="0.2">
      <c r="A26" s="54" t="s">
        <v>148</v>
      </c>
      <c r="B26" s="343" t="s">
        <v>208</v>
      </c>
      <c r="C26" s="329"/>
      <c r="D26" s="329"/>
      <c r="E26" s="329"/>
      <c r="F26" s="329"/>
      <c r="G26" s="329"/>
      <c r="H26" s="329"/>
      <c r="I26" s="329"/>
      <c r="J26" s="330"/>
    </row>
    <row r="27" spans="1:11" x14ac:dyDescent="0.2">
      <c r="C27" s="329"/>
      <c r="D27" s="329"/>
      <c r="E27" s="329"/>
      <c r="F27" s="329"/>
      <c r="G27" s="329"/>
      <c r="H27" s="329"/>
      <c r="I27" s="329"/>
      <c r="J27" s="330"/>
    </row>
    <row r="28" spans="1:11" x14ac:dyDescent="0.2">
      <c r="A28" s="162" t="s">
        <v>209</v>
      </c>
      <c r="B28" s="588" t="s">
        <v>802</v>
      </c>
      <c r="C28" s="657"/>
      <c r="D28" s="657"/>
      <c r="E28" s="657"/>
      <c r="F28" s="657"/>
      <c r="G28" s="657"/>
      <c r="H28" s="657"/>
      <c r="I28" s="657"/>
      <c r="J28" s="658"/>
      <c r="K28" s="92"/>
    </row>
    <row r="29" spans="1:11" x14ac:dyDescent="0.2">
      <c r="A29" s="49"/>
      <c r="B29" s="657"/>
      <c r="C29" s="657"/>
      <c r="D29" s="657"/>
      <c r="E29" s="657"/>
      <c r="F29" s="657"/>
      <c r="G29" s="657"/>
      <c r="H29" s="657"/>
      <c r="I29" s="657"/>
      <c r="J29" s="658"/>
      <c r="K29" s="92"/>
    </row>
    <row r="30" spans="1:11" x14ac:dyDescent="0.2">
      <c r="A30" s="49"/>
      <c r="B30" s="657"/>
      <c r="C30" s="657"/>
      <c r="D30" s="657"/>
      <c r="E30" s="657"/>
      <c r="F30" s="657"/>
      <c r="G30" s="657"/>
      <c r="H30" s="657"/>
      <c r="I30" s="657"/>
      <c r="J30" s="658"/>
      <c r="K30" s="92"/>
    </row>
    <row r="31" spans="1:11" x14ac:dyDescent="0.2">
      <c r="C31" s="329"/>
      <c r="D31" s="329"/>
      <c r="E31" s="329"/>
      <c r="F31" s="329"/>
      <c r="G31" s="329"/>
      <c r="H31" s="329"/>
      <c r="I31" s="329"/>
      <c r="J31" s="330"/>
    </row>
    <row r="32" spans="1:11" x14ac:dyDescent="0.2">
      <c r="A32" s="54" t="s">
        <v>150</v>
      </c>
      <c r="B32" s="343" t="s">
        <v>210</v>
      </c>
      <c r="C32" s="344"/>
      <c r="D32" s="344"/>
      <c r="E32" s="344"/>
      <c r="F32" s="344"/>
      <c r="G32" s="344"/>
      <c r="H32" s="344"/>
      <c r="I32" s="344"/>
      <c r="J32" s="345"/>
    </row>
    <row r="33" spans="1:10" x14ac:dyDescent="0.2">
      <c r="A33" s="54" t="s">
        <v>23</v>
      </c>
      <c r="B33" s="221" t="s">
        <v>552</v>
      </c>
      <c r="C33" s="555" t="s">
        <v>659</v>
      </c>
      <c r="D33" s="655"/>
      <c r="E33" s="655"/>
      <c r="F33" s="655"/>
      <c r="G33" s="655"/>
      <c r="H33" s="655"/>
      <c r="I33" s="655"/>
      <c r="J33" s="656"/>
    </row>
    <row r="34" spans="1:10" x14ac:dyDescent="0.2">
      <c r="A34" s="54"/>
      <c r="B34" s="343"/>
      <c r="C34" s="655"/>
      <c r="D34" s="655"/>
      <c r="E34" s="655"/>
      <c r="F34" s="655"/>
      <c r="G34" s="655"/>
      <c r="H34" s="655"/>
      <c r="I34" s="655"/>
      <c r="J34" s="656"/>
    </row>
    <row r="35" spans="1:10" x14ac:dyDescent="0.2">
      <c r="A35" s="98"/>
      <c r="B35" s="221" t="s">
        <v>553</v>
      </c>
      <c r="C35" s="555" t="s">
        <v>636</v>
      </c>
      <c r="D35" s="655"/>
      <c r="E35" s="655"/>
      <c r="F35" s="655"/>
      <c r="G35" s="655"/>
      <c r="H35" s="655"/>
      <c r="I35" s="655"/>
      <c r="J35" s="656"/>
    </row>
    <row r="36" spans="1:10" x14ac:dyDescent="0.2">
      <c r="A36" s="54"/>
      <c r="B36" s="343"/>
      <c r="C36" s="655"/>
      <c r="D36" s="655"/>
      <c r="E36" s="655"/>
      <c r="F36" s="655"/>
      <c r="G36" s="655"/>
      <c r="H36" s="655"/>
      <c r="I36" s="655"/>
      <c r="J36" s="656"/>
    </row>
    <row r="37" spans="1:10" x14ac:dyDescent="0.2">
      <c r="A37" s="54" t="s">
        <v>23</v>
      </c>
      <c r="B37" s="343"/>
      <c r="C37" s="655"/>
      <c r="D37" s="655"/>
      <c r="E37" s="655"/>
      <c r="F37" s="655"/>
      <c r="G37" s="655"/>
      <c r="H37" s="655"/>
      <c r="I37" s="655"/>
      <c r="J37" s="656"/>
    </row>
    <row r="38" spans="1:10" x14ac:dyDescent="0.2">
      <c r="A38" s="54"/>
      <c r="B38" s="221" t="s">
        <v>597</v>
      </c>
      <c r="C38" s="555" t="s">
        <v>662</v>
      </c>
      <c r="D38" s="655"/>
      <c r="E38" s="655"/>
      <c r="F38" s="655"/>
      <c r="G38" s="655"/>
      <c r="H38" s="655"/>
      <c r="I38" s="655"/>
      <c r="J38" s="656"/>
    </row>
    <row r="39" spans="1:10" x14ac:dyDescent="0.2">
      <c r="A39" s="54"/>
      <c r="B39" s="343"/>
      <c r="C39" s="655"/>
      <c r="D39" s="655"/>
      <c r="E39" s="655"/>
      <c r="F39" s="655"/>
      <c r="G39" s="655"/>
      <c r="H39" s="655"/>
      <c r="I39" s="655"/>
      <c r="J39" s="656"/>
    </row>
    <row r="40" spans="1:10" x14ac:dyDescent="0.2">
      <c r="A40" s="54"/>
      <c r="B40" s="343"/>
      <c r="C40" s="329"/>
      <c r="D40" s="329"/>
      <c r="E40" s="329"/>
      <c r="F40" s="329"/>
      <c r="G40" s="329"/>
      <c r="H40" s="329"/>
      <c r="I40" s="329"/>
      <c r="J40" s="330"/>
    </row>
    <row r="41" spans="1:10" x14ac:dyDescent="0.2">
      <c r="A41" s="342" t="s">
        <v>65</v>
      </c>
      <c r="B41" s="839" t="s">
        <v>598</v>
      </c>
      <c r="C41" s="724"/>
      <c r="D41" s="724"/>
      <c r="E41" s="724"/>
      <c r="F41" s="724"/>
      <c r="G41" s="724"/>
      <c r="H41" s="724"/>
      <c r="I41" s="724"/>
      <c r="J41" s="725"/>
    </row>
    <row r="42" spans="1:10" x14ac:dyDescent="0.2">
      <c r="B42" s="367"/>
      <c r="C42" s="420"/>
      <c r="D42" s="420"/>
      <c r="E42" s="420"/>
      <c r="F42" s="420"/>
      <c r="G42" s="420"/>
      <c r="H42" s="420"/>
      <c r="I42" s="420"/>
      <c r="J42" s="421"/>
    </row>
    <row r="43" spans="1:10" x14ac:dyDescent="0.2">
      <c r="D43" s="420"/>
      <c r="E43" s="420"/>
      <c r="F43" s="420"/>
      <c r="G43" s="420"/>
      <c r="H43" s="420"/>
      <c r="I43" s="420"/>
      <c r="J43" s="421"/>
    </row>
    <row r="44" spans="1:10" x14ac:dyDescent="0.2">
      <c r="B44" s="329"/>
      <c r="C44" s="329"/>
      <c r="D44" s="329"/>
      <c r="E44" s="329"/>
      <c r="F44" s="329"/>
      <c r="G44" s="329"/>
      <c r="H44" s="329"/>
      <c r="I44" s="329"/>
      <c r="J44" s="330"/>
    </row>
    <row r="45" spans="1:10" x14ac:dyDescent="0.2">
      <c r="A45" s="346" t="s">
        <v>215</v>
      </c>
      <c r="B45" s="329"/>
      <c r="C45" s="329"/>
      <c r="D45" s="329"/>
      <c r="E45" s="329"/>
      <c r="F45" s="329"/>
      <c r="G45" s="329"/>
      <c r="H45" s="329"/>
      <c r="I45" s="329"/>
      <c r="J45" s="330"/>
    </row>
    <row r="46" spans="1:10" x14ac:dyDescent="0.2">
      <c r="A46" s="54" t="s">
        <v>140</v>
      </c>
      <c r="B46" s="343"/>
      <c r="C46" s="329"/>
      <c r="D46" s="329"/>
      <c r="E46" s="99">
        <f>+'Item 265 p45'!E44</f>
        <v>7.28</v>
      </c>
      <c r="F46" s="78"/>
      <c r="G46" s="329" t="str">
        <f>+'Item 265 p45'!G44</f>
        <v>(A) per occurrence</v>
      </c>
      <c r="H46" s="329"/>
      <c r="I46" s="329"/>
      <c r="J46" s="330"/>
    </row>
    <row r="47" spans="1:10" x14ac:dyDescent="0.2">
      <c r="A47" s="54" t="s">
        <v>141</v>
      </c>
      <c r="B47" s="343"/>
      <c r="C47" s="329"/>
      <c r="D47" s="329"/>
      <c r="E47" s="99">
        <f>+'Item 265 p45'!E45</f>
        <v>7.28</v>
      </c>
      <c r="F47" s="78"/>
      <c r="G47" s="462" t="str">
        <f>+'Item 265 p45'!G45</f>
        <v>(A) per occurrence</v>
      </c>
      <c r="H47" s="329"/>
      <c r="I47" s="329"/>
      <c r="J47" s="330"/>
    </row>
    <row r="48" spans="1:10" x14ac:dyDescent="0.2">
      <c r="A48" s="342" t="s">
        <v>142</v>
      </c>
      <c r="B48" s="343"/>
      <c r="C48" s="329"/>
      <c r="D48" s="329"/>
      <c r="E48" s="99">
        <f>+'Item 265 p45'!E46</f>
        <v>2</v>
      </c>
      <c r="F48" s="78"/>
      <c r="G48" s="462" t="str">
        <f>+'Item 265 p45'!G46</f>
        <v>(A) per minute</v>
      </c>
      <c r="H48" s="329"/>
      <c r="I48" s="329"/>
      <c r="J48" s="330"/>
    </row>
    <row r="49" spans="1:10" x14ac:dyDescent="0.2">
      <c r="A49" s="32"/>
      <c r="B49" s="12"/>
      <c r="C49" s="12"/>
      <c r="D49" s="12"/>
      <c r="E49" s="12"/>
      <c r="F49" s="12"/>
      <c r="G49" s="12"/>
      <c r="H49" s="12"/>
      <c r="I49" s="12"/>
      <c r="J49" s="17"/>
    </row>
    <row r="50" spans="1:10" x14ac:dyDescent="0.2">
      <c r="A50" s="426" t="s">
        <v>275</v>
      </c>
      <c r="B50" s="425" t="s">
        <v>432</v>
      </c>
      <c r="C50" s="425"/>
      <c r="D50" s="329"/>
      <c r="E50" s="329"/>
      <c r="F50" s="329"/>
      <c r="G50" s="329"/>
      <c r="H50" s="329"/>
      <c r="I50" s="329"/>
      <c r="J50" s="330"/>
    </row>
    <row r="51" spans="1:10" x14ac:dyDescent="0.2">
      <c r="B51" s="623"/>
      <c r="C51" s="624"/>
      <c r="D51" s="365"/>
      <c r="E51" s="365"/>
      <c r="F51" s="329"/>
      <c r="G51" s="329"/>
      <c r="H51" s="329"/>
      <c r="I51" s="329"/>
      <c r="J51" s="330"/>
    </row>
    <row r="52" spans="1:10" ht="12.75" customHeight="1" x14ac:dyDescent="0.2">
      <c r="A52" s="32" t="s">
        <v>280</v>
      </c>
      <c r="B52" s="528" t="str">
        <f>+'Title Page'!B50</f>
        <v>07/24/18</v>
      </c>
      <c r="C52" s="528"/>
      <c r="D52" s="411"/>
      <c r="E52" s="411"/>
      <c r="F52" s="12"/>
      <c r="G52" s="329" t="str">
        <f>+'Item 265 p45'!G50</f>
        <v>Effective Date: October 1, 2018</v>
      </c>
      <c r="H52" s="329"/>
      <c r="I52" s="12"/>
      <c r="J52" s="17"/>
    </row>
    <row r="53" spans="1:10" x14ac:dyDescent="0.2">
      <c r="A53" s="524" t="s">
        <v>245</v>
      </c>
      <c r="B53" s="525"/>
      <c r="C53" s="525"/>
      <c r="D53" s="525"/>
      <c r="E53" s="525"/>
      <c r="F53" s="525"/>
      <c r="G53" s="525"/>
      <c r="H53" s="525"/>
      <c r="I53" s="525"/>
      <c r="J53" s="526"/>
    </row>
    <row r="54" spans="1:10" x14ac:dyDescent="0.2">
      <c r="B54" s="329"/>
      <c r="C54" s="329"/>
      <c r="D54" s="329"/>
      <c r="E54" s="329"/>
      <c r="F54" s="329"/>
      <c r="G54" s="329"/>
      <c r="H54" s="329"/>
      <c r="I54" s="329"/>
      <c r="J54" s="330"/>
    </row>
    <row r="55" spans="1:10" x14ac:dyDescent="0.2">
      <c r="A55" s="342" t="s">
        <v>144</v>
      </c>
      <c r="B55" s="329"/>
      <c r="C55" s="329"/>
      <c r="D55" s="329"/>
      <c r="E55" s="329"/>
      <c r="F55" s="329"/>
      <c r="G55" s="329"/>
      <c r="H55" s="329"/>
      <c r="I55" s="329"/>
      <c r="J55" s="330"/>
    </row>
    <row r="56" spans="1:10" x14ac:dyDescent="0.2">
      <c r="A56" s="32"/>
      <c r="B56" s="12"/>
      <c r="C56" s="12"/>
      <c r="D56" s="12"/>
      <c r="E56" s="12"/>
      <c r="F56" s="12"/>
      <c r="G56" s="12"/>
      <c r="H56" s="12"/>
      <c r="I56" s="12"/>
      <c r="J56" s="17"/>
    </row>
  </sheetData>
  <mergeCells count="12">
    <mergeCell ref="H2:I2"/>
    <mergeCell ref="A53:J53"/>
    <mergeCell ref="A8:J8"/>
    <mergeCell ref="A9:J9"/>
    <mergeCell ref="B7:I7"/>
    <mergeCell ref="B51:C51"/>
    <mergeCell ref="B41:J41"/>
    <mergeCell ref="B52:C52"/>
    <mergeCell ref="B28:J30"/>
    <mergeCell ref="C33:J34"/>
    <mergeCell ref="C35:J37"/>
    <mergeCell ref="C38:J39"/>
  </mergeCells>
  <phoneticPr fontId="0" type="noConversion"/>
  <printOptions horizontalCentered="1" verticalCentered="1"/>
  <pageMargins left="0.5" right="0.25" top="0.25" bottom="0.25" header="0.5" footer="0.5"/>
  <pageSetup scale="9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IR54"/>
  <sheetViews>
    <sheetView zoomScaleNormal="100" zoomScaleSheetLayoutView="75" workbookViewId="0"/>
  </sheetViews>
  <sheetFormatPr defaultRowHeight="12.75" x14ac:dyDescent="0.2"/>
  <cols>
    <col min="1" max="2" width="9.140625" style="4"/>
    <col min="3" max="3" width="9.7109375" style="4" bestFit="1" customWidth="1"/>
    <col min="4" max="4" width="8.7109375" style="4" customWidth="1"/>
    <col min="5" max="5" width="9" style="4" customWidth="1"/>
    <col min="6" max="6" width="9.140625" style="4"/>
    <col min="7" max="8" width="10.140625" style="4" customWidth="1"/>
    <col min="9" max="9" width="9.140625" style="4"/>
    <col min="10" max="10" width="10.140625" style="4" customWidth="1"/>
    <col min="11" max="16384" width="9.140625" style="4"/>
  </cols>
  <sheetData>
    <row r="1" spans="1:252" x14ac:dyDescent="0.2">
      <c r="A1" s="1"/>
      <c r="B1" s="2"/>
      <c r="C1" s="2"/>
      <c r="D1" s="2"/>
      <c r="E1" s="2"/>
      <c r="F1" s="2"/>
      <c r="G1" s="2"/>
      <c r="H1" s="2"/>
      <c r="I1" s="2"/>
      <c r="J1" s="3"/>
    </row>
    <row r="2" spans="1:252" x14ac:dyDescent="0.2">
      <c r="A2" s="342" t="s">
        <v>277</v>
      </c>
      <c r="B2" s="310">
        <f>+'Item 270 p46'!B2</f>
        <v>19</v>
      </c>
      <c r="C2" s="329"/>
      <c r="D2" s="329"/>
      <c r="E2" s="329"/>
      <c r="F2" s="329"/>
      <c r="G2" s="310">
        <v>0</v>
      </c>
      <c r="H2" s="491" t="s">
        <v>278</v>
      </c>
      <c r="I2" s="491"/>
      <c r="J2" s="356">
        <f>1+'Item 270 p46'!J2</f>
        <v>47</v>
      </c>
    </row>
    <row r="3" spans="1:252" x14ac:dyDescent="0.2">
      <c r="A3" s="342"/>
      <c r="B3" s="329"/>
      <c r="C3" s="329"/>
      <c r="D3" s="329"/>
      <c r="E3" s="329"/>
      <c r="F3" s="329"/>
      <c r="G3" s="329"/>
      <c r="H3" s="329"/>
      <c r="I3" s="329"/>
      <c r="J3" s="330"/>
    </row>
    <row r="4" spans="1:252" x14ac:dyDescent="0.2">
      <c r="A4" s="342" t="s">
        <v>75</v>
      </c>
      <c r="B4" s="329"/>
      <c r="C4" s="329"/>
      <c r="D4" s="329"/>
      <c r="E4" s="329"/>
      <c r="F4" s="329"/>
      <c r="G4" s="329"/>
      <c r="H4" s="329"/>
      <c r="I4" s="329"/>
      <c r="J4" s="330"/>
    </row>
    <row r="5" spans="1:252" x14ac:dyDescent="0.2">
      <c r="A5" s="32" t="s">
        <v>85</v>
      </c>
      <c r="B5" s="12"/>
      <c r="C5" s="12"/>
      <c r="D5" s="12"/>
      <c r="E5" s="12"/>
      <c r="F5" s="12"/>
      <c r="G5" s="12"/>
      <c r="H5" s="12"/>
      <c r="I5" s="12"/>
      <c r="J5" s="17"/>
    </row>
    <row r="6" spans="1:252" x14ac:dyDescent="0.2">
      <c r="A6" s="342"/>
      <c r="B6" s="329"/>
      <c r="C6" s="329"/>
      <c r="D6" s="329"/>
      <c r="E6" s="329"/>
      <c r="F6" s="329"/>
      <c r="G6" s="329"/>
      <c r="H6" s="329"/>
      <c r="I6" s="329"/>
      <c r="J6" s="330"/>
    </row>
    <row r="7" spans="1:252" x14ac:dyDescent="0.2">
      <c r="A7" s="64"/>
      <c r="B7" s="529" t="s">
        <v>603</v>
      </c>
      <c r="C7" s="529"/>
      <c r="D7" s="529"/>
      <c r="E7" s="529"/>
      <c r="F7" s="529"/>
      <c r="G7" s="529"/>
      <c r="H7" s="529"/>
      <c r="I7" s="529"/>
      <c r="J7" s="345"/>
    </row>
    <row r="8" spans="1:252" x14ac:dyDescent="0.2">
      <c r="A8" s="705" t="s">
        <v>590</v>
      </c>
      <c r="B8" s="491"/>
      <c r="C8" s="491"/>
      <c r="D8" s="491"/>
      <c r="E8" s="491"/>
      <c r="F8" s="491"/>
      <c r="G8" s="491"/>
      <c r="H8" s="491"/>
      <c r="I8" s="491"/>
      <c r="J8" s="492"/>
    </row>
    <row r="9" spans="1:252" x14ac:dyDescent="0.2">
      <c r="A9" s="705" t="s">
        <v>594</v>
      </c>
      <c r="B9" s="491"/>
      <c r="C9" s="491"/>
      <c r="D9" s="491"/>
      <c r="E9" s="491"/>
      <c r="F9" s="491"/>
      <c r="G9" s="491"/>
      <c r="H9" s="491"/>
      <c r="I9" s="491"/>
      <c r="J9" s="492"/>
    </row>
    <row r="10" spans="1:252" x14ac:dyDescent="0.2">
      <c r="A10" s="342"/>
      <c r="B10" s="329"/>
      <c r="C10" s="329"/>
      <c r="D10" s="329"/>
      <c r="E10" s="329"/>
      <c r="F10" s="329"/>
      <c r="G10" s="329"/>
      <c r="H10" s="151"/>
      <c r="I10" s="329"/>
      <c r="J10" s="330"/>
    </row>
    <row r="11" spans="1:252" x14ac:dyDescent="0.2">
      <c r="A11" s="342" t="s">
        <v>145</v>
      </c>
      <c r="B11" s="331"/>
      <c r="C11" s="347" t="s">
        <v>112</v>
      </c>
      <c r="D11" s="329"/>
      <c r="E11" s="329"/>
      <c r="F11" s="329"/>
      <c r="G11" s="329"/>
      <c r="H11" s="329"/>
      <c r="I11" s="329"/>
      <c r="J11" s="463"/>
    </row>
    <row r="12" spans="1:252" x14ac:dyDescent="0.2">
      <c r="A12" s="342"/>
      <c r="B12" s="329"/>
      <c r="C12" s="329"/>
      <c r="D12" s="329"/>
      <c r="E12" s="331"/>
      <c r="F12" s="331"/>
      <c r="G12" s="331"/>
      <c r="H12" s="464"/>
      <c r="I12" s="464"/>
      <c r="J12" s="465"/>
      <c r="K12" s="92"/>
      <c r="L12" s="92"/>
      <c r="M12" s="92"/>
      <c r="N12" s="92"/>
      <c r="O12" s="92"/>
      <c r="P12" s="92"/>
    </row>
    <row r="13" spans="1:252" x14ac:dyDescent="0.2">
      <c r="A13" s="342"/>
      <c r="B13" s="42"/>
      <c r="C13" s="313"/>
      <c r="D13" s="476" t="s">
        <v>195</v>
      </c>
      <c r="E13" s="477"/>
      <c r="F13" s="477"/>
      <c r="G13" s="478"/>
      <c r="H13" s="479"/>
      <c r="I13" s="479"/>
      <c r="J13" s="480"/>
      <c r="K13" s="92"/>
      <c r="L13" s="92"/>
      <c r="M13" s="92"/>
      <c r="N13" s="92"/>
      <c r="O13" s="92"/>
      <c r="P13" s="92"/>
    </row>
    <row r="14" spans="1:252" x14ac:dyDescent="0.2">
      <c r="A14" s="153" t="s">
        <v>200</v>
      </c>
      <c r="B14" s="339"/>
      <c r="C14" s="338"/>
      <c r="D14" s="222" t="s">
        <v>257</v>
      </c>
      <c r="E14" s="222" t="s">
        <v>258</v>
      </c>
      <c r="F14" s="222" t="s">
        <v>259</v>
      </c>
      <c r="G14" s="464"/>
      <c r="H14" s="464"/>
      <c r="I14" s="464"/>
      <c r="J14" s="465"/>
      <c r="K14" s="92"/>
      <c r="L14" s="92"/>
    </row>
    <row r="15" spans="1:252" x14ac:dyDescent="0.2">
      <c r="A15" s="154" t="s">
        <v>606</v>
      </c>
      <c r="B15" s="325"/>
      <c r="C15" s="326"/>
      <c r="D15" s="155">
        <f>+'Item 270 p46'!D16</f>
        <v>156.51</v>
      </c>
      <c r="E15" s="155">
        <f>+'Item 270 p46'!E16</f>
        <v>173.51</v>
      </c>
      <c r="F15" s="155">
        <f>+'Item 270 p46'!F16</f>
        <v>182</v>
      </c>
      <c r="G15" s="158" t="s">
        <v>800</v>
      </c>
      <c r="H15" s="331"/>
      <c r="I15" s="464"/>
      <c r="J15" s="465"/>
      <c r="K15" s="92"/>
      <c r="L15" s="92"/>
    </row>
    <row r="16" spans="1:252" s="329" customFormat="1" x14ac:dyDescent="0.2">
      <c r="A16" s="156" t="s">
        <v>604</v>
      </c>
      <c r="B16" s="156"/>
      <c r="C16" s="157"/>
      <c r="D16" s="422">
        <f>+'Item 270 p46'!D18</f>
        <v>74.7</v>
      </c>
      <c r="E16" s="422">
        <f>+D16</f>
        <v>74.7</v>
      </c>
      <c r="F16" s="155">
        <f>+E16</f>
        <v>74.7</v>
      </c>
      <c r="G16" s="158" t="s">
        <v>800</v>
      </c>
      <c r="H16" s="158"/>
      <c r="I16" s="158"/>
      <c r="J16" s="301"/>
      <c r="K16" s="158"/>
      <c r="L16" s="158"/>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row>
    <row r="17" spans="1:16" x14ac:dyDescent="0.2">
      <c r="A17" s="156" t="s">
        <v>607</v>
      </c>
      <c r="B17" s="103"/>
      <c r="C17" s="159"/>
      <c r="D17" s="155">
        <f>+'Item 270 p46'!D19</f>
        <v>165.01</v>
      </c>
      <c r="E17" s="155">
        <f>+'Item 270 p46'!E19</f>
        <v>181.99</v>
      </c>
      <c r="F17" s="155">
        <f>+'Item 270 p46'!F19</f>
        <v>190.48</v>
      </c>
      <c r="G17" s="158" t="s">
        <v>800</v>
      </c>
      <c r="H17" s="331"/>
      <c r="I17" s="464"/>
      <c r="J17" s="465"/>
      <c r="K17" s="92"/>
      <c r="L17" s="92"/>
    </row>
    <row r="18" spans="1:16" x14ac:dyDescent="0.2">
      <c r="A18" s="160" t="s">
        <v>197</v>
      </c>
      <c r="B18" s="325"/>
      <c r="C18" s="326"/>
      <c r="D18" s="302"/>
      <c r="E18" s="161"/>
      <c r="F18" s="353"/>
      <c r="G18" s="158" t="s">
        <v>800</v>
      </c>
      <c r="H18" s="331"/>
      <c r="I18" s="464"/>
      <c r="J18" s="465"/>
      <c r="K18" s="92"/>
      <c r="L18" s="92"/>
    </row>
    <row r="19" spans="1:16" x14ac:dyDescent="0.2">
      <c r="A19" s="156" t="s">
        <v>605</v>
      </c>
      <c r="B19" s="325"/>
      <c r="C19" s="326"/>
      <c r="D19" s="155">
        <v>171.07</v>
      </c>
      <c r="E19" s="155">
        <v>188.06</v>
      </c>
      <c r="F19" s="155">
        <v>196.55</v>
      </c>
      <c r="G19" s="158" t="s">
        <v>800</v>
      </c>
      <c r="H19" s="331"/>
      <c r="I19" s="464"/>
      <c r="J19" s="465"/>
      <c r="K19" s="92"/>
      <c r="L19" s="92"/>
    </row>
    <row r="20" spans="1:16" x14ac:dyDescent="0.2">
      <c r="A20" s="1"/>
      <c r="B20" s="2"/>
      <c r="C20" s="329"/>
      <c r="D20" s="329"/>
      <c r="E20" s="331"/>
      <c r="F20" s="331"/>
      <c r="G20" s="331"/>
      <c r="H20" s="447"/>
      <c r="I20" s="331"/>
      <c r="J20" s="332"/>
      <c r="K20" s="92"/>
      <c r="L20" s="92"/>
      <c r="M20" s="92"/>
      <c r="N20" s="92"/>
      <c r="O20" s="92"/>
      <c r="P20" s="92"/>
    </row>
    <row r="21" spans="1:16" x14ac:dyDescent="0.2">
      <c r="A21" s="54" t="s">
        <v>148</v>
      </c>
      <c r="B21" s="555" t="s">
        <v>208</v>
      </c>
      <c r="C21" s="655"/>
      <c r="D21" s="655"/>
      <c r="E21" s="655"/>
      <c r="F21" s="655"/>
      <c r="G21" s="655"/>
      <c r="H21" s="655"/>
      <c r="I21" s="655"/>
      <c r="J21" s="656"/>
      <c r="K21" s="92"/>
      <c r="L21" s="92"/>
      <c r="M21" s="92"/>
      <c r="N21" s="92"/>
      <c r="O21" s="92"/>
      <c r="P21" s="92"/>
    </row>
    <row r="22" spans="1:16" x14ac:dyDescent="0.2">
      <c r="A22" s="87"/>
      <c r="B22" s="331"/>
      <c r="C22" s="331"/>
      <c r="D22" s="331"/>
      <c r="E22" s="331"/>
      <c r="F22" s="331"/>
      <c r="G22" s="331"/>
      <c r="H22" s="331"/>
      <c r="I22" s="331"/>
      <c r="J22" s="332"/>
      <c r="K22" s="92"/>
      <c r="L22" s="92"/>
      <c r="M22" s="92"/>
      <c r="N22" s="92"/>
      <c r="O22" s="92"/>
      <c r="P22" s="92"/>
    </row>
    <row r="23" spans="1:16" x14ac:dyDescent="0.2">
      <c r="A23" s="162" t="s">
        <v>209</v>
      </c>
      <c r="B23" s="588" t="s">
        <v>795</v>
      </c>
      <c r="C23" s="657"/>
      <c r="D23" s="657"/>
      <c r="E23" s="657"/>
      <c r="F23" s="657"/>
      <c r="G23" s="657"/>
      <c r="H23" s="657"/>
      <c r="I23" s="657"/>
      <c r="J23" s="658"/>
      <c r="K23" s="92"/>
      <c r="L23" s="92"/>
      <c r="M23" s="92"/>
      <c r="N23" s="92"/>
    </row>
    <row r="24" spans="1:16" x14ac:dyDescent="0.2">
      <c r="A24" s="49"/>
      <c r="B24" s="657"/>
      <c r="C24" s="657"/>
      <c r="D24" s="657"/>
      <c r="E24" s="657"/>
      <c r="F24" s="657"/>
      <c r="G24" s="657"/>
      <c r="H24" s="657"/>
      <c r="I24" s="657"/>
      <c r="J24" s="658"/>
      <c r="K24" s="92"/>
      <c r="L24" s="92"/>
      <c r="M24" s="92"/>
      <c r="N24" s="92"/>
    </row>
    <row r="25" spans="1:16" x14ac:dyDescent="0.2">
      <c r="A25" s="49"/>
      <c r="B25" s="657"/>
      <c r="C25" s="657"/>
      <c r="D25" s="657"/>
      <c r="E25" s="657"/>
      <c r="F25" s="657"/>
      <c r="G25" s="657"/>
      <c r="H25" s="657"/>
      <c r="I25" s="657"/>
      <c r="J25" s="658"/>
      <c r="K25" s="92"/>
      <c r="L25" s="92"/>
      <c r="M25" s="92"/>
      <c r="N25" s="92"/>
    </row>
    <row r="26" spans="1:16" x14ac:dyDescent="0.2">
      <c r="A26" s="87"/>
      <c r="B26" s="331"/>
      <c r="C26" s="331"/>
      <c r="D26" s="331"/>
      <c r="E26" s="331"/>
      <c r="F26" s="331"/>
      <c r="G26" s="331"/>
      <c r="H26" s="331"/>
      <c r="I26" s="331"/>
      <c r="J26" s="332"/>
      <c r="K26" s="92"/>
      <c r="L26" s="92"/>
      <c r="M26" s="92"/>
      <c r="N26" s="92"/>
    </row>
    <row r="27" spans="1:16" x14ac:dyDescent="0.2">
      <c r="A27" s="54" t="s">
        <v>217</v>
      </c>
      <c r="B27" s="555" t="s">
        <v>622</v>
      </c>
      <c r="C27" s="655"/>
      <c r="D27" s="655"/>
      <c r="E27" s="655"/>
      <c r="F27" s="655"/>
      <c r="G27" s="655"/>
      <c r="H27" s="655"/>
      <c r="I27" s="655"/>
      <c r="J27" s="656"/>
    </row>
    <row r="28" spans="1:16" x14ac:dyDescent="0.2">
      <c r="A28" s="54" t="s">
        <v>23</v>
      </c>
      <c r="B28" s="655"/>
      <c r="C28" s="655"/>
      <c r="D28" s="655"/>
      <c r="E28" s="655"/>
      <c r="F28" s="655"/>
      <c r="G28" s="655"/>
      <c r="H28" s="655"/>
      <c r="I28" s="655"/>
      <c r="J28" s="656"/>
    </row>
    <row r="29" spans="1:16" x14ac:dyDescent="0.2">
      <c r="A29" s="98"/>
      <c r="B29" s="343"/>
      <c r="C29" s="329"/>
      <c r="D29" s="329"/>
      <c r="E29" s="329"/>
      <c r="F29" s="329"/>
      <c r="G29" s="329"/>
      <c r="H29" s="329"/>
      <c r="I29" s="329"/>
      <c r="J29" s="330"/>
    </row>
    <row r="30" spans="1:16" x14ac:dyDescent="0.2">
      <c r="A30" s="54" t="s">
        <v>65</v>
      </c>
      <c r="B30" s="839" t="s">
        <v>598</v>
      </c>
      <c r="C30" s="724"/>
      <c r="D30" s="724"/>
      <c r="E30" s="724"/>
      <c r="F30" s="724"/>
      <c r="G30" s="724"/>
      <c r="H30" s="724"/>
      <c r="I30" s="724"/>
      <c r="J30" s="725"/>
    </row>
    <row r="31" spans="1:16" x14ac:dyDescent="0.2">
      <c r="A31" s="342"/>
      <c r="B31" s="343"/>
      <c r="C31" s="329"/>
      <c r="D31" s="329"/>
      <c r="E31" s="329"/>
      <c r="F31" s="329"/>
      <c r="G31" s="329"/>
      <c r="H31" s="329"/>
      <c r="I31" s="329"/>
      <c r="J31" s="330"/>
    </row>
    <row r="32" spans="1:16" x14ac:dyDescent="0.2">
      <c r="A32" s="342"/>
      <c r="C32" s="329"/>
      <c r="D32" s="329"/>
      <c r="E32" s="329"/>
      <c r="F32" s="329"/>
      <c r="G32" s="329"/>
      <c r="H32" s="329"/>
      <c r="I32" s="329"/>
      <c r="J32" s="330"/>
    </row>
    <row r="33" spans="1:10" x14ac:dyDescent="0.2">
      <c r="A33" s="342"/>
      <c r="B33" s="343"/>
      <c r="C33" s="329"/>
      <c r="D33" s="329"/>
      <c r="G33" s="329"/>
      <c r="H33" s="329"/>
      <c r="I33" s="329"/>
      <c r="J33" s="330"/>
    </row>
    <row r="34" spans="1:10" x14ac:dyDescent="0.2">
      <c r="A34" s="342"/>
      <c r="B34" s="343"/>
      <c r="C34" s="329"/>
      <c r="D34" s="329"/>
      <c r="G34" s="329"/>
      <c r="H34" s="329"/>
      <c r="I34" s="329"/>
      <c r="J34" s="330"/>
    </row>
    <row r="35" spans="1:10" x14ac:dyDescent="0.2">
      <c r="A35" s="342"/>
      <c r="B35" s="343"/>
      <c r="C35" s="329"/>
      <c r="D35" s="329"/>
      <c r="G35" s="329"/>
      <c r="H35" s="329"/>
      <c r="I35" s="329"/>
      <c r="J35" s="330"/>
    </row>
    <row r="36" spans="1:10" x14ac:dyDescent="0.2">
      <c r="A36" s="342"/>
      <c r="B36" s="343"/>
      <c r="C36" s="329"/>
      <c r="D36" s="329"/>
      <c r="E36" s="329"/>
      <c r="F36" s="329"/>
      <c r="G36" s="329"/>
      <c r="H36" s="329"/>
      <c r="I36" s="329"/>
      <c r="J36" s="330"/>
    </row>
    <row r="37" spans="1:10" x14ac:dyDescent="0.2">
      <c r="A37" s="342"/>
      <c r="B37" s="329"/>
      <c r="C37" s="329"/>
      <c r="D37" s="329"/>
      <c r="E37" s="329"/>
      <c r="F37" s="329"/>
      <c r="G37" s="329"/>
      <c r="H37" s="329"/>
      <c r="I37" s="329"/>
      <c r="J37" s="330"/>
    </row>
    <row r="38" spans="1:10" x14ac:dyDescent="0.2">
      <c r="A38" s="342"/>
      <c r="B38" s="329"/>
      <c r="C38" s="329"/>
      <c r="D38" s="329"/>
      <c r="E38" s="329"/>
      <c r="F38" s="329"/>
      <c r="G38" s="329"/>
      <c r="H38" s="329"/>
      <c r="I38" s="329"/>
      <c r="J38" s="330"/>
    </row>
    <row r="39" spans="1:10" x14ac:dyDescent="0.2">
      <c r="A39" s="342"/>
      <c r="B39" s="329"/>
      <c r="C39" s="329"/>
      <c r="D39" s="344"/>
      <c r="E39" s="344"/>
      <c r="F39" s="344"/>
      <c r="G39" s="344"/>
      <c r="H39" s="329"/>
      <c r="I39" s="329"/>
      <c r="J39" s="330"/>
    </row>
    <row r="40" spans="1:10" x14ac:dyDescent="0.2">
      <c r="A40" s="342"/>
      <c r="B40" s="329"/>
      <c r="C40" s="329"/>
      <c r="D40" s="329"/>
      <c r="E40" s="329"/>
      <c r="F40" s="329"/>
      <c r="G40" s="329"/>
      <c r="H40" s="329"/>
      <c r="I40" s="329"/>
      <c r="J40" s="330"/>
    </row>
    <row r="41" spans="1:10" x14ac:dyDescent="0.2">
      <c r="A41" s="342"/>
      <c r="B41" s="329"/>
      <c r="C41" s="329"/>
      <c r="D41" s="329"/>
      <c r="E41" s="329"/>
      <c r="F41" s="329"/>
      <c r="G41" s="329"/>
      <c r="H41" s="329"/>
      <c r="I41" s="329"/>
      <c r="J41" s="330"/>
    </row>
    <row r="42" spans="1:10" x14ac:dyDescent="0.2">
      <c r="A42" s="342"/>
      <c r="B42" s="329"/>
      <c r="C42" s="329"/>
      <c r="D42" s="329"/>
      <c r="E42" s="329"/>
      <c r="F42" s="329"/>
      <c r="G42" s="329"/>
      <c r="H42" s="329"/>
      <c r="I42" s="329"/>
      <c r="J42" s="330"/>
    </row>
    <row r="43" spans="1:10" x14ac:dyDescent="0.2">
      <c r="A43" s="98" t="s">
        <v>206</v>
      </c>
      <c r="B43" s="329"/>
      <c r="C43" s="329"/>
      <c r="D43" s="329"/>
      <c r="E43" s="329"/>
      <c r="F43" s="329"/>
      <c r="G43" s="329"/>
      <c r="H43" s="329"/>
      <c r="I43" s="329"/>
      <c r="J43" s="330"/>
    </row>
    <row r="44" spans="1:10" x14ac:dyDescent="0.2">
      <c r="A44" s="54" t="s">
        <v>140</v>
      </c>
      <c r="B44" s="329"/>
      <c r="C44" s="329"/>
      <c r="D44" s="329"/>
      <c r="E44" s="99">
        <f>+'Item 270 p46'!E46</f>
        <v>7.28</v>
      </c>
      <c r="F44" s="78"/>
      <c r="G44" s="329" t="str">
        <f>+'Item 270 p46'!G46</f>
        <v>(A) per occurrence</v>
      </c>
      <c r="H44" s="329"/>
      <c r="I44" s="329"/>
      <c r="J44" s="330"/>
    </row>
    <row r="45" spans="1:10" x14ac:dyDescent="0.2">
      <c r="A45" s="54" t="s">
        <v>141</v>
      </c>
      <c r="B45" s="329"/>
      <c r="C45" s="329"/>
      <c r="D45" s="329"/>
      <c r="E45" s="99">
        <f>+'Item 270 p46'!E47</f>
        <v>7.28</v>
      </c>
      <c r="F45" s="78"/>
      <c r="G45" s="469" t="str">
        <f>+'Item 270 p46'!G47</f>
        <v>(A) per occurrence</v>
      </c>
      <c r="H45" s="329"/>
      <c r="I45" s="329"/>
      <c r="J45" s="330"/>
    </row>
    <row r="46" spans="1:10" x14ac:dyDescent="0.2">
      <c r="A46" s="342" t="s">
        <v>142</v>
      </c>
      <c r="B46" s="329"/>
      <c r="C46" s="329"/>
      <c r="D46" s="329"/>
      <c r="E46" s="99">
        <f>+'Item 270 p46'!E48</f>
        <v>2</v>
      </c>
      <c r="F46" s="78"/>
      <c r="G46" s="469" t="str">
        <f>+'Item 270 p46'!G48</f>
        <v>(A) per minute</v>
      </c>
      <c r="H46" s="329"/>
      <c r="I46" s="329"/>
      <c r="J46" s="330"/>
    </row>
    <row r="47" spans="1:10" x14ac:dyDescent="0.2">
      <c r="A47" s="32"/>
      <c r="B47" s="12"/>
      <c r="C47" s="12"/>
      <c r="D47" s="12"/>
      <c r="E47" s="12"/>
      <c r="F47" s="12"/>
      <c r="G47" s="12"/>
      <c r="H47" s="12"/>
      <c r="I47" s="12"/>
      <c r="J47" s="17"/>
    </row>
    <row r="48" spans="1:10" x14ac:dyDescent="0.2">
      <c r="A48" s="342" t="s">
        <v>275</v>
      </c>
      <c r="B48" s="329" t="s">
        <v>432</v>
      </c>
      <c r="C48" s="329"/>
      <c r="D48" s="329"/>
      <c r="E48" s="329"/>
      <c r="F48" s="329"/>
      <c r="G48" s="329"/>
      <c r="H48" s="329"/>
      <c r="I48" s="329"/>
      <c r="J48" s="330"/>
    </row>
    <row r="49" spans="1:10" x14ac:dyDescent="0.2">
      <c r="A49" s="342"/>
      <c r="B49" s="623"/>
      <c r="C49" s="624"/>
      <c r="D49" s="365"/>
      <c r="E49" s="365"/>
      <c r="F49" s="329"/>
      <c r="G49" s="329"/>
      <c r="H49" s="329"/>
      <c r="I49" s="329"/>
      <c r="J49" s="330"/>
    </row>
    <row r="50" spans="1:10" x14ac:dyDescent="0.2">
      <c r="A50" s="32" t="s">
        <v>274</v>
      </c>
      <c r="B50" s="528" t="str">
        <f>+'Title Page'!B50</f>
        <v>07/24/18</v>
      </c>
      <c r="C50" s="528"/>
      <c r="D50" s="321"/>
      <c r="E50" s="321"/>
      <c r="F50" s="12"/>
      <c r="G50" s="251" t="str">
        <f>+'Title Page'!$G$50:$H$50</f>
        <v>Effective Date: October 1, 2018</v>
      </c>
      <c r="H50" s="329"/>
      <c r="I50" s="12"/>
      <c r="J50" s="17"/>
    </row>
    <row r="51" spans="1:10" x14ac:dyDescent="0.2">
      <c r="A51" s="524" t="s">
        <v>245</v>
      </c>
      <c r="B51" s="525"/>
      <c r="C51" s="525"/>
      <c r="D51" s="525"/>
      <c r="E51" s="525"/>
      <c r="F51" s="525"/>
      <c r="G51" s="525"/>
      <c r="H51" s="525"/>
      <c r="I51" s="525"/>
      <c r="J51" s="526"/>
    </row>
    <row r="52" spans="1:10" x14ac:dyDescent="0.2">
      <c r="A52" s="342"/>
      <c r="B52" s="329"/>
      <c r="C52" s="329"/>
      <c r="D52" s="329"/>
      <c r="E52" s="329"/>
      <c r="F52" s="329"/>
      <c r="G52" s="329"/>
      <c r="H52" s="329"/>
      <c r="I52" s="329"/>
      <c r="J52" s="330"/>
    </row>
    <row r="53" spans="1:10" x14ac:dyDescent="0.2">
      <c r="A53" s="342" t="s">
        <v>144</v>
      </c>
      <c r="B53" s="329"/>
      <c r="C53" s="329"/>
      <c r="D53" s="329"/>
      <c r="E53" s="329"/>
      <c r="F53" s="329"/>
      <c r="G53" s="329"/>
      <c r="H53" s="329"/>
      <c r="I53" s="329"/>
      <c r="J53" s="330"/>
    </row>
    <row r="54" spans="1:10" x14ac:dyDescent="0.2">
      <c r="A54" s="32"/>
      <c r="B54" s="12"/>
      <c r="C54" s="12"/>
      <c r="D54" s="12"/>
      <c r="E54" s="12"/>
      <c r="F54" s="12"/>
      <c r="G54" s="12"/>
      <c r="H54" s="12"/>
      <c r="I54" s="12"/>
      <c r="J54" s="17"/>
    </row>
  </sheetData>
  <mergeCells count="11">
    <mergeCell ref="H2:I2"/>
    <mergeCell ref="A51:J51"/>
    <mergeCell ref="A8:J8"/>
    <mergeCell ref="A9:J9"/>
    <mergeCell ref="B7:I7"/>
    <mergeCell ref="B49:C49"/>
    <mergeCell ref="B50:C50"/>
    <mergeCell ref="B30:J30"/>
    <mergeCell ref="B27:J28"/>
    <mergeCell ref="B23:J25"/>
    <mergeCell ref="B21:J21"/>
  </mergeCells>
  <phoneticPr fontId="0" type="noConversion"/>
  <printOptions horizontalCentered="1" verticalCentered="1"/>
  <pageMargins left="0.5" right="0.25" top="0.25" bottom="0.25" header="0.5" footer="0.5"/>
  <pageSetup scale="8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fitToPage="1"/>
  </sheetPr>
  <dimension ref="A1:K54"/>
  <sheetViews>
    <sheetView zoomScaleNormal="100" zoomScaleSheetLayoutView="75" workbookViewId="0">
      <selection activeCell="H12" sqref="H12"/>
    </sheetView>
  </sheetViews>
  <sheetFormatPr defaultRowHeight="12.75" x14ac:dyDescent="0.2"/>
  <cols>
    <col min="1" max="2" width="9.140625" style="4"/>
    <col min="3" max="3" width="9.7109375" style="4" bestFit="1" customWidth="1"/>
    <col min="4" max="16384" width="9.140625" style="4"/>
  </cols>
  <sheetData>
    <row r="1" spans="1:11" s="6" customFormat="1" x14ac:dyDescent="0.2">
      <c r="A1" s="1"/>
      <c r="B1" s="2"/>
      <c r="C1" s="2"/>
      <c r="D1" s="2"/>
      <c r="E1" s="2"/>
      <c r="F1" s="2"/>
      <c r="G1" s="2"/>
      <c r="H1" s="2"/>
      <c r="I1" s="2"/>
      <c r="J1" s="3"/>
    </row>
    <row r="2" spans="1:11" x14ac:dyDescent="0.2">
      <c r="A2" s="5" t="s">
        <v>277</v>
      </c>
      <c r="B2" s="7">
        <f>+'Item 275 p47'!B2</f>
        <v>19</v>
      </c>
      <c r="C2" s="6"/>
      <c r="D2" s="6"/>
      <c r="E2" s="6"/>
      <c r="F2" s="6"/>
      <c r="G2" s="7">
        <v>0</v>
      </c>
      <c r="H2" s="491" t="s">
        <v>278</v>
      </c>
      <c r="I2" s="491"/>
      <c r="J2" s="356">
        <f>1+'Item 275 p47'!J2</f>
        <v>48</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27" t="s">
        <v>608</v>
      </c>
      <c r="C7" s="527"/>
      <c r="D7" s="527"/>
      <c r="E7" s="527"/>
      <c r="F7" s="527"/>
      <c r="G7" s="527"/>
      <c r="H7" s="527"/>
      <c r="I7" s="527"/>
      <c r="J7" s="48"/>
    </row>
    <row r="8" spans="1:11" x14ac:dyDescent="0.2">
      <c r="A8" s="5"/>
      <c r="B8" s="6"/>
      <c r="C8" s="6"/>
      <c r="D8" s="6"/>
      <c r="E8" s="6"/>
      <c r="F8" s="6"/>
      <c r="G8" s="6"/>
      <c r="H8" s="6"/>
      <c r="I8" s="6"/>
      <c r="J8" s="9"/>
    </row>
    <row r="9" spans="1:11" x14ac:dyDescent="0.2">
      <c r="A9" s="5"/>
      <c r="B9" s="6"/>
      <c r="C9" s="6"/>
      <c r="D9" s="6"/>
      <c r="E9" s="6"/>
      <c r="F9" s="6"/>
      <c r="G9" s="6"/>
      <c r="H9" s="6"/>
      <c r="I9" s="6"/>
      <c r="J9" s="9"/>
    </row>
    <row r="10" spans="1:11" x14ac:dyDescent="0.2">
      <c r="A10" s="426" t="s">
        <v>774</v>
      </c>
      <c r="B10" s="6"/>
      <c r="C10" s="6"/>
      <c r="D10" s="6"/>
      <c r="E10" s="6"/>
      <c r="F10" s="35"/>
      <c r="G10" s="35"/>
      <c r="H10" s="175" t="s">
        <v>232</v>
      </c>
      <c r="I10" s="35"/>
      <c r="J10" s="77"/>
      <c r="K10" s="92"/>
    </row>
    <row r="11" spans="1:11" x14ac:dyDescent="0.2">
      <c r="A11" s="5"/>
      <c r="B11" s="35"/>
      <c r="C11" s="6"/>
      <c r="D11" s="6"/>
      <c r="E11" s="6"/>
      <c r="F11" s="35"/>
      <c r="G11" s="35"/>
      <c r="H11" s="35"/>
      <c r="I11" s="35"/>
      <c r="J11" s="77"/>
      <c r="K11" s="92"/>
    </row>
    <row r="12" spans="1:11" x14ac:dyDescent="0.2">
      <c r="A12" s="5"/>
      <c r="B12" s="6" t="s">
        <v>609</v>
      </c>
      <c r="C12" s="6"/>
      <c r="D12" s="6"/>
      <c r="E12" s="6"/>
      <c r="F12" s="35"/>
      <c r="G12" s="35"/>
      <c r="H12" s="99">
        <v>29.12</v>
      </c>
      <c r="I12" s="35" t="s">
        <v>705</v>
      </c>
      <c r="J12" s="77"/>
      <c r="K12" s="92"/>
    </row>
    <row r="13" spans="1:11" x14ac:dyDescent="0.2">
      <c r="A13" s="5"/>
      <c r="B13" s="6"/>
      <c r="C13" s="10"/>
      <c r="D13" s="6"/>
      <c r="E13" s="42"/>
      <c r="F13" s="42"/>
      <c r="G13" s="35"/>
      <c r="H13" s="150"/>
      <c r="I13" s="42"/>
      <c r="J13" s="77"/>
      <c r="K13" s="92"/>
    </row>
    <row r="14" spans="1:11" x14ac:dyDescent="0.2">
      <c r="A14" s="5"/>
      <c r="B14" s="6" t="s">
        <v>610</v>
      </c>
      <c r="C14" s="10"/>
      <c r="D14" s="6"/>
      <c r="E14" s="42"/>
      <c r="F14" s="42"/>
      <c r="G14" s="35"/>
      <c r="H14" s="150">
        <v>31.54</v>
      </c>
      <c r="I14" s="41" t="s">
        <v>705</v>
      </c>
      <c r="J14" s="77"/>
      <c r="K14" s="92"/>
    </row>
    <row r="15" spans="1:11" x14ac:dyDescent="0.2">
      <c r="A15" s="5"/>
      <c r="B15" s="6"/>
      <c r="C15" s="6"/>
      <c r="D15" s="6"/>
      <c r="E15" s="6"/>
      <c r="F15" s="35"/>
      <c r="G15" s="35"/>
      <c r="H15" s="99"/>
      <c r="I15" s="35"/>
      <c r="J15" s="77"/>
      <c r="K15" s="92"/>
    </row>
    <row r="16" spans="1:11" x14ac:dyDescent="0.2">
      <c r="A16" s="5"/>
      <c r="B16" s="6"/>
      <c r="C16" s="6"/>
      <c r="D16" s="6"/>
      <c r="E16" s="6"/>
      <c r="F16" s="35"/>
      <c r="G16" s="35"/>
      <c r="H16" s="99"/>
      <c r="I16" s="35"/>
      <c r="J16" s="77"/>
      <c r="K16" s="92"/>
    </row>
    <row r="17" spans="1:11" x14ac:dyDescent="0.2">
      <c r="A17" s="5"/>
      <c r="B17" s="6"/>
      <c r="C17" s="6"/>
      <c r="D17" s="6"/>
      <c r="E17" s="6"/>
      <c r="F17" s="35"/>
      <c r="G17" s="35"/>
      <c r="H17" s="35"/>
      <c r="I17" s="35"/>
      <c r="J17" s="77"/>
      <c r="K17" s="92"/>
    </row>
    <row r="18" spans="1:11" x14ac:dyDescent="0.2">
      <c r="A18" s="5"/>
      <c r="B18" s="6"/>
      <c r="C18" s="6"/>
      <c r="D18" s="6"/>
      <c r="E18" s="6"/>
      <c r="F18" s="35"/>
      <c r="G18" s="35"/>
      <c r="H18" s="35"/>
      <c r="I18" s="93"/>
      <c r="J18" s="111"/>
      <c r="K18" s="92"/>
    </row>
    <row r="19" spans="1:11" x14ac:dyDescent="0.2">
      <c r="A19" s="5"/>
      <c r="B19" s="6"/>
      <c r="C19" s="6"/>
      <c r="D19" s="6"/>
      <c r="E19" s="6"/>
      <c r="F19" s="35"/>
      <c r="G19" s="35"/>
      <c r="H19" s="35"/>
      <c r="I19" s="35"/>
      <c r="J19" s="77"/>
      <c r="K19" s="92"/>
    </row>
    <row r="20" spans="1:11" x14ac:dyDescent="0.2">
      <c r="A20" s="5" t="s">
        <v>148</v>
      </c>
      <c r="B20" s="555" t="s">
        <v>638</v>
      </c>
      <c r="C20" s="555"/>
      <c r="D20" s="555"/>
      <c r="E20" s="555"/>
      <c r="F20" s="555"/>
      <c r="G20" s="555"/>
      <c r="H20" s="555"/>
      <c r="I20" s="586"/>
      <c r="J20" s="565"/>
    </row>
    <row r="21" spans="1:11" x14ac:dyDescent="0.2">
      <c r="A21" s="60"/>
      <c r="B21" s="555"/>
      <c r="C21" s="555"/>
      <c r="D21" s="555"/>
      <c r="E21" s="555"/>
      <c r="F21" s="555"/>
      <c r="G21" s="555"/>
      <c r="H21" s="555"/>
      <c r="I21" s="586"/>
      <c r="J21" s="565"/>
    </row>
    <row r="22" spans="1:11" x14ac:dyDescent="0.2">
      <c r="A22" s="5"/>
      <c r="B22" s="6"/>
      <c r="C22" s="6"/>
      <c r="D22" s="6"/>
      <c r="E22" s="6"/>
      <c r="F22" s="6"/>
      <c r="G22" s="6"/>
      <c r="H22" s="6"/>
      <c r="I22" s="6"/>
      <c r="J22" s="9"/>
    </row>
    <row r="23" spans="1:11" x14ac:dyDescent="0.2">
      <c r="A23" s="5"/>
      <c r="B23" s="6"/>
      <c r="C23" s="6"/>
      <c r="D23" s="6"/>
      <c r="E23" s="6"/>
      <c r="F23" s="6"/>
      <c r="G23" s="6"/>
      <c r="H23" s="6"/>
      <c r="I23" s="6"/>
      <c r="J23" s="9"/>
    </row>
    <row r="24" spans="1:11" x14ac:dyDescent="0.2">
      <c r="A24" s="5" t="s">
        <v>149</v>
      </c>
      <c r="B24" s="555" t="s">
        <v>234</v>
      </c>
      <c r="C24" s="555"/>
      <c r="D24" s="555"/>
      <c r="E24" s="555"/>
      <c r="F24" s="555"/>
      <c r="G24" s="555"/>
      <c r="H24" s="555"/>
      <c r="I24" s="840"/>
      <c r="J24" s="841"/>
    </row>
    <row r="25" spans="1:11" x14ac:dyDescent="0.2">
      <c r="A25" s="5"/>
      <c r="B25" s="6"/>
      <c r="C25" s="6"/>
      <c r="D25" s="6"/>
      <c r="E25" s="6"/>
      <c r="F25" s="6"/>
      <c r="G25" s="6"/>
      <c r="H25" s="6"/>
      <c r="I25" s="6"/>
      <c r="J25" s="9"/>
    </row>
    <row r="26" spans="1:11" x14ac:dyDescent="0.2">
      <c r="A26" s="5"/>
      <c r="B26" s="6"/>
      <c r="C26" s="6"/>
      <c r="D26" s="6"/>
      <c r="E26" s="6"/>
      <c r="F26" s="6"/>
      <c r="G26" s="6"/>
      <c r="H26" s="6"/>
      <c r="I26" s="6"/>
      <c r="J26" s="9"/>
    </row>
    <row r="27" spans="1:11" x14ac:dyDescent="0.2">
      <c r="A27" s="5"/>
      <c r="B27" s="6"/>
      <c r="C27" s="6"/>
      <c r="D27" s="6"/>
      <c r="E27" s="6"/>
      <c r="F27" s="6"/>
      <c r="G27" s="6"/>
      <c r="H27" s="6"/>
      <c r="I27" s="6"/>
      <c r="J27" s="9"/>
    </row>
    <row r="28" spans="1:11" x14ac:dyDescent="0.2">
      <c r="A28" s="5"/>
      <c r="B28" s="6"/>
      <c r="C28" s="6"/>
      <c r="D28" s="6"/>
      <c r="E28" s="6"/>
      <c r="F28" s="6"/>
      <c r="G28" s="6"/>
      <c r="H28" s="6"/>
      <c r="I28" s="6"/>
      <c r="J28" s="9"/>
    </row>
    <row r="29" spans="1:11" x14ac:dyDescent="0.2">
      <c r="A29" s="5"/>
      <c r="B29" s="6"/>
      <c r="C29" s="6"/>
      <c r="D29" s="6"/>
      <c r="E29" s="6"/>
      <c r="F29" s="6"/>
      <c r="G29" s="6"/>
      <c r="H29" s="6"/>
      <c r="I29" s="6"/>
      <c r="J29" s="9"/>
    </row>
    <row r="30" spans="1:11" x14ac:dyDescent="0.2">
      <c r="A30" s="60"/>
      <c r="B30" s="38"/>
      <c r="C30" s="38"/>
      <c r="D30" s="38"/>
      <c r="E30" s="38"/>
      <c r="F30" s="38"/>
      <c r="G30" s="38"/>
      <c r="H30" s="38"/>
      <c r="I30" s="38"/>
      <c r="J30" s="48"/>
    </row>
    <row r="31" spans="1:11" x14ac:dyDescent="0.2">
      <c r="A31" s="5"/>
      <c r="B31" s="6"/>
      <c r="C31" s="6"/>
      <c r="D31" s="6"/>
      <c r="E31" s="6"/>
      <c r="F31" s="6"/>
      <c r="G31" s="6"/>
      <c r="H31" s="6"/>
      <c r="I31" s="6"/>
      <c r="J31" s="9"/>
    </row>
    <row r="32" spans="1:11" x14ac:dyDescent="0.2">
      <c r="A32" s="39"/>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8"/>
      <c r="E39" s="38"/>
      <c r="F39" s="38"/>
      <c r="G39" s="38"/>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3"/>
      <c r="C49" s="624"/>
      <c r="D49" s="46"/>
      <c r="E49" s="46"/>
      <c r="F49" s="6"/>
      <c r="G49" s="6"/>
      <c r="H49" s="6"/>
      <c r="I49" s="6"/>
      <c r="J49" s="9"/>
    </row>
    <row r="50" spans="1:10" x14ac:dyDescent="0.2">
      <c r="A50" s="32" t="s">
        <v>274</v>
      </c>
      <c r="B50" s="528" t="str">
        <f>+'Title Page'!B50</f>
        <v>07/24/18</v>
      </c>
      <c r="C50" s="528"/>
      <c r="D50" s="58"/>
      <c r="E50" s="58"/>
      <c r="F50" s="12"/>
      <c r="G50" s="251" t="str">
        <f>+'Title Page'!$G$50:$H$50</f>
        <v>Effective Date: October 1, 2018</v>
      </c>
      <c r="H50" s="6"/>
      <c r="I50" s="12"/>
      <c r="J50" s="17"/>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7">
    <mergeCell ref="H2:I2"/>
    <mergeCell ref="A51:J51"/>
    <mergeCell ref="B7:I7"/>
    <mergeCell ref="B49:C49"/>
    <mergeCell ref="B50:C50"/>
    <mergeCell ref="B24:J24"/>
    <mergeCell ref="B20:J21"/>
  </mergeCells>
  <phoneticPr fontId="0" type="noConversion"/>
  <printOptions horizontalCentered="1" verticalCentered="1"/>
  <pageMargins left="0.72" right="0.25" top="0.64" bottom="0.47" header="0.47" footer="0.21"/>
  <pageSetup scale="96"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K54"/>
  <sheetViews>
    <sheetView zoomScaleNormal="100" zoomScaleSheetLayoutView="75" workbookViewId="0"/>
  </sheetViews>
  <sheetFormatPr defaultRowHeight="12.75" x14ac:dyDescent="0.2"/>
  <cols>
    <col min="1" max="2" width="9.140625" style="4"/>
    <col min="3" max="3" width="9.7109375" style="4" bestFit="1" customWidth="1"/>
    <col min="4" max="16384" width="9.140625" style="4"/>
  </cols>
  <sheetData>
    <row r="1" spans="1:11" x14ac:dyDescent="0.2">
      <c r="A1" s="1"/>
      <c r="B1" s="2"/>
      <c r="C1" s="2"/>
      <c r="D1" s="2"/>
      <c r="E1" s="2"/>
      <c r="F1" s="2"/>
      <c r="G1" s="2"/>
      <c r="H1" s="2"/>
      <c r="I1" s="2"/>
      <c r="J1" s="3"/>
    </row>
    <row r="2" spans="1:11" x14ac:dyDescent="0.2">
      <c r="A2" s="5" t="s">
        <v>277</v>
      </c>
      <c r="B2" s="7">
        <f>+'Item 280 p48'!B2</f>
        <v>19</v>
      </c>
      <c r="C2" s="6"/>
      <c r="D2" s="6"/>
      <c r="E2" s="6"/>
      <c r="F2" s="6"/>
      <c r="G2" s="7">
        <v>0</v>
      </c>
      <c r="H2" s="491" t="s">
        <v>278</v>
      </c>
      <c r="I2" s="491"/>
      <c r="J2" s="356">
        <f>1+'Item 280 p48'!J2</f>
        <v>49</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27" t="s">
        <v>615</v>
      </c>
      <c r="C7" s="527"/>
      <c r="D7" s="527"/>
      <c r="E7" s="527"/>
      <c r="F7" s="527"/>
      <c r="G7" s="527"/>
      <c r="H7" s="527"/>
      <c r="I7" s="527"/>
      <c r="J7" s="48"/>
    </row>
    <row r="8" spans="1:11" x14ac:dyDescent="0.2">
      <c r="A8" s="5"/>
      <c r="B8" s="6"/>
      <c r="C8" s="6"/>
      <c r="D8" s="6"/>
      <c r="E8" s="6"/>
      <c r="F8" s="6"/>
      <c r="G8" s="6"/>
      <c r="H8" s="6"/>
      <c r="I8" s="6"/>
      <c r="J8" s="9"/>
    </row>
    <row r="9" spans="1:11" x14ac:dyDescent="0.2">
      <c r="A9" s="5" t="s">
        <v>706</v>
      </c>
      <c r="B9" s="6"/>
      <c r="C9" s="6"/>
      <c r="D9" s="6"/>
      <c r="E9" s="6"/>
      <c r="F9" s="6"/>
      <c r="G9" s="6"/>
      <c r="H9" s="6"/>
      <c r="I9" s="6"/>
      <c r="J9" s="9"/>
    </row>
    <row r="10" spans="1:11" x14ac:dyDescent="0.2">
      <c r="A10" s="5"/>
      <c r="B10" s="6"/>
      <c r="C10" s="6"/>
      <c r="D10" s="6"/>
      <c r="E10" s="6"/>
      <c r="F10" s="6"/>
      <c r="G10" s="6"/>
      <c r="H10" s="6"/>
      <c r="I10" s="6"/>
      <c r="J10" s="9"/>
    </row>
    <row r="11" spans="1:11" x14ac:dyDescent="0.2">
      <c r="A11" s="5" t="s">
        <v>58</v>
      </c>
      <c r="B11" s="35"/>
      <c r="C11" s="6"/>
      <c r="D11" s="6"/>
      <c r="E11" s="6"/>
      <c r="F11" s="6"/>
      <c r="G11" s="6"/>
      <c r="H11" s="6"/>
      <c r="I11" s="6"/>
      <c r="J11" s="9"/>
    </row>
    <row r="12" spans="1:11" x14ac:dyDescent="0.2">
      <c r="A12" s="5"/>
      <c r="B12" s="6"/>
      <c r="C12" s="6"/>
      <c r="D12" s="6"/>
      <c r="E12" s="6"/>
      <c r="F12" s="6"/>
      <c r="G12" s="6"/>
      <c r="H12" s="6"/>
      <c r="I12" s="6"/>
      <c r="J12" s="9"/>
    </row>
    <row r="13" spans="1:11" x14ac:dyDescent="0.2">
      <c r="A13" s="5" t="s">
        <v>637</v>
      </c>
      <c r="B13" s="42"/>
      <c r="C13" s="10"/>
      <c r="D13" s="6"/>
      <c r="E13" s="42"/>
      <c r="F13" s="10"/>
      <c r="G13" s="6"/>
      <c r="H13" s="42"/>
      <c r="I13" s="10"/>
      <c r="J13" s="9"/>
      <c r="K13" s="92"/>
    </row>
    <row r="14" spans="1:11" x14ac:dyDescent="0.2">
      <c r="A14" s="5"/>
      <c r="B14" s="42"/>
      <c r="C14" s="10"/>
      <c r="D14" s="6"/>
      <c r="E14" s="42"/>
      <c r="F14" s="10"/>
      <c r="G14" s="6"/>
      <c r="H14" s="42"/>
      <c r="I14" s="10"/>
      <c r="J14" s="9"/>
    </row>
    <row r="15" spans="1:11" x14ac:dyDescent="0.2">
      <c r="A15" s="5" t="s">
        <v>236</v>
      </c>
      <c r="B15" s="6"/>
      <c r="C15" s="6"/>
      <c r="D15" s="6"/>
      <c r="E15" s="6"/>
      <c r="F15" s="6"/>
      <c r="G15" s="6"/>
      <c r="H15" s="6"/>
      <c r="I15" s="6"/>
      <c r="J15" s="9"/>
    </row>
    <row r="16" spans="1:11" x14ac:dyDescent="0.2">
      <c r="A16" s="5"/>
      <c r="B16" s="6"/>
      <c r="C16" s="6"/>
      <c r="D16" s="6"/>
      <c r="E16" s="6"/>
      <c r="F16" s="6"/>
      <c r="G16" s="6"/>
      <c r="H16" s="6"/>
      <c r="I16" s="6"/>
      <c r="J16" s="9"/>
    </row>
    <row r="17" spans="1:10" x14ac:dyDescent="0.2">
      <c r="A17" s="5" t="s">
        <v>237</v>
      </c>
      <c r="B17" s="6"/>
      <c r="C17" s="6"/>
      <c r="D17" s="6"/>
      <c r="E17" s="6"/>
      <c r="F17" s="6"/>
      <c r="G17" s="6"/>
      <c r="H17" s="6"/>
      <c r="I17" s="6"/>
      <c r="J17" s="9"/>
    </row>
    <row r="18" spans="1:10" x14ac:dyDescent="0.2">
      <c r="A18" s="60"/>
      <c r="B18" s="38"/>
      <c r="C18" s="38"/>
      <c r="D18" s="38"/>
      <c r="E18" s="38"/>
      <c r="F18" s="38"/>
      <c r="G18" s="38"/>
      <c r="H18" s="38"/>
      <c r="I18" s="38"/>
      <c r="J18" s="48"/>
    </row>
    <row r="19" spans="1:10" x14ac:dyDescent="0.2">
      <c r="A19" s="5" t="s">
        <v>613</v>
      </c>
      <c r="B19" s="6" t="s">
        <v>614</v>
      </c>
      <c r="C19" s="6"/>
      <c r="D19" s="6"/>
      <c r="E19" s="6"/>
      <c r="F19" s="6"/>
      <c r="G19" s="6"/>
      <c r="H19" s="6"/>
      <c r="I19" s="6"/>
      <c r="J19" s="9"/>
    </row>
    <row r="20" spans="1:10" x14ac:dyDescent="0.2">
      <c r="A20" s="5"/>
      <c r="B20" s="6"/>
      <c r="C20" s="6"/>
      <c r="D20" s="6"/>
      <c r="E20" s="6"/>
      <c r="F20" s="6"/>
      <c r="G20" s="6"/>
      <c r="H20" s="6"/>
      <c r="I20" s="6"/>
      <c r="J20" s="9"/>
    </row>
    <row r="21" spans="1:10" x14ac:dyDescent="0.2">
      <c r="A21" s="5" t="s">
        <v>611</v>
      </c>
      <c r="B21" s="6" t="s">
        <v>612</v>
      </c>
      <c r="C21" s="6"/>
      <c r="D21" s="6"/>
      <c r="E21" s="6"/>
      <c r="F21" s="6"/>
      <c r="G21" s="6"/>
      <c r="H21" s="6"/>
      <c r="I21" s="6"/>
      <c r="J21" s="9"/>
    </row>
    <row r="22" spans="1:10" x14ac:dyDescent="0.2">
      <c r="A22" s="5"/>
      <c r="B22" s="6"/>
      <c r="C22" s="6"/>
      <c r="D22" s="6"/>
      <c r="E22" s="6"/>
      <c r="F22" s="6"/>
      <c r="G22" s="6"/>
      <c r="H22" s="6"/>
      <c r="I22" s="6"/>
      <c r="J22" s="9"/>
    </row>
    <row r="23" spans="1:10" x14ac:dyDescent="0.2">
      <c r="A23" s="5" t="s">
        <v>235</v>
      </c>
      <c r="B23" s="6" t="s">
        <v>415</v>
      </c>
      <c r="C23" s="6"/>
      <c r="D23" s="6"/>
      <c r="E23" s="6"/>
      <c r="F23" s="6"/>
      <c r="G23" s="6"/>
      <c r="H23" s="6"/>
      <c r="I23" s="6"/>
      <c r="J23" s="9"/>
    </row>
    <row r="24" spans="1:10" x14ac:dyDescent="0.2">
      <c r="A24" s="5"/>
      <c r="B24" s="6"/>
      <c r="C24" s="6"/>
      <c r="D24" s="6"/>
      <c r="E24" s="6"/>
      <c r="F24" s="6"/>
      <c r="G24" s="6"/>
      <c r="H24" s="6"/>
      <c r="I24" s="6"/>
      <c r="J24" s="9"/>
    </row>
    <row r="25" spans="1:10" x14ac:dyDescent="0.2">
      <c r="A25" s="87"/>
      <c r="B25" s="35"/>
      <c r="C25" s="35"/>
      <c r="D25" s="35"/>
      <c r="E25" s="35"/>
      <c r="F25" s="35"/>
      <c r="G25" s="35"/>
      <c r="H25" s="35"/>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0"/>
      <c r="B31" s="38"/>
      <c r="C31" s="38"/>
      <c r="D31" s="38"/>
      <c r="E31" s="38"/>
      <c r="F31" s="38"/>
      <c r="G31" s="38"/>
      <c r="H31" s="38"/>
      <c r="I31" s="38"/>
      <c r="J31" s="48"/>
    </row>
    <row r="32" spans="1:10" x14ac:dyDescent="0.2">
      <c r="A32" s="5"/>
      <c r="B32" s="6"/>
      <c r="C32" s="6"/>
      <c r="D32" s="6"/>
      <c r="E32" s="6"/>
      <c r="F32" s="6"/>
      <c r="G32" s="6"/>
      <c r="H32" s="6"/>
      <c r="I32" s="6"/>
      <c r="J32" s="9"/>
    </row>
    <row r="33" spans="1:10" x14ac:dyDescent="0.2">
      <c r="A33" s="39"/>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38"/>
      <c r="E39" s="38"/>
      <c r="F39" s="38"/>
      <c r="G39" s="38"/>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23"/>
      <c r="C49" s="624"/>
      <c r="D49" s="46"/>
      <c r="E49" s="46"/>
      <c r="F49" s="6"/>
      <c r="G49" s="6"/>
      <c r="H49" s="6"/>
      <c r="I49" s="6"/>
      <c r="J49" s="9"/>
    </row>
    <row r="50" spans="1:10" x14ac:dyDescent="0.2">
      <c r="A50" s="32" t="s">
        <v>274</v>
      </c>
      <c r="B50" s="528" t="str">
        <f>+'Title Page'!B50</f>
        <v>07/24/18</v>
      </c>
      <c r="C50" s="528"/>
      <c r="D50" s="58"/>
      <c r="E50" s="58"/>
      <c r="F50" s="12"/>
      <c r="G50" s="251" t="str">
        <f>+'Title Page'!$G$50:$H$50</f>
        <v>Effective Date: October 1, 2018</v>
      </c>
      <c r="H50" s="6"/>
      <c r="I50" s="12"/>
      <c r="J50" s="17"/>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54"/>
  <sheetViews>
    <sheetView zoomScaleNormal="100" zoomScaleSheetLayoutView="75" workbookViewId="0"/>
  </sheetViews>
  <sheetFormatPr defaultRowHeight="12.75" x14ac:dyDescent="0.2"/>
  <cols>
    <col min="1" max="2" width="9.140625" style="4"/>
    <col min="3" max="3" width="9.7109375" style="4" bestFit="1" customWidth="1"/>
    <col min="4" max="9" width="9.140625" style="4"/>
    <col min="10" max="10" width="9.140625" style="57"/>
    <col min="11" max="16384" width="9.140625" style="4"/>
  </cols>
  <sheetData>
    <row r="1" spans="1:11" x14ac:dyDescent="0.2">
      <c r="A1" s="1"/>
      <c r="B1" s="2"/>
      <c r="C1" s="2"/>
      <c r="D1" s="2"/>
      <c r="E1" s="2"/>
      <c r="F1" s="2"/>
      <c r="G1" s="2"/>
      <c r="H1" s="2"/>
      <c r="I1" s="2"/>
      <c r="J1" s="47"/>
    </row>
    <row r="2" spans="1:11" x14ac:dyDescent="0.2">
      <c r="A2" s="342" t="s">
        <v>277</v>
      </c>
      <c r="B2" s="310">
        <f>+'Index by topic, page 1 p4 (2)'!B2</f>
        <v>19</v>
      </c>
      <c r="C2" s="329"/>
      <c r="D2" s="329"/>
      <c r="E2" s="329"/>
      <c r="F2" s="329"/>
      <c r="G2" s="310">
        <v>0</v>
      </c>
      <c r="H2" s="365" t="s">
        <v>728</v>
      </c>
      <c r="I2" s="311" t="s">
        <v>76</v>
      </c>
      <c r="J2" s="356">
        <v>5</v>
      </c>
    </row>
    <row r="3" spans="1:11" x14ac:dyDescent="0.2">
      <c r="A3" s="342"/>
      <c r="B3" s="329"/>
      <c r="C3" s="329"/>
      <c r="D3" s="329"/>
      <c r="E3" s="329"/>
      <c r="F3" s="329"/>
      <c r="G3" s="329"/>
      <c r="H3" s="329"/>
      <c r="I3" s="329"/>
      <c r="J3" s="314"/>
    </row>
    <row r="4" spans="1:11" x14ac:dyDescent="0.2">
      <c r="A4" s="342" t="s">
        <v>75</v>
      </c>
      <c r="B4" s="329"/>
      <c r="C4" s="329"/>
      <c r="D4" s="329"/>
      <c r="E4" s="329"/>
      <c r="F4" s="329"/>
      <c r="G4" s="329"/>
      <c r="H4" s="329"/>
      <c r="I4" s="329"/>
      <c r="J4" s="314"/>
    </row>
    <row r="5" spans="1:11" x14ac:dyDescent="0.2">
      <c r="A5" s="32" t="s">
        <v>85</v>
      </c>
      <c r="B5" s="12"/>
      <c r="C5" s="12"/>
      <c r="D5" s="12"/>
      <c r="E5" s="12"/>
      <c r="F5" s="12"/>
      <c r="G5" s="12"/>
      <c r="H5" s="12"/>
      <c r="I5" s="12"/>
      <c r="J5" s="356"/>
    </row>
    <row r="6" spans="1:11" x14ac:dyDescent="0.2">
      <c r="A6" s="342"/>
      <c r="B6" s="329"/>
      <c r="C6" s="2"/>
      <c r="D6" s="2"/>
      <c r="E6" s="2"/>
      <c r="F6" s="2"/>
      <c r="G6" s="2"/>
      <c r="H6" s="2"/>
      <c r="I6" s="329"/>
      <c r="J6" s="314"/>
    </row>
    <row r="7" spans="1:11" x14ac:dyDescent="0.2">
      <c r="A7" s="342"/>
      <c r="B7" s="329"/>
      <c r="C7" s="529" t="s">
        <v>731</v>
      </c>
      <c r="D7" s="527"/>
      <c r="E7" s="527"/>
      <c r="F7" s="527"/>
      <c r="G7" s="527"/>
      <c r="H7" s="527"/>
      <c r="I7" s="412"/>
      <c r="J7" s="314"/>
    </row>
    <row r="8" spans="1:11" x14ac:dyDescent="0.2">
      <c r="A8" s="342"/>
      <c r="B8" s="329"/>
      <c r="C8" s="313"/>
      <c r="D8" s="313"/>
      <c r="E8" s="313"/>
      <c r="F8" s="313"/>
      <c r="G8" s="313"/>
      <c r="H8" s="313"/>
      <c r="I8" s="363" t="s">
        <v>704</v>
      </c>
      <c r="J8" s="334" t="s">
        <v>339</v>
      </c>
    </row>
    <row r="9" spans="1:11" x14ac:dyDescent="0.2">
      <c r="A9" s="342"/>
      <c r="B9" s="329"/>
      <c r="C9" s="329"/>
      <c r="D9" s="329"/>
      <c r="E9" s="331"/>
      <c r="F9" s="329"/>
      <c r="G9" s="329"/>
      <c r="H9" s="329"/>
      <c r="I9" s="42"/>
      <c r="J9" s="314"/>
    </row>
    <row r="10" spans="1:11" x14ac:dyDescent="0.2">
      <c r="A10" s="43" t="s">
        <v>462</v>
      </c>
      <c r="B10" s="329"/>
      <c r="C10" s="329"/>
      <c r="D10" s="329"/>
      <c r="E10" s="329"/>
      <c r="F10" s="331"/>
      <c r="G10" s="329"/>
      <c r="H10" s="329"/>
      <c r="I10" s="42">
        <v>22</v>
      </c>
      <c r="J10" s="314">
        <v>90</v>
      </c>
    </row>
    <row r="11" spans="1:11" x14ac:dyDescent="0.2">
      <c r="A11" s="43" t="s">
        <v>463</v>
      </c>
      <c r="B11" s="331"/>
      <c r="C11" s="329"/>
      <c r="D11" s="329"/>
      <c r="E11" s="329"/>
      <c r="F11" s="331"/>
      <c r="G11" s="331"/>
      <c r="H11" s="329"/>
      <c r="I11" s="42">
        <v>18</v>
      </c>
      <c r="J11" s="314">
        <v>55</v>
      </c>
      <c r="K11" s="92"/>
    </row>
    <row r="12" spans="1:11" x14ac:dyDescent="0.2">
      <c r="A12" s="43" t="s">
        <v>18</v>
      </c>
      <c r="B12" s="329"/>
      <c r="C12" s="329"/>
      <c r="D12" s="329"/>
      <c r="E12" s="329"/>
      <c r="F12" s="329"/>
      <c r="G12" s="331"/>
      <c r="H12" s="329"/>
      <c r="I12" s="42">
        <v>18</v>
      </c>
      <c r="J12" s="314">
        <v>60</v>
      </c>
    </row>
    <row r="13" spans="1:11" x14ac:dyDescent="0.2">
      <c r="A13" s="43" t="s">
        <v>464</v>
      </c>
      <c r="B13" s="42"/>
      <c r="C13" s="313"/>
      <c r="D13" s="329"/>
      <c r="E13" s="42"/>
      <c r="F13" s="313"/>
      <c r="G13" s="331"/>
      <c r="H13" s="42"/>
      <c r="I13" s="42">
        <v>18</v>
      </c>
      <c r="J13" s="314">
        <v>55</v>
      </c>
    </row>
    <row r="14" spans="1:11" x14ac:dyDescent="0.2">
      <c r="A14" s="43" t="s">
        <v>465</v>
      </c>
      <c r="B14" s="42"/>
      <c r="C14" s="313"/>
      <c r="D14" s="329"/>
      <c r="E14" s="42"/>
      <c r="F14" s="313"/>
      <c r="G14" s="331"/>
      <c r="H14" s="42"/>
      <c r="I14" s="42">
        <v>17</v>
      </c>
      <c r="J14" s="314">
        <v>52</v>
      </c>
    </row>
    <row r="15" spans="1:11" x14ac:dyDescent="0.2">
      <c r="A15" s="43" t="s">
        <v>466</v>
      </c>
      <c r="B15" s="329"/>
      <c r="C15" s="329"/>
      <c r="D15" s="329"/>
      <c r="E15" s="329"/>
      <c r="F15" s="329"/>
      <c r="G15" s="331"/>
      <c r="H15" s="329"/>
      <c r="I15" s="42">
        <v>8</v>
      </c>
      <c r="J15" s="314">
        <v>17</v>
      </c>
    </row>
    <row r="16" spans="1:11" x14ac:dyDescent="0.2">
      <c r="A16" s="43" t="s">
        <v>467</v>
      </c>
      <c r="B16" s="329"/>
      <c r="C16" s="329"/>
      <c r="D16" s="329"/>
      <c r="E16" s="329"/>
      <c r="F16" s="329"/>
      <c r="G16" s="331"/>
      <c r="H16" s="329"/>
      <c r="I16" s="42">
        <v>8</v>
      </c>
      <c r="J16" s="314">
        <v>17</v>
      </c>
    </row>
    <row r="17" spans="1:11" x14ac:dyDescent="0.2">
      <c r="A17" s="43" t="s">
        <v>332</v>
      </c>
      <c r="B17" s="329"/>
      <c r="C17" s="329"/>
      <c r="D17" s="329"/>
      <c r="E17" s="329"/>
      <c r="F17" s="329"/>
      <c r="G17" s="331"/>
      <c r="H17" s="329"/>
      <c r="I17" s="42">
        <v>8</v>
      </c>
      <c r="J17" s="314">
        <v>17</v>
      </c>
    </row>
    <row r="18" spans="1:11" x14ac:dyDescent="0.2">
      <c r="A18" s="43" t="s">
        <v>642</v>
      </c>
      <c r="B18" s="329"/>
      <c r="C18" s="329"/>
      <c r="D18" s="329"/>
      <c r="E18" s="329"/>
      <c r="F18" s="329"/>
      <c r="G18" s="331"/>
      <c r="H18" s="329"/>
      <c r="I18" s="42">
        <v>14</v>
      </c>
      <c r="J18" s="314">
        <v>30</v>
      </c>
    </row>
    <row r="19" spans="1:11" x14ac:dyDescent="0.2">
      <c r="A19" s="43" t="s">
        <v>468</v>
      </c>
      <c r="B19" s="329"/>
      <c r="C19" s="329"/>
      <c r="D19" s="329"/>
      <c r="E19" s="329"/>
      <c r="F19" s="329"/>
      <c r="G19" s="331"/>
      <c r="H19" s="329"/>
      <c r="I19" s="42">
        <v>23</v>
      </c>
      <c r="J19" s="314">
        <v>100</v>
      </c>
    </row>
    <row r="20" spans="1:11" x14ac:dyDescent="0.2">
      <c r="A20" s="43" t="s">
        <v>469</v>
      </c>
      <c r="B20" s="329"/>
      <c r="C20" s="329"/>
      <c r="D20" s="329"/>
      <c r="E20" s="329"/>
      <c r="F20" s="329"/>
      <c r="G20" s="331"/>
      <c r="H20" s="329"/>
      <c r="I20" s="42">
        <v>19</v>
      </c>
      <c r="J20" s="314">
        <v>70</v>
      </c>
    </row>
    <row r="21" spans="1:11" x14ac:dyDescent="0.2">
      <c r="A21" s="43" t="s">
        <v>461</v>
      </c>
      <c r="B21" s="329"/>
      <c r="C21" s="331"/>
      <c r="D21" s="329"/>
      <c r="E21" s="329"/>
      <c r="F21" s="329"/>
      <c r="G21" s="329"/>
      <c r="H21" s="329"/>
      <c r="I21" s="42">
        <v>16</v>
      </c>
      <c r="J21" s="314">
        <v>50</v>
      </c>
    </row>
    <row r="22" spans="1:11" x14ac:dyDescent="0.2">
      <c r="A22" s="43" t="s">
        <v>470</v>
      </c>
      <c r="B22" s="329"/>
      <c r="C22" s="329"/>
      <c r="D22" s="329"/>
      <c r="E22" s="329"/>
      <c r="F22" s="329"/>
      <c r="G22" s="331"/>
      <c r="H22" s="329"/>
      <c r="I22" s="42">
        <v>34</v>
      </c>
      <c r="J22" s="314">
        <v>205</v>
      </c>
    </row>
    <row r="23" spans="1:11" x14ac:dyDescent="0.2">
      <c r="A23" s="43" t="s">
        <v>471</v>
      </c>
      <c r="B23" s="329"/>
      <c r="C23" s="329"/>
      <c r="D23" s="329"/>
      <c r="E23" s="329"/>
      <c r="F23" s="329"/>
      <c r="G23" s="331"/>
      <c r="H23" s="329"/>
      <c r="I23" s="42">
        <v>22</v>
      </c>
      <c r="J23" s="314">
        <v>90</v>
      </c>
      <c r="K23" s="342"/>
    </row>
    <row r="24" spans="1:11" x14ac:dyDescent="0.2">
      <c r="A24" s="43" t="s">
        <v>472</v>
      </c>
      <c r="B24" s="329"/>
      <c r="C24" s="329"/>
      <c r="D24" s="329"/>
      <c r="E24" s="329"/>
      <c r="F24" s="329"/>
      <c r="G24" s="329"/>
      <c r="H24" s="331"/>
      <c r="I24" s="42">
        <v>22</v>
      </c>
      <c r="J24" s="314">
        <v>90</v>
      </c>
    </row>
    <row r="25" spans="1:11" x14ac:dyDescent="0.2">
      <c r="A25" s="43" t="s">
        <v>473</v>
      </c>
      <c r="B25" s="329"/>
      <c r="C25" s="329"/>
      <c r="D25" s="329"/>
      <c r="E25" s="329"/>
      <c r="F25" s="329"/>
      <c r="G25" s="329"/>
      <c r="H25" s="331"/>
      <c r="I25" s="42">
        <v>49</v>
      </c>
      <c r="J25" s="314">
        <v>300</v>
      </c>
    </row>
    <row r="26" spans="1:11" x14ac:dyDescent="0.2">
      <c r="A26" s="43" t="s">
        <v>333</v>
      </c>
      <c r="B26" s="329"/>
      <c r="C26" s="329"/>
      <c r="D26" s="329"/>
      <c r="E26" s="329"/>
      <c r="F26" s="329"/>
      <c r="G26" s="331"/>
      <c r="H26" s="329"/>
      <c r="I26" s="42">
        <v>6</v>
      </c>
      <c r="J26" s="314">
        <v>5</v>
      </c>
    </row>
    <row r="27" spans="1:11" x14ac:dyDescent="0.2">
      <c r="A27" s="43" t="s">
        <v>474</v>
      </c>
      <c r="B27" s="329"/>
      <c r="C27" s="329"/>
      <c r="D27" s="329"/>
      <c r="E27" s="329"/>
      <c r="F27" s="329"/>
      <c r="G27" s="329"/>
      <c r="H27" s="331"/>
      <c r="I27" s="42">
        <v>32</v>
      </c>
      <c r="J27" s="314">
        <v>160</v>
      </c>
    </row>
    <row r="28" spans="1:11" x14ac:dyDescent="0.2">
      <c r="A28" s="43"/>
      <c r="B28" s="329"/>
      <c r="C28" s="329"/>
      <c r="D28" s="329"/>
      <c r="E28" s="329"/>
      <c r="F28" s="329"/>
      <c r="G28" s="329"/>
      <c r="H28" s="329"/>
      <c r="I28" s="442"/>
      <c r="J28" s="314"/>
    </row>
    <row r="29" spans="1:11" x14ac:dyDescent="0.2">
      <c r="A29" s="342"/>
      <c r="B29" s="329"/>
      <c r="C29" s="329"/>
      <c r="D29" s="329"/>
      <c r="E29" s="329"/>
      <c r="F29" s="329"/>
      <c r="G29" s="329"/>
      <c r="H29" s="329"/>
      <c r="I29" s="329"/>
      <c r="J29" s="314"/>
    </row>
    <row r="30" spans="1:11" x14ac:dyDescent="0.2">
      <c r="A30" s="342"/>
      <c r="B30" s="329"/>
      <c r="C30" s="329"/>
      <c r="D30" s="329"/>
      <c r="E30" s="329"/>
      <c r="F30" s="329"/>
      <c r="G30" s="329"/>
      <c r="H30" s="329"/>
      <c r="I30" s="329"/>
      <c r="J30" s="314"/>
    </row>
    <row r="31" spans="1:11" x14ac:dyDescent="0.2">
      <c r="A31" s="342"/>
      <c r="B31" s="329"/>
      <c r="C31" s="329"/>
      <c r="D31" s="329"/>
      <c r="E31" s="329"/>
      <c r="F31" s="329"/>
      <c r="G31" s="329"/>
      <c r="H31" s="329"/>
      <c r="I31" s="329"/>
      <c r="J31" s="314"/>
    </row>
    <row r="32" spans="1:11" x14ac:dyDescent="0.2">
      <c r="A32" s="342"/>
      <c r="B32" s="329"/>
      <c r="C32" s="329"/>
      <c r="D32" s="329"/>
      <c r="E32" s="329"/>
      <c r="F32" s="329"/>
      <c r="G32" s="329"/>
      <c r="H32" s="329"/>
      <c r="I32" s="329"/>
      <c r="J32" s="314"/>
    </row>
    <row r="33" spans="1:11" x14ac:dyDescent="0.2">
      <c r="A33" s="342"/>
      <c r="B33" s="329"/>
      <c r="C33" s="329"/>
      <c r="D33" s="329"/>
      <c r="E33" s="329"/>
      <c r="F33" s="329"/>
      <c r="G33" s="329"/>
      <c r="H33" s="329"/>
      <c r="I33" s="329"/>
      <c r="J33" s="314"/>
    </row>
    <row r="34" spans="1:11" x14ac:dyDescent="0.2">
      <c r="A34" s="342"/>
      <c r="B34" s="329"/>
      <c r="C34" s="329"/>
      <c r="D34" s="329"/>
      <c r="E34" s="329"/>
      <c r="F34" s="329"/>
      <c r="G34" s="329"/>
      <c r="H34" s="329"/>
      <c r="I34" s="329"/>
      <c r="J34" s="314"/>
    </row>
    <row r="35" spans="1:11" x14ac:dyDescent="0.2">
      <c r="A35" s="342"/>
      <c r="B35" s="329"/>
      <c r="C35" s="329"/>
      <c r="D35" s="329"/>
      <c r="E35" s="329"/>
      <c r="F35" s="329"/>
      <c r="G35" s="329"/>
      <c r="H35" s="329"/>
      <c r="I35" s="329"/>
      <c r="J35" s="314"/>
    </row>
    <row r="36" spans="1:11" x14ac:dyDescent="0.2">
      <c r="A36" s="342"/>
      <c r="B36" s="329"/>
      <c r="C36" s="329"/>
      <c r="D36" s="329"/>
      <c r="E36" s="329"/>
      <c r="F36" s="329"/>
      <c r="G36" s="329"/>
      <c r="H36" s="329"/>
      <c r="I36" s="329"/>
      <c r="J36" s="314"/>
    </row>
    <row r="37" spans="1:11" x14ac:dyDescent="0.2">
      <c r="A37" s="342"/>
      <c r="B37" s="329"/>
      <c r="C37" s="329"/>
      <c r="D37" s="329"/>
      <c r="E37" s="329"/>
      <c r="F37" s="329"/>
      <c r="G37" s="329"/>
      <c r="H37" s="329"/>
      <c r="I37" s="329"/>
      <c r="J37" s="314"/>
    </row>
    <row r="38" spans="1:11" x14ac:dyDescent="0.2">
      <c r="A38" s="342"/>
      <c r="B38" s="329"/>
      <c r="C38" s="329"/>
      <c r="D38" s="329"/>
      <c r="E38" s="329"/>
      <c r="F38" s="329"/>
      <c r="G38" s="329"/>
      <c r="H38" s="329"/>
      <c r="I38" s="329"/>
      <c r="J38" s="314"/>
    </row>
    <row r="39" spans="1:11" x14ac:dyDescent="0.2">
      <c r="A39" s="342"/>
      <c r="B39" s="329"/>
      <c r="C39" s="329"/>
      <c r="D39" s="329"/>
      <c r="E39" s="329"/>
      <c r="F39" s="329"/>
      <c r="G39" s="329"/>
      <c r="H39" s="329"/>
      <c r="I39" s="329"/>
      <c r="J39" s="314"/>
    </row>
    <row r="40" spans="1:11" x14ac:dyDescent="0.2">
      <c r="A40" s="43"/>
      <c r="B40" s="329"/>
      <c r="C40" s="329"/>
      <c r="D40" s="329"/>
      <c r="E40" s="329"/>
      <c r="F40" s="329"/>
      <c r="G40" s="329"/>
      <c r="H40" s="329"/>
      <c r="I40" s="329"/>
      <c r="J40" s="314"/>
    </row>
    <row r="41" spans="1:11" x14ac:dyDescent="0.2">
      <c r="A41" s="342"/>
      <c r="B41" s="329"/>
      <c r="C41" s="329"/>
      <c r="D41" s="329"/>
      <c r="E41" s="329"/>
      <c r="F41" s="329"/>
      <c r="G41" s="329"/>
      <c r="H41" s="329"/>
      <c r="I41" s="329"/>
      <c r="J41" s="314"/>
    </row>
    <row r="42" spans="1:11" x14ac:dyDescent="0.2">
      <c r="A42" s="342"/>
      <c r="B42" s="329"/>
      <c r="C42" s="329"/>
      <c r="D42" s="329"/>
      <c r="E42" s="329"/>
      <c r="F42" s="329"/>
      <c r="G42" s="329"/>
      <c r="H42" s="329"/>
      <c r="I42" s="329"/>
      <c r="J42" s="314"/>
    </row>
    <row r="43" spans="1:11" x14ac:dyDescent="0.2">
      <c r="A43" s="342"/>
      <c r="B43" s="329"/>
      <c r="C43" s="329"/>
      <c r="D43" s="329"/>
      <c r="E43" s="329"/>
      <c r="F43" s="329"/>
      <c r="G43" s="329"/>
      <c r="H43" s="329"/>
      <c r="I43" s="329"/>
      <c r="J43" s="314"/>
    </row>
    <row r="44" spans="1:11" x14ac:dyDescent="0.2">
      <c r="A44" s="342"/>
      <c r="B44" s="329"/>
      <c r="C44" s="329"/>
      <c r="D44" s="329"/>
      <c r="E44" s="329"/>
      <c r="F44" s="329"/>
      <c r="G44" s="329"/>
      <c r="H44" s="329"/>
      <c r="I44" s="329"/>
      <c r="J44" s="314"/>
    </row>
    <row r="45" spans="1:11" x14ac:dyDescent="0.2">
      <c r="A45" s="342"/>
      <c r="B45" s="329"/>
      <c r="C45" s="329"/>
      <c r="D45" s="329"/>
      <c r="E45" s="329"/>
      <c r="F45" s="329"/>
      <c r="G45" s="329"/>
      <c r="H45" s="329"/>
      <c r="I45" s="329"/>
      <c r="J45" s="314"/>
    </row>
    <row r="46" spans="1:11" x14ac:dyDescent="0.2">
      <c r="A46" s="342"/>
      <c r="B46" s="329"/>
      <c r="C46" s="329"/>
      <c r="D46" s="329"/>
      <c r="E46" s="329"/>
      <c r="F46" s="329"/>
      <c r="G46" s="329"/>
      <c r="H46" s="329"/>
      <c r="I46" s="329"/>
      <c r="J46" s="314"/>
      <c r="K46" s="55"/>
    </row>
    <row r="47" spans="1:11" x14ac:dyDescent="0.2">
      <c r="A47" s="32"/>
      <c r="B47" s="12"/>
      <c r="C47" s="12"/>
      <c r="D47" s="12"/>
      <c r="E47" s="12"/>
      <c r="F47" s="12"/>
      <c r="G47" s="12"/>
      <c r="H47" s="12"/>
      <c r="I47" s="12"/>
      <c r="J47" s="56"/>
    </row>
    <row r="48" spans="1:11" x14ac:dyDescent="0.2">
      <c r="A48" s="342" t="s">
        <v>275</v>
      </c>
      <c r="B48" s="329" t="s">
        <v>432</v>
      </c>
      <c r="C48" s="329"/>
      <c r="D48" s="329"/>
      <c r="E48" s="329"/>
      <c r="F48" s="329"/>
      <c r="G48" s="329"/>
      <c r="H48" s="329"/>
      <c r="I48" s="329"/>
      <c r="J48" s="314"/>
    </row>
    <row r="49" spans="1:10" x14ac:dyDescent="0.2">
      <c r="A49" s="342"/>
      <c r="B49" s="329"/>
      <c r="C49" s="329"/>
      <c r="D49" s="329"/>
      <c r="E49" s="329"/>
      <c r="F49" s="329"/>
      <c r="G49" s="329"/>
      <c r="H49" s="329"/>
      <c r="I49" s="329"/>
      <c r="J49" s="314"/>
    </row>
    <row r="50" spans="1:10" x14ac:dyDescent="0.2">
      <c r="A50" s="342" t="s">
        <v>274</v>
      </c>
      <c r="B50" s="528" t="str">
        <f>+'Title Page'!B50</f>
        <v>07/24/18</v>
      </c>
      <c r="C50" s="528"/>
      <c r="D50" s="33"/>
      <c r="E50" s="33"/>
      <c r="F50" s="329"/>
      <c r="G50" s="329" t="str">
        <f>+'Title Page'!G50:H50</f>
        <v>Effective Date: October 1, 2018</v>
      </c>
      <c r="I50" s="329"/>
      <c r="J50" s="330"/>
    </row>
    <row r="51" spans="1:10" x14ac:dyDescent="0.2">
      <c r="A51" s="524" t="s">
        <v>245</v>
      </c>
      <c r="B51" s="525"/>
      <c r="C51" s="525"/>
      <c r="D51" s="525"/>
      <c r="E51" s="525"/>
      <c r="F51" s="525"/>
      <c r="G51" s="525"/>
      <c r="H51" s="525"/>
      <c r="I51" s="525"/>
      <c r="J51" s="526"/>
    </row>
    <row r="52" spans="1:10" x14ac:dyDescent="0.2">
      <c r="A52" s="342"/>
      <c r="B52" s="329"/>
      <c r="C52" s="329"/>
      <c r="D52" s="329"/>
      <c r="E52" s="329"/>
      <c r="F52" s="329"/>
      <c r="G52" s="329"/>
      <c r="H52" s="329"/>
      <c r="I52" s="329"/>
      <c r="J52" s="314"/>
    </row>
    <row r="53" spans="1:10" x14ac:dyDescent="0.2">
      <c r="A53" s="342" t="s">
        <v>144</v>
      </c>
      <c r="B53" s="329"/>
      <c r="C53" s="329"/>
      <c r="D53" s="329"/>
      <c r="E53" s="329"/>
      <c r="F53" s="329"/>
      <c r="G53" s="329"/>
      <c r="H53" s="329"/>
      <c r="I53" s="329"/>
      <c r="J53" s="314"/>
    </row>
    <row r="54" spans="1:10" x14ac:dyDescent="0.2">
      <c r="A54" s="32"/>
      <c r="B54" s="12"/>
      <c r="C54" s="12"/>
      <c r="D54" s="12"/>
      <c r="E54" s="12"/>
      <c r="F54" s="12"/>
      <c r="G54" s="12"/>
      <c r="H54" s="12"/>
      <c r="I54" s="12"/>
      <c r="J54" s="356"/>
    </row>
  </sheetData>
  <mergeCells count="3">
    <mergeCell ref="C7:H7"/>
    <mergeCell ref="B50:C50"/>
    <mergeCell ref="A51:J51"/>
  </mergeCells>
  <printOptions horizontalCentered="1" verticalCentered="1"/>
  <pageMargins left="0.5" right="0.25" top="0.25" bottom="0.25" header="0.5" footer="0.5"/>
  <pageSetup scale="54"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fitToPage="1"/>
  </sheetPr>
  <dimension ref="A1:M69"/>
  <sheetViews>
    <sheetView workbookViewId="0"/>
  </sheetViews>
  <sheetFormatPr defaultRowHeight="12.75" x14ac:dyDescent="0.2"/>
  <cols>
    <col min="1" max="12" width="9.140625" style="4"/>
    <col min="13" max="13" width="10.28515625" style="4" bestFit="1" customWidth="1"/>
    <col min="14" max="16384" width="9.140625" style="4"/>
  </cols>
  <sheetData>
    <row r="1" spans="1:13" x14ac:dyDescent="0.2">
      <c r="A1" s="1"/>
      <c r="B1" s="2"/>
      <c r="C1" s="2"/>
      <c r="D1" s="2"/>
      <c r="E1" s="2"/>
      <c r="F1" s="2"/>
      <c r="G1" s="2"/>
      <c r="H1" s="2"/>
      <c r="I1" s="2"/>
      <c r="J1" s="2"/>
      <c r="K1" s="2"/>
      <c r="L1" s="2"/>
      <c r="M1" s="3"/>
    </row>
    <row r="2" spans="1:13" x14ac:dyDescent="0.2">
      <c r="A2" s="5" t="s">
        <v>277</v>
      </c>
      <c r="B2" s="7">
        <f>+'Item 300 p49'!B2</f>
        <v>19</v>
      </c>
      <c r="C2" s="6"/>
      <c r="D2" s="6"/>
      <c r="E2" s="6"/>
      <c r="F2" s="6"/>
      <c r="G2" s="6"/>
      <c r="I2" s="6"/>
      <c r="J2" s="4" t="s">
        <v>334</v>
      </c>
      <c r="K2" s="6"/>
      <c r="L2" s="6" t="s">
        <v>335</v>
      </c>
      <c r="M2" s="9"/>
    </row>
    <row r="3" spans="1:13" x14ac:dyDescent="0.2">
      <c r="A3" s="5"/>
      <c r="B3" s="6"/>
      <c r="C3" s="6"/>
      <c r="D3" s="6"/>
      <c r="E3" s="6"/>
      <c r="F3" s="6"/>
      <c r="G3" s="6"/>
      <c r="H3" s="6"/>
      <c r="I3" s="6"/>
      <c r="J3" s="6"/>
      <c r="K3" s="6"/>
      <c r="L3" s="6"/>
      <c r="M3" s="9"/>
    </row>
    <row r="4" spans="1:13" x14ac:dyDescent="0.2">
      <c r="A4" s="5" t="s">
        <v>75</v>
      </c>
      <c r="B4" s="6"/>
      <c r="C4" s="6"/>
      <c r="D4" s="6"/>
      <c r="E4" s="6"/>
      <c r="F4" s="6"/>
      <c r="G4" s="6"/>
      <c r="H4" s="6"/>
      <c r="I4" s="6"/>
      <c r="J4" s="6"/>
      <c r="K4" s="6"/>
      <c r="L4" s="6"/>
      <c r="M4" s="9"/>
    </row>
    <row r="5" spans="1:13" x14ac:dyDescent="0.2">
      <c r="A5" s="32" t="s">
        <v>85</v>
      </c>
      <c r="B5" s="12"/>
      <c r="C5" s="12"/>
      <c r="D5" s="12"/>
      <c r="E5" s="12"/>
      <c r="F5" s="12"/>
      <c r="G5" s="12"/>
      <c r="H5" s="12"/>
      <c r="I5" s="12"/>
      <c r="J5" s="12"/>
      <c r="K5" s="12"/>
      <c r="L5" s="12"/>
      <c r="M5" s="17"/>
    </row>
    <row r="6" spans="1:13" x14ac:dyDescent="0.2">
      <c r="A6" s="5"/>
      <c r="B6" s="6"/>
      <c r="C6" s="6"/>
      <c r="D6" s="6"/>
      <c r="E6" s="6"/>
      <c r="F6" s="6"/>
      <c r="G6" s="6"/>
      <c r="H6" s="6"/>
      <c r="I6" s="6"/>
      <c r="J6" s="6"/>
      <c r="K6" s="6"/>
      <c r="L6" s="6"/>
      <c r="M6" s="9"/>
    </row>
    <row r="7" spans="1:13" x14ac:dyDescent="0.2">
      <c r="A7" s="5"/>
      <c r="B7" s="6"/>
      <c r="C7" s="6"/>
      <c r="D7" s="6"/>
      <c r="E7" s="6"/>
      <c r="F7" s="6"/>
      <c r="G7" s="6"/>
      <c r="H7" s="6"/>
      <c r="I7" s="6"/>
      <c r="J7" s="6"/>
      <c r="K7" s="6"/>
      <c r="L7" s="6"/>
      <c r="M7" s="9"/>
    </row>
    <row r="8" spans="1:13" x14ac:dyDescent="0.2">
      <c r="A8" s="5"/>
      <c r="B8" s="6"/>
      <c r="C8" s="6"/>
      <c r="D8" s="6"/>
      <c r="E8" s="6"/>
      <c r="F8" s="6"/>
      <c r="G8" s="6"/>
      <c r="H8" s="6"/>
      <c r="I8" s="6"/>
      <c r="J8" s="6"/>
      <c r="K8" s="6"/>
      <c r="L8" s="6"/>
      <c r="M8" s="9"/>
    </row>
    <row r="9" spans="1:13" x14ac:dyDescent="0.2">
      <c r="A9" s="5"/>
      <c r="B9" s="6"/>
      <c r="C9" s="6"/>
      <c r="D9" s="6"/>
      <c r="E9" s="6"/>
      <c r="F9" s="6"/>
      <c r="G9" s="6"/>
      <c r="H9" s="6"/>
      <c r="I9" s="6"/>
      <c r="J9" s="6"/>
      <c r="K9" s="6"/>
      <c r="L9" s="6"/>
      <c r="M9" s="9"/>
    </row>
    <row r="10" spans="1:13" x14ac:dyDescent="0.2">
      <c r="A10" s="5"/>
      <c r="B10" s="6"/>
      <c r="C10" s="6"/>
      <c r="D10" s="6"/>
      <c r="E10" s="6"/>
      <c r="F10" s="6"/>
      <c r="G10" s="6"/>
      <c r="H10" s="6"/>
      <c r="I10" s="6"/>
      <c r="J10" s="6"/>
      <c r="K10" s="6"/>
      <c r="L10" s="6"/>
      <c r="M10" s="9"/>
    </row>
    <row r="11" spans="1:13" x14ac:dyDescent="0.2">
      <c r="A11" s="5"/>
      <c r="B11" s="6"/>
      <c r="C11" s="6"/>
      <c r="D11" s="6"/>
      <c r="E11" s="6"/>
      <c r="F11" s="6"/>
      <c r="G11" s="6"/>
      <c r="H11" s="6"/>
      <c r="I11" s="6"/>
      <c r="J11" s="6"/>
      <c r="K11" s="6"/>
      <c r="L11" s="6"/>
      <c r="M11" s="9"/>
    </row>
    <row r="12" spans="1:13" x14ac:dyDescent="0.2">
      <c r="A12" s="5"/>
      <c r="B12" s="6"/>
      <c r="C12" s="6"/>
      <c r="D12" s="6"/>
      <c r="E12" s="6"/>
      <c r="F12" s="6"/>
      <c r="G12" s="6"/>
      <c r="H12" s="6"/>
      <c r="I12" s="6"/>
      <c r="J12" s="6"/>
      <c r="K12" s="6"/>
      <c r="L12" s="6"/>
      <c r="M12" s="9"/>
    </row>
    <row r="13" spans="1:13" x14ac:dyDescent="0.2">
      <c r="A13" s="5"/>
      <c r="B13" s="6"/>
      <c r="C13" s="6"/>
      <c r="D13" s="6"/>
      <c r="E13" s="6"/>
      <c r="F13" s="6"/>
      <c r="G13" s="6"/>
      <c r="H13" s="6"/>
      <c r="I13" s="6"/>
      <c r="J13" s="6"/>
      <c r="K13" s="6"/>
      <c r="L13" s="6"/>
      <c r="M13" s="9"/>
    </row>
    <row r="14" spans="1:13" x14ac:dyDescent="0.2">
      <c r="A14" s="5"/>
      <c r="B14" s="6"/>
      <c r="C14" s="6"/>
      <c r="D14" s="6"/>
      <c r="E14" s="6"/>
      <c r="F14" s="6"/>
      <c r="G14" s="6"/>
      <c r="H14" s="6"/>
      <c r="I14" s="6"/>
      <c r="J14" s="6"/>
      <c r="K14" s="6"/>
      <c r="L14" s="6"/>
      <c r="M14" s="9"/>
    </row>
    <row r="15" spans="1:13" x14ac:dyDescent="0.2">
      <c r="A15" s="5"/>
      <c r="B15" s="6"/>
      <c r="C15" s="6"/>
      <c r="D15" s="6"/>
      <c r="E15" s="6"/>
      <c r="F15" s="6"/>
      <c r="G15" s="6"/>
      <c r="H15" s="6"/>
      <c r="I15" s="6"/>
      <c r="J15" s="6"/>
      <c r="K15" s="6"/>
      <c r="L15" s="6"/>
      <c r="M15" s="9"/>
    </row>
    <row r="16" spans="1:13" x14ac:dyDescent="0.2">
      <c r="A16" s="5"/>
      <c r="B16" s="6"/>
      <c r="C16" s="6"/>
      <c r="D16" s="6"/>
      <c r="E16" s="6"/>
      <c r="F16" s="6"/>
      <c r="G16" s="6"/>
      <c r="H16" s="6"/>
      <c r="I16" s="6"/>
      <c r="J16" s="6"/>
      <c r="K16" s="6"/>
      <c r="L16" s="6"/>
      <c r="M16" s="9"/>
    </row>
    <row r="17" spans="1:13" x14ac:dyDescent="0.2">
      <c r="A17" s="5"/>
      <c r="B17" s="6"/>
      <c r="C17" s="6"/>
      <c r="D17" s="6"/>
      <c r="E17" s="6"/>
      <c r="F17" s="6"/>
      <c r="G17" s="6"/>
      <c r="H17" s="6"/>
      <c r="I17" s="6"/>
      <c r="J17" s="6"/>
      <c r="K17" s="6"/>
      <c r="L17" s="6"/>
      <c r="M17" s="9"/>
    </row>
    <row r="18" spans="1:13" x14ac:dyDescent="0.2">
      <c r="A18" s="5"/>
      <c r="B18" s="6"/>
      <c r="C18" s="6"/>
      <c r="D18" s="6"/>
      <c r="E18" s="6"/>
      <c r="F18" s="6"/>
      <c r="G18" s="6"/>
      <c r="H18" s="6"/>
      <c r="I18" s="6"/>
      <c r="J18" s="6"/>
      <c r="K18" s="6"/>
      <c r="L18" s="6"/>
      <c r="M18" s="9"/>
    </row>
    <row r="19" spans="1:13" x14ac:dyDescent="0.2">
      <c r="A19" s="5"/>
      <c r="B19" s="6"/>
      <c r="C19" s="6"/>
      <c r="D19" s="6"/>
      <c r="E19" s="6"/>
      <c r="F19" s="6"/>
      <c r="G19" s="6"/>
      <c r="H19" s="6"/>
      <c r="I19" s="6"/>
      <c r="J19" s="6"/>
      <c r="K19" s="6"/>
      <c r="L19" s="6"/>
      <c r="M19" s="9"/>
    </row>
    <row r="20" spans="1:13" x14ac:dyDescent="0.2">
      <c r="A20" s="5"/>
      <c r="B20" s="6"/>
      <c r="C20" s="6"/>
      <c r="D20" s="6"/>
      <c r="E20" s="6"/>
      <c r="F20" s="6"/>
      <c r="G20" s="6"/>
      <c r="H20" s="6"/>
      <c r="I20" s="6"/>
      <c r="J20" s="6"/>
      <c r="K20" s="6"/>
      <c r="L20" s="6"/>
      <c r="M20" s="9"/>
    </row>
    <row r="21" spans="1:13" x14ac:dyDescent="0.2">
      <c r="A21" s="5"/>
      <c r="B21" s="6"/>
      <c r="C21" s="6"/>
      <c r="D21" s="6"/>
      <c r="E21" s="6"/>
      <c r="F21" s="6"/>
      <c r="G21" s="6"/>
      <c r="H21" s="6"/>
      <c r="I21" s="6"/>
      <c r="J21" s="6"/>
      <c r="K21" s="6"/>
      <c r="L21" s="6"/>
      <c r="M21" s="9"/>
    </row>
    <row r="22" spans="1:13" x14ac:dyDescent="0.2">
      <c r="A22" s="5"/>
      <c r="B22" s="6"/>
      <c r="C22" s="6"/>
      <c r="D22" s="6"/>
      <c r="E22" s="6"/>
      <c r="F22" s="6"/>
      <c r="G22" s="6"/>
      <c r="H22" s="6"/>
      <c r="I22" s="6"/>
      <c r="J22" s="6"/>
      <c r="K22" s="6"/>
      <c r="L22" s="6"/>
      <c r="M22" s="9"/>
    </row>
    <row r="23" spans="1:13" x14ac:dyDescent="0.2">
      <c r="A23" s="5"/>
      <c r="B23" s="6"/>
      <c r="C23" s="6"/>
      <c r="D23" s="6"/>
      <c r="E23" s="6"/>
      <c r="F23" s="6"/>
      <c r="G23" s="6"/>
      <c r="H23" s="6"/>
      <c r="I23" s="6"/>
      <c r="J23" s="6"/>
      <c r="K23" s="6"/>
      <c r="L23" s="6"/>
      <c r="M23" s="9"/>
    </row>
    <row r="24" spans="1:13" x14ac:dyDescent="0.2">
      <c r="A24" s="5"/>
      <c r="B24" s="6"/>
      <c r="C24" s="6"/>
      <c r="D24" s="6"/>
      <c r="E24" s="6"/>
      <c r="F24" s="6"/>
      <c r="G24" s="6"/>
      <c r="H24" s="6"/>
      <c r="I24" s="6"/>
      <c r="J24" s="6"/>
      <c r="K24" s="6"/>
      <c r="L24" s="6"/>
      <c r="M24" s="9"/>
    </row>
    <row r="25" spans="1:13" x14ac:dyDescent="0.2">
      <c r="A25" s="5"/>
      <c r="B25" s="6"/>
      <c r="C25" s="6"/>
      <c r="D25" s="6"/>
      <c r="E25" s="6"/>
      <c r="F25" s="6"/>
      <c r="G25" s="6"/>
      <c r="H25" s="6"/>
      <c r="I25" s="6"/>
      <c r="J25" s="6"/>
      <c r="K25" s="6"/>
      <c r="L25" s="6"/>
      <c r="M25" s="9"/>
    </row>
    <row r="26" spans="1:13" x14ac:dyDescent="0.2">
      <c r="A26" s="5"/>
      <c r="B26" s="6"/>
      <c r="C26" s="6"/>
      <c r="D26" s="6"/>
      <c r="E26" s="6"/>
      <c r="F26" s="6"/>
      <c r="G26" s="6"/>
      <c r="H26" s="6"/>
      <c r="I26" s="6"/>
      <c r="J26" s="6"/>
      <c r="K26" s="6"/>
      <c r="L26" s="6"/>
      <c r="M26" s="9"/>
    </row>
    <row r="27" spans="1:13" x14ac:dyDescent="0.2">
      <c r="A27" s="5"/>
      <c r="B27" s="6"/>
      <c r="C27" s="6"/>
      <c r="D27" s="6"/>
      <c r="E27" s="6"/>
      <c r="F27" s="6"/>
      <c r="G27" s="6"/>
      <c r="H27" s="6"/>
      <c r="I27" s="6"/>
      <c r="J27" s="6"/>
      <c r="K27" s="6"/>
      <c r="L27" s="6"/>
      <c r="M27" s="9"/>
    </row>
    <row r="28" spans="1:13" x14ac:dyDescent="0.2">
      <c r="A28" s="5"/>
      <c r="B28" s="6"/>
      <c r="C28" s="6"/>
      <c r="D28" s="6"/>
      <c r="E28" s="6"/>
      <c r="F28" s="6"/>
      <c r="G28" s="6"/>
      <c r="H28" s="6"/>
      <c r="I28" s="6"/>
      <c r="J28" s="6"/>
      <c r="K28" s="6"/>
      <c r="L28" s="6"/>
      <c r="M28" s="9"/>
    </row>
    <row r="29" spans="1:13" x14ac:dyDescent="0.2">
      <c r="A29" s="5"/>
      <c r="B29" s="6"/>
      <c r="C29" s="6"/>
      <c r="D29" s="6"/>
      <c r="E29" s="6"/>
      <c r="F29" s="6"/>
      <c r="G29" s="6"/>
      <c r="H29" s="6"/>
      <c r="I29" s="6"/>
      <c r="J29" s="6"/>
      <c r="K29" s="6"/>
      <c r="L29" s="6"/>
      <c r="M29" s="9"/>
    </row>
    <row r="30" spans="1:13" x14ac:dyDescent="0.2">
      <c r="A30" s="5"/>
      <c r="B30" s="6"/>
      <c r="C30" s="6"/>
      <c r="D30" s="6"/>
      <c r="E30" s="6"/>
      <c r="F30" s="6"/>
      <c r="G30" s="6"/>
      <c r="H30" s="6"/>
      <c r="I30" s="6"/>
      <c r="J30" s="6"/>
      <c r="K30" s="6"/>
      <c r="L30" s="6"/>
      <c r="M30" s="9"/>
    </row>
    <row r="31" spans="1:13" x14ac:dyDescent="0.2">
      <c r="A31" s="5"/>
      <c r="B31" s="6"/>
      <c r="C31" s="6"/>
      <c r="D31" s="6"/>
      <c r="E31" s="6"/>
      <c r="F31" s="6"/>
      <c r="G31" s="6"/>
      <c r="H31" s="6"/>
      <c r="I31" s="6"/>
      <c r="J31" s="6"/>
      <c r="K31" s="6"/>
      <c r="L31" s="6"/>
      <c r="M31" s="9"/>
    </row>
    <row r="32" spans="1:13" x14ac:dyDescent="0.2">
      <c r="A32" s="5"/>
      <c r="B32" s="6"/>
      <c r="C32" s="6"/>
      <c r="D32" s="6"/>
      <c r="E32" s="6"/>
      <c r="F32" s="6"/>
      <c r="G32" s="6"/>
      <c r="H32" s="6"/>
      <c r="I32" s="6"/>
      <c r="J32" s="6"/>
      <c r="K32" s="6"/>
      <c r="L32" s="6"/>
      <c r="M32" s="9"/>
    </row>
    <row r="33" spans="1:13" x14ac:dyDescent="0.2">
      <c r="A33" s="5"/>
      <c r="B33" s="6"/>
      <c r="C33" s="6"/>
      <c r="D33" s="6"/>
      <c r="E33" s="6"/>
      <c r="F33" s="6"/>
      <c r="G33" s="6"/>
      <c r="H33" s="6"/>
      <c r="I33" s="6"/>
      <c r="J33" s="6"/>
      <c r="K33" s="6"/>
      <c r="L33" s="6"/>
      <c r="M33" s="9"/>
    </row>
    <row r="34" spans="1:13" x14ac:dyDescent="0.2">
      <c r="A34" s="5"/>
      <c r="B34" s="6"/>
      <c r="C34" s="6"/>
      <c r="D34" s="6"/>
      <c r="E34" s="6"/>
      <c r="F34" s="6"/>
      <c r="G34" s="6"/>
      <c r="H34" s="6"/>
      <c r="I34" s="6"/>
      <c r="J34" s="6"/>
      <c r="K34" s="6"/>
      <c r="L34" s="6"/>
      <c r="M34" s="9"/>
    </row>
    <row r="35" spans="1:13" x14ac:dyDescent="0.2">
      <c r="A35" s="5"/>
      <c r="B35" s="6"/>
      <c r="C35" s="6"/>
      <c r="D35" s="6"/>
      <c r="E35" s="6"/>
      <c r="F35" s="6"/>
      <c r="G35" s="6"/>
      <c r="H35" s="6"/>
      <c r="I35" s="6"/>
      <c r="J35" s="6"/>
      <c r="K35" s="6"/>
      <c r="L35" s="6"/>
      <c r="M35" s="9"/>
    </row>
    <row r="36" spans="1:13" x14ac:dyDescent="0.2">
      <c r="A36" s="5"/>
      <c r="B36" s="6"/>
      <c r="C36" s="6"/>
      <c r="D36" s="6"/>
      <c r="E36" s="6"/>
      <c r="F36" s="6"/>
      <c r="G36" s="6"/>
      <c r="H36" s="6"/>
      <c r="I36" s="6"/>
      <c r="J36" s="6"/>
      <c r="K36" s="6"/>
      <c r="L36" s="6"/>
      <c r="M36" s="9"/>
    </row>
    <row r="37" spans="1:13" x14ac:dyDescent="0.2">
      <c r="A37" s="5"/>
      <c r="B37" s="6"/>
      <c r="C37" s="6"/>
      <c r="D37" s="6"/>
      <c r="E37" s="6"/>
      <c r="F37" s="6"/>
      <c r="G37" s="6"/>
      <c r="H37" s="6"/>
      <c r="I37" s="6"/>
      <c r="J37" s="6"/>
      <c r="K37" s="6"/>
      <c r="L37" s="6"/>
      <c r="M37" s="9"/>
    </row>
    <row r="38" spans="1:13" x14ac:dyDescent="0.2">
      <c r="A38" s="5"/>
      <c r="B38" s="6"/>
      <c r="C38" s="6"/>
      <c r="D38" s="6"/>
      <c r="E38" s="6"/>
      <c r="F38" s="6"/>
      <c r="G38" s="6"/>
      <c r="H38" s="6"/>
      <c r="I38" s="6"/>
      <c r="J38" s="6"/>
      <c r="K38" s="6"/>
      <c r="L38" s="6"/>
      <c r="M38" s="9"/>
    </row>
    <row r="39" spans="1:13" x14ac:dyDescent="0.2">
      <c r="A39" s="5"/>
      <c r="B39" s="6"/>
      <c r="C39" s="6"/>
      <c r="D39" s="6"/>
      <c r="E39" s="6"/>
      <c r="F39" s="6"/>
      <c r="G39" s="6"/>
      <c r="H39" s="6"/>
      <c r="I39" s="6"/>
      <c r="J39" s="6"/>
      <c r="K39" s="6"/>
      <c r="L39" s="6"/>
      <c r="M39" s="9"/>
    </row>
    <row r="40" spans="1:13" x14ac:dyDescent="0.2">
      <c r="A40" s="5"/>
      <c r="B40" s="6"/>
      <c r="C40" s="6"/>
      <c r="D40" s="6"/>
      <c r="E40" s="6"/>
      <c r="F40" s="6"/>
      <c r="G40" s="6"/>
      <c r="H40" s="6"/>
      <c r="I40" s="6"/>
      <c r="J40" s="6"/>
      <c r="K40" s="6"/>
      <c r="L40" s="6"/>
      <c r="M40" s="9"/>
    </row>
    <row r="41" spans="1:13" x14ac:dyDescent="0.2">
      <c r="A41" s="5"/>
      <c r="B41" s="6"/>
      <c r="C41" s="6"/>
      <c r="D41" s="6"/>
      <c r="E41" s="6"/>
      <c r="F41" s="6"/>
      <c r="G41" s="6"/>
      <c r="H41" s="6"/>
      <c r="I41" s="6"/>
      <c r="J41" s="6"/>
      <c r="K41" s="6"/>
      <c r="L41" s="6"/>
      <c r="M41" s="9"/>
    </row>
    <row r="42" spans="1:13" x14ac:dyDescent="0.2">
      <c r="A42" s="5"/>
      <c r="B42" s="6"/>
      <c r="C42" s="6"/>
      <c r="D42" s="6"/>
      <c r="E42" s="6"/>
      <c r="F42" s="6"/>
      <c r="G42" s="6"/>
      <c r="H42" s="6"/>
      <c r="I42" s="6"/>
      <c r="J42" s="6"/>
      <c r="K42" s="6"/>
      <c r="L42" s="6"/>
      <c r="M42" s="9"/>
    </row>
    <row r="43" spans="1:13" x14ac:dyDescent="0.2">
      <c r="A43" s="5"/>
      <c r="B43" s="6"/>
      <c r="C43" s="6"/>
      <c r="D43" s="6"/>
      <c r="E43" s="6"/>
      <c r="F43" s="6"/>
      <c r="G43" s="6"/>
      <c r="H43" s="6"/>
      <c r="I43" s="6"/>
      <c r="J43" s="6"/>
      <c r="K43" s="6"/>
      <c r="L43" s="6"/>
      <c r="M43" s="9"/>
    </row>
    <row r="44" spans="1:13" x14ac:dyDescent="0.2">
      <c r="A44" s="5"/>
      <c r="B44" s="6"/>
      <c r="C44" s="6"/>
      <c r="D44" s="6"/>
      <c r="E44" s="6"/>
      <c r="F44" s="6"/>
      <c r="G44" s="6"/>
      <c r="H44" s="6"/>
      <c r="I44" s="6"/>
      <c r="J44" s="6"/>
      <c r="K44" s="6"/>
      <c r="L44" s="6"/>
      <c r="M44" s="9"/>
    </row>
    <row r="45" spans="1:13" x14ac:dyDescent="0.2">
      <c r="A45" s="5"/>
      <c r="B45" s="6"/>
      <c r="C45" s="6"/>
      <c r="D45" s="6"/>
      <c r="E45" s="6"/>
      <c r="F45" s="6"/>
      <c r="G45" s="6"/>
      <c r="H45" s="6"/>
      <c r="I45" s="6"/>
      <c r="J45" s="6"/>
      <c r="K45" s="6"/>
      <c r="L45" s="6"/>
      <c r="M45" s="9"/>
    </row>
    <row r="46" spans="1:13" x14ac:dyDescent="0.2">
      <c r="A46" s="5"/>
      <c r="B46" s="6"/>
      <c r="C46" s="6"/>
      <c r="D46" s="6"/>
      <c r="E46" s="6"/>
      <c r="F46" s="6"/>
      <c r="G46" s="6"/>
      <c r="H46" s="6"/>
      <c r="I46" s="6"/>
      <c r="J46" s="6"/>
      <c r="K46" s="6"/>
      <c r="L46" s="6"/>
      <c r="M46" s="9"/>
    </row>
    <row r="47" spans="1:13" x14ac:dyDescent="0.2">
      <c r="A47" s="5"/>
      <c r="B47" s="6"/>
      <c r="C47" s="6"/>
      <c r="D47" s="6"/>
      <c r="E47" s="6"/>
      <c r="F47" s="6"/>
      <c r="G47" s="6"/>
      <c r="H47" s="6"/>
      <c r="I47" s="6"/>
      <c r="J47" s="6"/>
      <c r="K47" s="6"/>
      <c r="L47" s="6"/>
      <c r="M47" s="9"/>
    </row>
    <row r="48" spans="1:13" x14ac:dyDescent="0.2">
      <c r="A48" s="5"/>
      <c r="B48" s="6"/>
      <c r="C48" s="6"/>
      <c r="D48" s="6"/>
      <c r="E48" s="6"/>
      <c r="F48" s="6"/>
      <c r="G48" s="6"/>
      <c r="H48" s="6"/>
      <c r="I48" s="6"/>
      <c r="J48" s="6"/>
      <c r="K48" s="6"/>
      <c r="L48" s="6"/>
      <c r="M48" s="9"/>
    </row>
    <row r="49" spans="1:13" x14ac:dyDescent="0.2">
      <c r="A49" s="5"/>
      <c r="B49" s="6"/>
      <c r="C49" s="6"/>
      <c r="D49" s="6"/>
      <c r="E49" s="6"/>
      <c r="F49" s="6"/>
      <c r="G49" s="6"/>
      <c r="H49" s="6"/>
      <c r="I49" s="6"/>
      <c r="J49" s="6"/>
      <c r="K49" s="6"/>
      <c r="L49" s="6"/>
      <c r="M49" s="9"/>
    </row>
    <row r="50" spans="1:13" x14ac:dyDescent="0.2">
      <c r="A50" s="5"/>
      <c r="B50" s="430">
        <v>42296</v>
      </c>
      <c r="C50" s="6"/>
      <c r="D50" s="6"/>
      <c r="E50" s="6"/>
      <c r="F50" s="6"/>
      <c r="G50" s="6" t="s">
        <v>758</v>
      </c>
      <c r="H50" s="6"/>
      <c r="I50" s="6"/>
      <c r="J50" s="6"/>
      <c r="K50" s="6"/>
      <c r="L50" s="6"/>
      <c r="M50" s="9"/>
    </row>
    <row r="51" spans="1:13" x14ac:dyDescent="0.2">
      <c r="A51" s="5"/>
      <c r="B51" s="6"/>
      <c r="C51" s="6"/>
      <c r="D51" s="6"/>
      <c r="E51" s="6"/>
      <c r="F51" s="6"/>
      <c r="G51" s="6"/>
      <c r="H51" s="6"/>
      <c r="I51" s="6"/>
      <c r="J51" s="6"/>
      <c r="K51" s="6"/>
      <c r="L51" s="6"/>
      <c r="M51" s="9"/>
    </row>
    <row r="52" spans="1:13" x14ac:dyDescent="0.2">
      <c r="A52" s="5"/>
      <c r="B52" s="6"/>
      <c r="C52" s="6"/>
      <c r="D52" s="6"/>
      <c r="E52" s="6"/>
      <c r="F52" s="6"/>
      <c r="G52" s="6"/>
      <c r="H52" s="6"/>
      <c r="I52" s="6"/>
      <c r="J52" s="6"/>
      <c r="K52" s="6"/>
      <c r="L52" s="6"/>
      <c r="M52" s="9"/>
    </row>
    <row r="53" spans="1:13" x14ac:dyDescent="0.2">
      <c r="A53" s="5"/>
      <c r="B53" s="6"/>
      <c r="C53" s="6"/>
      <c r="D53" s="6"/>
      <c r="E53" s="6"/>
      <c r="F53" s="6"/>
      <c r="G53" s="6"/>
      <c r="H53" s="6"/>
      <c r="I53" s="6"/>
      <c r="J53" s="6"/>
      <c r="K53" s="6"/>
      <c r="L53" s="6"/>
      <c r="M53" s="9"/>
    </row>
    <row r="54" spans="1:13" x14ac:dyDescent="0.2">
      <c r="A54" s="5"/>
      <c r="B54" s="6"/>
      <c r="C54" s="6"/>
      <c r="D54" s="6"/>
      <c r="E54" s="6"/>
      <c r="F54" s="6"/>
      <c r="G54" s="6"/>
      <c r="H54" s="6"/>
      <c r="I54" s="6"/>
      <c r="J54" s="6"/>
      <c r="K54" s="6"/>
      <c r="L54" s="6"/>
      <c r="M54" s="9"/>
    </row>
    <row r="55" spans="1:13" x14ac:dyDescent="0.2">
      <c r="A55" s="5"/>
      <c r="B55" s="6"/>
      <c r="C55" s="6"/>
      <c r="D55" s="6"/>
      <c r="E55" s="6"/>
      <c r="F55" s="6"/>
      <c r="G55" s="6"/>
      <c r="H55" s="6"/>
      <c r="I55" s="6"/>
      <c r="J55" s="6"/>
      <c r="K55" s="6"/>
      <c r="L55" s="6"/>
      <c r="M55" s="9"/>
    </row>
    <row r="56" spans="1:13" x14ac:dyDescent="0.2">
      <c r="A56" s="5"/>
      <c r="B56" s="6"/>
      <c r="C56" s="6"/>
      <c r="D56" s="6"/>
      <c r="E56" s="6"/>
      <c r="F56" s="6"/>
      <c r="G56" s="6"/>
      <c r="H56" s="6"/>
      <c r="I56" s="6"/>
      <c r="J56" s="6"/>
      <c r="K56" s="6"/>
      <c r="L56" s="6"/>
      <c r="M56" s="9"/>
    </row>
    <row r="57" spans="1:13" x14ac:dyDescent="0.2">
      <c r="A57" s="5"/>
      <c r="B57" s="6"/>
      <c r="C57" s="6"/>
      <c r="D57" s="6"/>
      <c r="E57" s="6"/>
      <c r="F57" s="6"/>
      <c r="G57" s="6"/>
      <c r="H57" s="6"/>
      <c r="I57" s="6"/>
      <c r="J57" s="6"/>
      <c r="K57" s="6"/>
      <c r="L57" s="6"/>
      <c r="M57" s="9"/>
    </row>
    <row r="58" spans="1:13" x14ac:dyDescent="0.2">
      <c r="A58" s="5"/>
      <c r="B58" s="6"/>
      <c r="C58" s="6"/>
      <c r="D58" s="6"/>
      <c r="E58" s="6"/>
      <c r="F58" s="6"/>
      <c r="G58" s="6"/>
      <c r="H58" s="6"/>
      <c r="I58" s="6"/>
      <c r="J58" s="6"/>
      <c r="K58" s="6"/>
      <c r="L58" s="6"/>
      <c r="M58" s="9"/>
    </row>
    <row r="59" spans="1:13" x14ac:dyDescent="0.2">
      <c r="A59" s="5"/>
      <c r="B59" s="6"/>
      <c r="C59" s="6"/>
      <c r="D59" s="6"/>
      <c r="E59" s="6"/>
      <c r="F59" s="6"/>
      <c r="G59" s="6"/>
      <c r="H59" s="6"/>
      <c r="I59" s="6"/>
      <c r="J59" s="6"/>
      <c r="K59" s="6"/>
      <c r="L59" s="6"/>
      <c r="M59" s="9"/>
    </row>
    <row r="60" spans="1:13" x14ac:dyDescent="0.2">
      <c r="A60" s="5"/>
      <c r="B60" s="6"/>
      <c r="C60" s="6"/>
      <c r="D60" s="6"/>
      <c r="E60" s="6"/>
      <c r="F60" s="6"/>
      <c r="G60" s="6"/>
      <c r="H60" s="6"/>
      <c r="I60" s="6"/>
      <c r="J60" s="6"/>
      <c r="K60" s="6"/>
      <c r="L60" s="6"/>
      <c r="M60" s="9"/>
    </row>
    <row r="61" spans="1:13" x14ac:dyDescent="0.2">
      <c r="A61" s="5"/>
      <c r="B61" s="6"/>
      <c r="C61" s="6"/>
      <c r="D61" s="6"/>
      <c r="E61" s="6"/>
      <c r="F61" s="6"/>
      <c r="G61" s="6"/>
      <c r="H61" s="6"/>
      <c r="I61" s="6"/>
      <c r="J61" s="6"/>
      <c r="K61" s="6"/>
      <c r="L61" s="6"/>
      <c r="M61" s="9"/>
    </row>
    <row r="62" spans="1:13" x14ac:dyDescent="0.2">
      <c r="A62" s="5"/>
      <c r="B62" s="6"/>
      <c r="C62" s="6"/>
      <c r="D62" s="6"/>
      <c r="E62" s="6"/>
      <c r="F62" s="6"/>
      <c r="G62" s="6"/>
      <c r="H62" s="6"/>
      <c r="I62" s="6"/>
      <c r="J62" s="6"/>
      <c r="K62" s="6"/>
      <c r="L62" s="6"/>
      <c r="M62" s="9"/>
    </row>
    <row r="63" spans="1:13" x14ac:dyDescent="0.2">
      <c r="A63" s="5"/>
      <c r="B63" s="6"/>
      <c r="C63" s="6"/>
      <c r="D63" s="6"/>
      <c r="E63" s="6"/>
      <c r="F63" s="6"/>
      <c r="G63" s="6"/>
      <c r="H63" s="6"/>
      <c r="I63" s="6"/>
      <c r="J63" s="6"/>
      <c r="K63" s="6"/>
      <c r="L63" s="6"/>
      <c r="M63" s="9"/>
    </row>
    <row r="64" spans="1:13" x14ac:dyDescent="0.2">
      <c r="A64" s="5"/>
      <c r="B64" s="6"/>
      <c r="C64" s="6"/>
      <c r="D64" s="6"/>
      <c r="E64" s="6"/>
      <c r="F64" s="6"/>
      <c r="G64" s="6"/>
      <c r="H64" s="6"/>
      <c r="I64" s="6"/>
      <c r="J64" s="6"/>
      <c r="K64" s="6"/>
      <c r="L64" s="6"/>
      <c r="M64" s="9"/>
    </row>
    <row r="65" spans="1:13" x14ac:dyDescent="0.2">
      <c r="A65" s="5"/>
      <c r="B65" s="6"/>
      <c r="C65" s="6"/>
      <c r="D65" s="6"/>
      <c r="E65" s="6"/>
      <c r="F65" s="6"/>
      <c r="G65" s="6"/>
      <c r="H65" s="6"/>
      <c r="I65" s="6"/>
      <c r="J65" s="6"/>
      <c r="K65" s="6"/>
      <c r="L65" s="6"/>
      <c r="M65" s="9"/>
    </row>
    <row r="66" spans="1:13" x14ac:dyDescent="0.2">
      <c r="A66" s="5"/>
      <c r="B66" s="6"/>
      <c r="C66" s="6"/>
      <c r="D66" s="6"/>
      <c r="E66" s="6"/>
      <c r="F66" s="6"/>
      <c r="G66" s="6"/>
      <c r="H66" s="6"/>
      <c r="I66" s="6"/>
      <c r="J66" s="6"/>
      <c r="K66" s="6"/>
      <c r="L66" s="6"/>
      <c r="M66" s="9"/>
    </row>
    <row r="67" spans="1:13" x14ac:dyDescent="0.2">
      <c r="A67" s="5"/>
      <c r="B67" s="6"/>
      <c r="C67" s="6"/>
      <c r="D67" s="6"/>
      <c r="E67" s="6"/>
      <c r="F67" s="6"/>
      <c r="G67" s="6"/>
      <c r="H67" s="6"/>
      <c r="I67" s="6"/>
      <c r="J67" s="6"/>
      <c r="K67" s="6"/>
      <c r="L67" s="6"/>
      <c r="M67" s="9"/>
    </row>
    <row r="68" spans="1:13" x14ac:dyDescent="0.2">
      <c r="A68" s="5"/>
      <c r="B68" s="6"/>
      <c r="C68" s="6"/>
      <c r="D68" s="6"/>
      <c r="E68" s="6"/>
      <c r="F68" s="6"/>
      <c r="G68" s="6"/>
      <c r="H68" s="6"/>
      <c r="I68" s="6"/>
      <c r="J68" s="6"/>
      <c r="K68" s="6"/>
      <c r="L68" s="6"/>
      <c r="M68" s="9"/>
    </row>
    <row r="69" spans="1:13" x14ac:dyDescent="0.2">
      <c r="A69" s="32"/>
      <c r="B69" s="12"/>
      <c r="C69" s="12"/>
      <c r="D69" s="12"/>
      <c r="E69" s="12"/>
      <c r="F69" s="12"/>
      <c r="G69" s="12"/>
      <c r="H69" s="12"/>
      <c r="I69" s="12"/>
      <c r="J69" s="12"/>
      <c r="K69" s="12"/>
      <c r="L69" s="12"/>
      <c r="M69" s="17"/>
    </row>
  </sheetData>
  <phoneticPr fontId="0" type="noConversion"/>
  <printOptions horizontalCentered="1" verticalCentered="1"/>
  <pageMargins left="0.75" right="0.25" top="0.65" bottom="0.62" header="0.5" footer="0.5"/>
  <pageSetup scale="8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fitToPage="1"/>
  </sheetPr>
  <dimension ref="A1:M69"/>
  <sheetViews>
    <sheetView workbookViewId="0"/>
  </sheetViews>
  <sheetFormatPr defaultRowHeight="12.75" x14ac:dyDescent="0.2"/>
  <cols>
    <col min="1" max="12" width="9.140625" style="4"/>
    <col min="13" max="13" width="10.28515625" style="4" bestFit="1" customWidth="1"/>
    <col min="14" max="16384" width="9.140625" style="4"/>
  </cols>
  <sheetData>
    <row r="1" spans="1:13" x14ac:dyDescent="0.2">
      <c r="A1" s="1"/>
      <c r="B1" s="2"/>
      <c r="C1" s="2"/>
      <c r="D1" s="2"/>
      <c r="E1" s="2"/>
      <c r="F1" s="2"/>
      <c r="G1" s="2"/>
      <c r="H1" s="2"/>
      <c r="I1" s="2"/>
      <c r="J1" s="2"/>
      <c r="K1" s="2"/>
      <c r="L1" s="2"/>
      <c r="M1" s="3"/>
    </row>
    <row r="2" spans="1:13" x14ac:dyDescent="0.2">
      <c r="A2" s="5" t="s">
        <v>277</v>
      </c>
      <c r="B2" s="7">
        <f>+'Appendix Ap1'!B2</f>
        <v>19</v>
      </c>
      <c r="C2" s="6"/>
      <c r="D2" s="6"/>
      <c r="E2" s="6"/>
      <c r="F2" s="6"/>
      <c r="G2" s="6"/>
      <c r="I2" s="6"/>
      <c r="J2" s="6" t="s">
        <v>334</v>
      </c>
      <c r="K2" s="6"/>
      <c r="L2" s="6" t="s">
        <v>336</v>
      </c>
      <c r="M2" s="9"/>
    </row>
    <row r="3" spans="1:13" x14ac:dyDescent="0.2">
      <c r="A3" s="5"/>
      <c r="B3" s="6"/>
      <c r="C3" s="6"/>
      <c r="D3" s="6"/>
      <c r="E3" s="6"/>
      <c r="F3" s="6"/>
      <c r="G3" s="6"/>
      <c r="H3" s="6"/>
      <c r="I3" s="6"/>
      <c r="J3" s="6"/>
      <c r="K3" s="6"/>
      <c r="L3" s="6"/>
      <c r="M3" s="9"/>
    </row>
    <row r="4" spans="1:13" x14ac:dyDescent="0.2">
      <c r="A4" s="5" t="s">
        <v>75</v>
      </c>
      <c r="B4" s="6"/>
      <c r="C4" s="6"/>
      <c r="D4" s="6"/>
      <c r="E4" s="6"/>
      <c r="F4" s="6"/>
      <c r="G4" s="6"/>
      <c r="H4" s="6"/>
      <c r="I4" s="6"/>
      <c r="J4" s="6"/>
      <c r="K4" s="6"/>
      <c r="L4" s="6"/>
      <c r="M4" s="9"/>
    </row>
    <row r="5" spans="1:13" x14ac:dyDescent="0.2">
      <c r="A5" s="32" t="s">
        <v>85</v>
      </c>
      <c r="B5" s="12"/>
      <c r="C5" s="12"/>
      <c r="D5" s="12"/>
      <c r="E5" s="12"/>
      <c r="F5" s="12"/>
      <c r="G5" s="12"/>
      <c r="H5" s="12"/>
      <c r="I5" s="12"/>
      <c r="J5" s="12"/>
      <c r="K5" s="12"/>
      <c r="L5" s="12"/>
      <c r="M5" s="17"/>
    </row>
    <row r="6" spans="1:13" x14ac:dyDescent="0.2">
      <c r="A6" s="5"/>
      <c r="B6" s="6"/>
      <c r="C6" s="6"/>
      <c r="D6" s="6"/>
      <c r="E6" s="6"/>
      <c r="F6" s="6"/>
      <c r="G6" s="6"/>
      <c r="H6" s="6"/>
      <c r="I6" s="6"/>
      <c r="J6" s="6"/>
      <c r="K6" s="6"/>
      <c r="L6" s="6"/>
      <c r="M6" s="9"/>
    </row>
    <row r="7" spans="1:13" x14ac:dyDescent="0.2">
      <c r="A7" s="5"/>
      <c r="B7" s="6"/>
      <c r="C7" s="6"/>
      <c r="D7" s="6"/>
      <c r="E7" s="6"/>
      <c r="F7" s="6"/>
      <c r="G7" s="6"/>
      <c r="H7" s="6"/>
      <c r="I7" s="6"/>
      <c r="J7" s="6"/>
      <c r="K7" s="6"/>
      <c r="L7" s="6"/>
      <c r="M7" s="9"/>
    </row>
    <row r="8" spans="1:13" x14ac:dyDescent="0.2">
      <c r="A8" s="5"/>
      <c r="B8" s="6"/>
      <c r="C8" s="6"/>
      <c r="D8" s="6"/>
      <c r="E8" s="6"/>
      <c r="F8" s="6"/>
      <c r="G8" s="6"/>
      <c r="H8" s="6"/>
      <c r="I8" s="6"/>
      <c r="J8" s="6"/>
      <c r="K8" s="6"/>
      <c r="L8" s="6"/>
      <c r="M8" s="9"/>
    </row>
    <row r="9" spans="1:13" x14ac:dyDescent="0.2">
      <c r="A9" s="5"/>
      <c r="B9" s="6"/>
      <c r="C9" s="6"/>
      <c r="D9" s="6"/>
      <c r="E9" s="6"/>
      <c r="F9" s="6"/>
      <c r="G9" s="6"/>
      <c r="H9" s="6"/>
      <c r="I9" s="6"/>
      <c r="J9" s="6"/>
      <c r="K9" s="6"/>
      <c r="L9" s="6"/>
      <c r="M9" s="9"/>
    </row>
    <row r="10" spans="1:13" x14ac:dyDescent="0.2">
      <c r="A10" s="5"/>
      <c r="B10" s="6"/>
      <c r="C10" s="6"/>
      <c r="D10" s="6"/>
      <c r="E10" s="6"/>
      <c r="F10" s="6"/>
      <c r="G10" s="6"/>
      <c r="H10" s="6"/>
      <c r="I10" s="6"/>
      <c r="J10" s="6"/>
      <c r="K10" s="6"/>
      <c r="L10" s="6"/>
      <c r="M10" s="9"/>
    </row>
    <row r="11" spans="1:13" x14ac:dyDescent="0.2">
      <c r="A11" s="5"/>
      <c r="B11" s="6"/>
      <c r="C11" s="6"/>
      <c r="D11" s="6"/>
      <c r="E11" s="6"/>
      <c r="F11" s="6"/>
      <c r="G11" s="6"/>
      <c r="H11" s="6"/>
      <c r="I11" s="6"/>
      <c r="J11" s="6"/>
      <c r="K11" s="6"/>
      <c r="L11" s="6"/>
      <c r="M11" s="9"/>
    </row>
    <row r="12" spans="1:13" x14ac:dyDescent="0.2">
      <c r="A12" s="5"/>
      <c r="B12" s="6"/>
      <c r="C12" s="6"/>
      <c r="D12" s="6"/>
      <c r="E12" s="6"/>
      <c r="F12" s="6"/>
      <c r="G12" s="6"/>
      <c r="H12" s="6"/>
      <c r="I12" s="6"/>
      <c r="J12" s="6"/>
      <c r="K12" s="6"/>
      <c r="L12" s="6"/>
      <c r="M12" s="9"/>
    </row>
    <row r="13" spans="1:13" x14ac:dyDescent="0.2">
      <c r="A13" s="5"/>
      <c r="B13" s="6"/>
      <c r="C13" s="6"/>
      <c r="D13" s="6"/>
      <c r="E13" s="6"/>
      <c r="F13" s="6"/>
      <c r="G13" s="6"/>
      <c r="H13" s="6"/>
      <c r="I13" s="6"/>
      <c r="J13" s="6"/>
      <c r="K13" s="6"/>
      <c r="L13" s="6"/>
      <c r="M13" s="9"/>
    </row>
    <row r="14" spans="1:13" x14ac:dyDescent="0.2">
      <c r="A14" s="5"/>
      <c r="B14" s="6"/>
      <c r="C14" s="6"/>
      <c r="D14" s="6"/>
      <c r="E14" s="6"/>
      <c r="F14" s="6"/>
      <c r="G14" s="6"/>
      <c r="H14" s="6"/>
      <c r="I14" s="6"/>
      <c r="J14" s="6"/>
      <c r="K14" s="6"/>
      <c r="L14" s="6"/>
      <c r="M14" s="9"/>
    </row>
    <row r="15" spans="1:13" x14ac:dyDescent="0.2">
      <c r="A15" s="5"/>
      <c r="B15" s="6"/>
      <c r="C15" s="6"/>
      <c r="D15" s="6"/>
      <c r="E15" s="6"/>
      <c r="F15" s="6"/>
      <c r="G15" s="6"/>
      <c r="H15" s="6"/>
      <c r="I15" s="6"/>
      <c r="J15" s="6"/>
      <c r="K15" s="6"/>
      <c r="L15" s="6"/>
      <c r="M15" s="9"/>
    </row>
    <row r="16" spans="1:13" x14ac:dyDescent="0.2">
      <c r="A16" s="5"/>
      <c r="B16" s="6"/>
      <c r="C16" s="6"/>
      <c r="D16" s="6"/>
      <c r="E16" s="6"/>
      <c r="F16" s="6"/>
      <c r="G16" s="6"/>
      <c r="H16" s="6"/>
      <c r="I16" s="6"/>
      <c r="J16" s="6"/>
      <c r="K16" s="6"/>
      <c r="L16" s="6"/>
      <c r="M16" s="9"/>
    </row>
    <row r="17" spans="1:13" x14ac:dyDescent="0.2">
      <c r="A17" s="5"/>
      <c r="B17" s="6"/>
      <c r="C17" s="6"/>
      <c r="D17" s="6"/>
      <c r="E17" s="6"/>
      <c r="F17" s="6"/>
      <c r="G17" s="6"/>
      <c r="H17" s="6"/>
      <c r="I17" s="6"/>
      <c r="J17" s="6"/>
      <c r="K17" s="6"/>
      <c r="L17" s="6"/>
      <c r="M17" s="9"/>
    </row>
    <row r="18" spans="1:13" x14ac:dyDescent="0.2">
      <c r="A18" s="5"/>
      <c r="B18" s="6"/>
      <c r="C18" s="6"/>
      <c r="D18" s="6"/>
      <c r="E18" s="6"/>
      <c r="F18" s="6"/>
      <c r="G18" s="6"/>
      <c r="H18" s="6"/>
      <c r="I18" s="6"/>
      <c r="J18" s="6"/>
      <c r="K18" s="6"/>
      <c r="L18" s="6"/>
      <c r="M18" s="9"/>
    </row>
    <row r="19" spans="1:13" x14ac:dyDescent="0.2">
      <c r="A19" s="5"/>
      <c r="B19" s="6"/>
      <c r="C19" s="6"/>
      <c r="D19" s="6"/>
      <c r="E19" s="6"/>
      <c r="F19" s="6"/>
      <c r="G19" s="6"/>
      <c r="H19" s="6"/>
      <c r="I19" s="6"/>
      <c r="J19" s="6"/>
      <c r="K19" s="6"/>
      <c r="L19" s="6"/>
      <c r="M19" s="9"/>
    </row>
    <row r="20" spans="1:13" x14ac:dyDescent="0.2">
      <c r="A20" s="5"/>
      <c r="B20" s="6"/>
      <c r="C20" s="6"/>
      <c r="D20" s="6"/>
      <c r="E20" s="6"/>
      <c r="F20" s="6"/>
      <c r="G20" s="6"/>
      <c r="H20" s="6"/>
      <c r="I20" s="6"/>
      <c r="J20" s="6"/>
      <c r="K20" s="6"/>
      <c r="L20" s="6"/>
      <c r="M20" s="9"/>
    </row>
    <row r="21" spans="1:13" x14ac:dyDescent="0.2">
      <c r="A21" s="5"/>
      <c r="B21" s="6"/>
      <c r="C21" s="6"/>
      <c r="D21" s="6"/>
      <c r="E21" s="6"/>
      <c r="F21" s="6"/>
      <c r="G21" s="6"/>
      <c r="H21" s="6"/>
      <c r="I21" s="6"/>
      <c r="J21" s="6"/>
      <c r="K21" s="6"/>
      <c r="L21" s="6"/>
      <c r="M21" s="9"/>
    </row>
    <row r="22" spans="1:13" x14ac:dyDescent="0.2">
      <c r="A22" s="5"/>
      <c r="B22" s="6"/>
      <c r="C22" s="6"/>
      <c r="D22" s="6"/>
      <c r="E22" s="6"/>
      <c r="F22" s="6"/>
      <c r="G22" s="6"/>
      <c r="H22" s="6"/>
      <c r="I22" s="6"/>
      <c r="J22" s="6"/>
      <c r="K22" s="6"/>
      <c r="L22" s="6"/>
      <c r="M22" s="9"/>
    </row>
    <row r="23" spans="1:13" x14ac:dyDescent="0.2">
      <c r="A23" s="5"/>
      <c r="B23" s="6"/>
      <c r="C23" s="6"/>
      <c r="D23" s="6"/>
      <c r="E23" s="6"/>
      <c r="F23" s="6"/>
      <c r="G23" s="6"/>
      <c r="H23" s="6"/>
      <c r="I23" s="6"/>
      <c r="J23" s="6"/>
      <c r="K23" s="6"/>
      <c r="L23" s="6"/>
      <c r="M23" s="9"/>
    </row>
    <row r="24" spans="1:13" x14ac:dyDescent="0.2">
      <c r="A24" s="5"/>
      <c r="B24" s="6"/>
      <c r="C24" s="6"/>
      <c r="D24" s="6"/>
      <c r="E24" s="6"/>
      <c r="F24" s="6"/>
      <c r="G24" s="6"/>
      <c r="H24" s="6"/>
      <c r="I24" s="6"/>
      <c r="J24" s="6"/>
      <c r="K24" s="6"/>
      <c r="L24" s="6"/>
      <c r="M24" s="9"/>
    </row>
    <row r="25" spans="1:13" x14ac:dyDescent="0.2">
      <c r="A25" s="5"/>
      <c r="B25" s="6"/>
      <c r="C25" s="6"/>
      <c r="D25" s="6"/>
      <c r="E25" s="6"/>
      <c r="F25" s="6"/>
      <c r="G25" s="6"/>
      <c r="H25" s="6"/>
      <c r="I25" s="6"/>
      <c r="J25" s="6"/>
      <c r="K25" s="6"/>
      <c r="L25" s="6"/>
      <c r="M25" s="9"/>
    </row>
    <row r="26" spans="1:13" x14ac:dyDescent="0.2">
      <c r="A26" s="5"/>
      <c r="B26" s="6"/>
      <c r="C26" s="6"/>
      <c r="D26" s="6"/>
      <c r="E26" s="6"/>
      <c r="F26" s="6"/>
      <c r="G26" s="6"/>
      <c r="H26" s="6"/>
      <c r="I26" s="6"/>
      <c r="J26" s="6"/>
      <c r="K26" s="6"/>
      <c r="L26" s="6"/>
      <c r="M26" s="9"/>
    </row>
    <row r="27" spans="1:13" x14ac:dyDescent="0.2">
      <c r="A27" s="5"/>
      <c r="B27" s="6"/>
      <c r="C27" s="6"/>
      <c r="D27" s="6"/>
      <c r="E27" s="6"/>
      <c r="F27" s="6"/>
      <c r="G27" s="6"/>
      <c r="H27" s="6"/>
      <c r="I27" s="6"/>
      <c r="J27" s="6"/>
      <c r="K27" s="6"/>
      <c r="L27" s="6"/>
      <c r="M27" s="9"/>
    </row>
    <row r="28" spans="1:13" x14ac:dyDescent="0.2">
      <c r="A28" s="5"/>
      <c r="B28" s="6"/>
      <c r="C28" s="6"/>
      <c r="D28" s="6"/>
      <c r="E28" s="6"/>
      <c r="F28" s="6"/>
      <c r="G28" s="6"/>
      <c r="H28" s="6"/>
      <c r="I28" s="6"/>
      <c r="J28" s="6"/>
      <c r="K28" s="6"/>
      <c r="L28" s="6"/>
      <c r="M28" s="9"/>
    </row>
    <row r="29" spans="1:13" x14ac:dyDescent="0.2">
      <c r="A29" s="5"/>
      <c r="B29" s="6"/>
      <c r="C29" s="6"/>
      <c r="D29" s="6"/>
      <c r="E29" s="6"/>
      <c r="F29" s="6"/>
      <c r="G29" s="6"/>
      <c r="H29" s="6"/>
      <c r="I29" s="6"/>
      <c r="J29" s="6"/>
      <c r="K29" s="6"/>
      <c r="L29" s="6"/>
      <c r="M29" s="9"/>
    </row>
    <row r="30" spans="1:13" x14ac:dyDescent="0.2">
      <c r="A30" s="5"/>
      <c r="B30" s="6"/>
      <c r="C30" s="6"/>
      <c r="D30" s="6"/>
      <c r="E30" s="6"/>
      <c r="F30" s="6"/>
      <c r="G30" s="6"/>
      <c r="H30" s="6"/>
      <c r="I30" s="6"/>
      <c r="J30" s="6"/>
      <c r="K30" s="6"/>
      <c r="L30" s="6"/>
      <c r="M30" s="9"/>
    </row>
    <row r="31" spans="1:13" x14ac:dyDescent="0.2">
      <c r="A31" s="5"/>
      <c r="B31" s="6"/>
      <c r="C31" s="6"/>
      <c r="D31" s="6"/>
      <c r="E31" s="6"/>
      <c r="F31" s="6"/>
      <c r="G31" s="6"/>
      <c r="H31" s="6"/>
      <c r="I31" s="6"/>
      <c r="J31" s="6"/>
      <c r="K31" s="6"/>
      <c r="L31" s="6"/>
      <c r="M31" s="9"/>
    </row>
    <row r="32" spans="1:13" x14ac:dyDescent="0.2">
      <c r="A32" s="5"/>
      <c r="B32" s="6"/>
      <c r="C32" s="6"/>
      <c r="D32" s="6"/>
      <c r="E32" s="6"/>
      <c r="F32" s="6"/>
      <c r="G32" s="6"/>
      <c r="H32" s="6"/>
      <c r="I32" s="6"/>
      <c r="J32" s="6"/>
      <c r="K32" s="6"/>
      <c r="L32" s="6"/>
      <c r="M32" s="9"/>
    </row>
    <row r="33" spans="1:13" x14ac:dyDescent="0.2">
      <c r="A33" s="5"/>
      <c r="B33" s="6"/>
      <c r="C33" s="6"/>
      <c r="D33" s="6"/>
      <c r="E33" s="6"/>
      <c r="F33" s="6"/>
      <c r="G33" s="6"/>
      <c r="H33" s="6"/>
      <c r="I33" s="6"/>
      <c r="J33" s="6"/>
      <c r="K33" s="6"/>
      <c r="L33" s="6"/>
      <c r="M33" s="9"/>
    </row>
    <row r="34" spans="1:13" x14ac:dyDescent="0.2">
      <c r="A34" s="5"/>
      <c r="B34" s="6"/>
      <c r="C34" s="6"/>
      <c r="D34" s="6"/>
      <c r="E34" s="6"/>
      <c r="F34" s="6"/>
      <c r="G34" s="6"/>
      <c r="H34" s="6"/>
      <c r="I34" s="6"/>
      <c r="J34" s="6"/>
      <c r="K34" s="6"/>
      <c r="L34" s="6"/>
      <c r="M34" s="9"/>
    </row>
    <row r="35" spans="1:13" x14ac:dyDescent="0.2">
      <c r="A35" s="5"/>
      <c r="B35" s="6"/>
      <c r="C35" s="6"/>
      <c r="D35" s="6"/>
      <c r="E35" s="6"/>
      <c r="F35" s="6"/>
      <c r="G35" s="6"/>
      <c r="H35" s="6"/>
      <c r="I35" s="6"/>
      <c r="J35" s="6"/>
      <c r="K35" s="6"/>
      <c r="L35" s="6"/>
      <c r="M35" s="9"/>
    </row>
    <row r="36" spans="1:13" x14ac:dyDescent="0.2">
      <c r="A36" s="5"/>
      <c r="B36" s="6"/>
      <c r="C36" s="6"/>
      <c r="D36" s="6"/>
      <c r="E36" s="6"/>
      <c r="F36" s="6"/>
      <c r="G36" s="6"/>
      <c r="H36" s="6"/>
      <c r="I36" s="6"/>
      <c r="J36" s="6"/>
      <c r="K36" s="6"/>
      <c r="L36" s="6"/>
      <c r="M36" s="9"/>
    </row>
    <row r="37" spans="1:13" x14ac:dyDescent="0.2">
      <c r="A37" s="5"/>
      <c r="B37" s="6"/>
      <c r="C37" s="6"/>
      <c r="D37" s="6"/>
      <c r="E37" s="6"/>
      <c r="F37" s="6"/>
      <c r="G37" s="6"/>
      <c r="H37" s="6"/>
      <c r="I37" s="6"/>
      <c r="J37" s="6"/>
      <c r="K37" s="6"/>
      <c r="L37" s="6"/>
      <c r="M37" s="9"/>
    </row>
    <row r="38" spans="1:13" x14ac:dyDescent="0.2">
      <c r="A38" s="5"/>
      <c r="B38" s="6"/>
      <c r="C38" s="6"/>
      <c r="D38" s="6"/>
      <c r="E38" s="6"/>
      <c r="F38" s="6"/>
      <c r="G38" s="6"/>
      <c r="H38" s="6"/>
      <c r="I38" s="6"/>
      <c r="J38" s="6"/>
      <c r="K38" s="6"/>
      <c r="L38" s="6"/>
      <c r="M38" s="9"/>
    </row>
    <row r="39" spans="1:13" x14ac:dyDescent="0.2">
      <c r="A39" s="5"/>
      <c r="B39" s="6"/>
      <c r="C39" s="6"/>
      <c r="D39" s="6"/>
      <c r="E39" s="6"/>
      <c r="F39" s="6"/>
      <c r="G39" s="6"/>
      <c r="H39" s="6"/>
      <c r="I39" s="6"/>
      <c r="J39" s="6"/>
      <c r="K39" s="6"/>
      <c r="L39" s="6"/>
      <c r="M39" s="9"/>
    </row>
    <row r="40" spans="1:13" x14ac:dyDescent="0.2">
      <c r="A40" s="5"/>
      <c r="B40" s="6"/>
      <c r="C40" s="6"/>
      <c r="D40" s="6"/>
      <c r="E40" s="6"/>
      <c r="F40" s="6"/>
      <c r="G40" s="6"/>
      <c r="H40" s="6"/>
      <c r="I40" s="6"/>
      <c r="J40" s="6"/>
      <c r="K40" s="6"/>
      <c r="L40" s="6"/>
      <c r="M40" s="9"/>
    </row>
    <row r="41" spans="1:13" x14ac:dyDescent="0.2">
      <c r="A41" s="5"/>
      <c r="B41" s="6"/>
      <c r="C41" s="6"/>
      <c r="D41" s="6"/>
      <c r="E41" s="6"/>
      <c r="F41" s="6"/>
      <c r="G41" s="6"/>
      <c r="H41" s="6"/>
      <c r="I41" s="6"/>
      <c r="J41" s="6"/>
      <c r="K41" s="6"/>
      <c r="L41" s="6"/>
      <c r="M41" s="9"/>
    </row>
    <row r="42" spans="1:13" x14ac:dyDescent="0.2">
      <c r="A42" s="5"/>
      <c r="B42" s="6"/>
      <c r="C42" s="6"/>
      <c r="D42" s="6"/>
      <c r="E42" s="6"/>
      <c r="F42" s="6"/>
      <c r="G42" s="6"/>
      <c r="H42" s="6"/>
      <c r="I42" s="6"/>
      <c r="J42" s="6"/>
      <c r="K42" s="6"/>
      <c r="L42" s="6"/>
      <c r="M42" s="9"/>
    </row>
    <row r="43" spans="1:13" x14ac:dyDescent="0.2">
      <c r="A43" s="5"/>
      <c r="B43" s="6"/>
      <c r="C43" s="6"/>
      <c r="D43" s="6"/>
      <c r="E43" s="6"/>
      <c r="F43" s="6"/>
      <c r="G43" s="6"/>
      <c r="H43" s="6"/>
      <c r="I43" s="6"/>
      <c r="J43" s="6"/>
      <c r="K43" s="6"/>
      <c r="L43" s="6"/>
      <c r="M43" s="9"/>
    </row>
    <row r="44" spans="1:13" x14ac:dyDescent="0.2">
      <c r="A44" s="5"/>
      <c r="B44" s="6"/>
      <c r="C44" s="6"/>
      <c r="D44" s="6"/>
      <c r="E44" s="6"/>
      <c r="F44" s="6"/>
      <c r="G44" s="6"/>
      <c r="H44" s="6"/>
      <c r="I44" s="6"/>
      <c r="J44" s="6"/>
      <c r="K44" s="6"/>
      <c r="L44" s="6"/>
      <c r="M44" s="9"/>
    </row>
    <row r="45" spans="1:13" x14ac:dyDescent="0.2">
      <c r="A45" s="5"/>
      <c r="B45" s="6"/>
      <c r="C45" s="6"/>
      <c r="D45" s="6"/>
      <c r="E45" s="6"/>
      <c r="F45" s="6"/>
      <c r="G45" s="6"/>
      <c r="H45" s="6"/>
      <c r="I45" s="6"/>
      <c r="J45" s="6"/>
      <c r="K45" s="6"/>
      <c r="L45" s="6"/>
      <c r="M45" s="9"/>
    </row>
    <row r="46" spans="1:13" x14ac:dyDescent="0.2">
      <c r="A46" s="5"/>
      <c r="B46" s="6"/>
      <c r="C46" s="6"/>
      <c r="D46" s="6"/>
      <c r="E46" s="6"/>
      <c r="F46" s="6"/>
      <c r="G46" s="6"/>
      <c r="H46" s="6"/>
      <c r="I46" s="6"/>
      <c r="J46" s="6"/>
      <c r="K46" s="6"/>
      <c r="L46" s="6"/>
      <c r="M46" s="9"/>
    </row>
    <row r="47" spans="1:13" x14ac:dyDescent="0.2">
      <c r="A47" s="5"/>
      <c r="B47" s="6"/>
      <c r="C47" s="6"/>
      <c r="D47" s="6"/>
      <c r="E47" s="6"/>
      <c r="F47" s="6"/>
      <c r="G47" s="6"/>
      <c r="H47" s="6"/>
      <c r="I47" s="6"/>
      <c r="J47" s="6"/>
      <c r="K47" s="6"/>
      <c r="L47" s="6"/>
      <c r="M47" s="9"/>
    </row>
    <row r="48" spans="1:13" x14ac:dyDescent="0.2">
      <c r="A48" s="5"/>
      <c r="B48" s="6"/>
      <c r="C48" s="6"/>
      <c r="D48" s="6"/>
      <c r="E48" s="6"/>
      <c r="F48" s="6"/>
      <c r="G48" s="6"/>
      <c r="H48" s="6"/>
      <c r="I48" s="6"/>
      <c r="J48" s="6"/>
      <c r="K48" s="6"/>
      <c r="L48" s="6"/>
      <c r="M48" s="9"/>
    </row>
    <row r="49" spans="1:13" x14ac:dyDescent="0.2">
      <c r="A49" s="5"/>
      <c r="B49" s="6"/>
      <c r="C49" s="6"/>
      <c r="D49" s="6"/>
      <c r="E49" s="6"/>
      <c r="F49" s="6"/>
      <c r="G49" s="6"/>
      <c r="H49" s="6"/>
      <c r="I49" s="6"/>
      <c r="J49" s="6"/>
      <c r="K49" s="6"/>
      <c r="L49" s="6"/>
      <c r="M49" s="9"/>
    </row>
    <row r="50" spans="1:13" x14ac:dyDescent="0.2">
      <c r="A50" s="5"/>
      <c r="B50" s="430">
        <v>42296</v>
      </c>
      <c r="C50" s="6"/>
      <c r="D50" s="6"/>
      <c r="E50" s="6"/>
      <c r="F50" s="6"/>
      <c r="G50" s="6" t="s">
        <v>758</v>
      </c>
      <c r="H50" s="6"/>
      <c r="I50" s="6"/>
      <c r="J50" s="6"/>
      <c r="K50" s="6"/>
      <c r="L50" s="6"/>
      <c r="M50" s="9"/>
    </row>
    <row r="51" spans="1:13" x14ac:dyDescent="0.2">
      <c r="A51" s="5"/>
      <c r="B51" s="6"/>
      <c r="C51" s="6"/>
      <c r="D51" s="6"/>
      <c r="E51" s="6"/>
      <c r="F51" s="6"/>
      <c r="G51" s="6"/>
      <c r="H51" s="6"/>
      <c r="I51" s="6"/>
      <c r="J51" s="6"/>
      <c r="K51" s="6"/>
      <c r="L51" s="6"/>
      <c r="M51" s="9"/>
    </row>
    <row r="52" spans="1:13" x14ac:dyDescent="0.2">
      <c r="A52" s="5"/>
      <c r="B52" s="6"/>
      <c r="C52" s="6"/>
      <c r="D52" s="6"/>
      <c r="E52" s="6"/>
      <c r="F52" s="6"/>
      <c r="G52" s="6"/>
      <c r="H52" s="6"/>
      <c r="I52" s="6"/>
      <c r="J52" s="6"/>
      <c r="K52" s="6"/>
      <c r="L52" s="6"/>
      <c r="M52" s="9"/>
    </row>
    <row r="53" spans="1:13" x14ac:dyDescent="0.2">
      <c r="A53" s="5"/>
      <c r="B53" s="6"/>
      <c r="C53" s="6"/>
      <c r="D53" s="6"/>
      <c r="E53" s="6"/>
      <c r="F53" s="6"/>
      <c r="G53" s="6"/>
      <c r="H53" s="6"/>
      <c r="I53" s="6"/>
      <c r="J53" s="6"/>
      <c r="K53" s="6"/>
      <c r="L53" s="6"/>
      <c r="M53" s="9"/>
    </row>
    <row r="54" spans="1:13" x14ac:dyDescent="0.2">
      <c r="A54" s="5"/>
      <c r="B54" s="6"/>
      <c r="C54" s="6"/>
      <c r="D54" s="6"/>
      <c r="E54" s="6"/>
      <c r="F54" s="6"/>
      <c r="G54" s="6"/>
      <c r="H54" s="6"/>
      <c r="I54" s="6"/>
      <c r="J54" s="6"/>
      <c r="K54" s="6"/>
      <c r="L54" s="6"/>
      <c r="M54" s="9"/>
    </row>
    <row r="55" spans="1:13" x14ac:dyDescent="0.2">
      <c r="A55" s="5"/>
      <c r="B55" s="6"/>
      <c r="C55" s="6"/>
      <c r="D55" s="6"/>
      <c r="E55" s="6"/>
      <c r="F55" s="6"/>
      <c r="G55" s="6"/>
      <c r="H55" s="6"/>
      <c r="I55" s="6"/>
      <c r="J55" s="6"/>
      <c r="K55" s="6"/>
      <c r="L55" s="6"/>
      <c r="M55" s="9"/>
    </row>
    <row r="56" spans="1:13" x14ac:dyDescent="0.2">
      <c r="A56" s="5"/>
      <c r="B56" s="6"/>
      <c r="C56" s="6"/>
      <c r="D56" s="6"/>
      <c r="E56" s="6"/>
      <c r="F56" s="6"/>
      <c r="G56" s="6"/>
      <c r="H56" s="6"/>
      <c r="I56" s="6"/>
      <c r="J56" s="6"/>
      <c r="K56" s="6"/>
      <c r="L56" s="6"/>
      <c r="M56" s="9"/>
    </row>
    <row r="57" spans="1:13" x14ac:dyDescent="0.2">
      <c r="A57" s="5"/>
      <c r="B57" s="6"/>
      <c r="C57" s="6"/>
      <c r="D57" s="6"/>
      <c r="E57" s="6"/>
      <c r="F57" s="6"/>
      <c r="G57" s="6"/>
      <c r="H57" s="6"/>
      <c r="I57" s="6"/>
      <c r="J57" s="6"/>
      <c r="K57" s="6"/>
      <c r="L57" s="6"/>
      <c r="M57" s="9"/>
    </row>
    <row r="58" spans="1:13" x14ac:dyDescent="0.2">
      <c r="A58" s="5"/>
      <c r="B58" s="6"/>
      <c r="C58" s="6"/>
      <c r="D58" s="6"/>
      <c r="E58" s="6"/>
      <c r="F58" s="6"/>
      <c r="G58" s="6"/>
      <c r="H58" s="6"/>
      <c r="I58" s="6"/>
      <c r="J58" s="6"/>
      <c r="K58" s="6"/>
      <c r="L58" s="6"/>
      <c r="M58" s="9"/>
    </row>
    <row r="59" spans="1:13" x14ac:dyDescent="0.2">
      <c r="A59" s="5"/>
      <c r="B59" s="6"/>
      <c r="C59" s="6"/>
      <c r="D59" s="6"/>
      <c r="E59" s="6"/>
      <c r="F59" s="6"/>
      <c r="G59" s="6"/>
      <c r="H59" s="6"/>
      <c r="I59" s="6"/>
      <c r="J59" s="6"/>
      <c r="K59" s="6"/>
      <c r="L59" s="6"/>
      <c r="M59" s="9"/>
    </row>
    <row r="60" spans="1:13" x14ac:dyDescent="0.2">
      <c r="A60" s="5"/>
      <c r="B60" s="6"/>
      <c r="C60" s="6"/>
      <c r="D60" s="6"/>
      <c r="E60" s="6"/>
      <c r="F60" s="6"/>
      <c r="G60" s="6"/>
      <c r="H60" s="6"/>
      <c r="I60" s="6"/>
      <c r="J60" s="6"/>
      <c r="K60" s="6"/>
      <c r="L60" s="6"/>
      <c r="M60" s="9"/>
    </row>
    <row r="61" spans="1:13" x14ac:dyDescent="0.2">
      <c r="A61" s="5"/>
      <c r="B61" s="6"/>
      <c r="C61" s="6"/>
      <c r="D61" s="6"/>
      <c r="E61" s="6"/>
      <c r="F61" s="6"/>
      <c r="G61" s="6"/>
      <c r="H61" s="6"/>
      <c r="I61" s="6"/>
      <c r="J61" s="6"/>
      <c r="K61" s="6"/>
      <c r="L61" s="6"/>
      <c r="M61" s="9"/>
    </row>
    <row r="62" spans="1:13" x14ac:dyDescent="0.2">
      <c r="A62" s="5"/>
      <c r="B62" s="6"/>
      <c r="C62" s="6"/>
      <c r="D62" s="6"/>
      <c r="E62" s="6"/>
      <c r="F62" s="6"/>
      <c r="G62" s="6"/>
      <c r="H62" s="6"/>
      <c r="I62" s="6"/>
      <c r="J62" s="6"/>
      <c r="K62" s="6"/>
      <c r="L62" s="6"/>
      <c r="M62" s="9"/>
    </row>
    <row r="63" spans="1:13" x14ac:dyDescent="0.2">
      <c r="A63" s="5"/>
      <c r="B63" s="6"/>
      <c r="C63" s="6"/>
      <c r="D63" s="6"/>
      <c r="E63" s="6"/>
      <c r="F63" s="6"/>
      <c r="G63" s="6"/>
      <c r="H63" s="6"/>
      <c r="I63" s="6"/>
      <c r="J63" s="6"/>
      <c r="K63" s="6"/>
      <c r="L63" s="6"/>
      <c r="M63" s="9"/>
    </row>
    <row r="64" spans="1:13" x14ac:dyDescent="0.2">
      <c r="A64" s="5"/>
      <c r="B64" s="6"/>
      <c r="C64" s="6"/>
      <c r="D64" s="6"/>
      <c r="E64" s="6"/>
      <c r="F64" s="6"/>
      <c r="G64" s="6"/>
      <c r="H64" s="6"/>
      <c r="I64" s="6"/>
      <c r="J64" s="6"/>
      <c r="K64" s="6"/>
      <c r="L64" s="6"/>
      <c r="M64" s="9"/>
    </row>
    <row r="65" spans="1:13" x14ac:dyDescent="0.2">
      <c r="A65" s="5"/>
      <c r="B65" s="6"/>
      <c r="C65" s="6"/>
      <c r="D65" s="6"/>
      <c r="E65" s="6"/>
      <c r="F65" s="6"/>
      <c r="G65" s="6"/>
      <c r="H65" s="6"/>
      <c r="I65" s="6"/>
      <c r="J65" s="6"/>
      <c r="K65" s="6"/>
      <c r="L65" s="6"/>
      <c r="M65" s="9"/>
    </row>
    <row r="66" spans="1:13" x14ac:dyDescent="0.2">
      <c r="A66" s="5"/>
      <c r="B66" s="6"/>
      <c r="C66" s="6"/>
      <c r="D66" s="6"/>
      <c r="E66" s="6"/>
      <c r="F66" s="6"/>
      <c r="G66" s="6"/>
      <c r="H66" s="6"/>
      <c r="I66" s="6"/>
      <c r="J66" s="6"/>
      <c r="K66" s="6"/>
      <c r="L66" s="6"/>
      <c r="M66" s="9"/>
    </row>
    <row r="67" spans="1:13" x14ac:dyDescent="0.2">
      <c r="A67" s="5"/>
      <c r="B67" s="6"/>
      <c r="C67" s="6"/>
      <c r="D67" s="6"/>
      <c r="E67" s="6"/>
      <c r="F67" s="6"/>
      <c r="G67" s="6"/>
      <c r="H67" s="6"/>
      <c r="I67" s="6"/>
      <c r="J67" s="6"/>
      <c r="K67" s="6"/>
      <c r="L67" s="6"/>
      <c r="M67" s="9"/>
    </row>
    <row r="68" spans="1:13" x14ac:dyDescent="0.2">
      <c r="A68" s="5"/>
      <c r="B68" s="6"/>
      <c r="C68" s="6"/>
      <c r="D68" s="6"/>
      <c r="E68" s="6"/>
      <c r="F68" s="6"/>
      <c r="G68" s="6"/>
      <c r="H68" s="6"/>
      <c r="I68" s="6"/>
      <c r="J68" s="6"/>
      <c r="K68" s="6"/>
      <c r="L68" s="6"/>
      <c r="M68" s="9"/>
    </row>
    <row r="69" spans="1:13" x14ac:dyDescent="0.2">
      <c r="A69" s="32"/>
      <c r="B69" s="12"/>
      <c r="C69" s="12"/>
      <c r="D69" s="12"/>
      <c r="E69" s="12"/>
      <c r="F69" s="12"/>
      <c r="G69" s="12"/>
      <c r="H69" s="12"/>
      <c r="I69" s="12"/>
      <c r="J69" s="12"/>
      <c r="K69" s="12"/>
      <c r="L69" s="12"/>
      <c r="M69" s="17"/>
    </row>
  </sheetData>
  <phoneticPr fontId="0" type="noConversion"/>
  <printOptions horizontalCentered="1" verticalCentered="1"/>
  <pageMargins left="0.9" right="0.7" top="0.75" bottom="0.5" header="0" footer="0.5"/>
  <pageSetup scale="74"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fitToPage="1"/>
  </sheetPr>
  <dimension ref="A1:I50"/>
  <sheetViews>
    <sheetView zoomScaleNormal="100" workbookViewId="0"/>
  </sheetViews>
  <sheetFormatPr defaultRowHeight="12.75" x14ac:dyDescent="0.2"/>
  <cols>
    <col min="1" max="2" width="9.140625" style="243"/>
    <col min="3" max="3" width="9.28515625" style="243" customWidth="1"/>
    <col min="4" max="6" width="9.140625" style="243"/>
    <col min="7" max="7" width="13.7109375" style="243" customWidth="1"/>
    <col min="8" max="8" width="9.140625" style="243"/>
    <col min="9" max="9" width="10" style="243" bestFit="1" customWidth="1"/>
    <col min="10" max="16384" width="9.140625" style="243"/>
  </cols>
  <sheetData>
    <row r="1" spans="1:9" x14ac:dyDescent="0.2">
      <c r="A1" s="240"/>
      <c r="B1" s="241"/>
      <c r="C1" s="241"/>
      <c r="D1" s="241"/>
      <c r="E1" s="241"/>
      <c r="F1" s="241"/>
      <c r="G1" s="241"/>
      <c r="H1" s="241"/>
      <c r="I1" s="241"/>
    </row>
    <row r="2" spans="1:9" x14ac:dyDescent="0.2">
      <c r="A2" s="244" t="s">
        <v>277</v>
      </c>
      <c r="B2" s="245">
        <v>19</v>
      </c>
      <c r="C2" s="246"/>
      <c r="D2" s="246"/>
      <c r="E2" s="246"/>
      <c r="F2" s="246"/>
      <c r="G2" s="246"/>
      <c r="I2" s="246" t="s">
        <v>2</v>
      </c>
    </row>
    <row r="3" spans="1:9" x14ac:dyDescent="0.2">
      <c r="A3" s="244"/>
      <c r="B3" s="246"/>
      <c r="C3" s="246"/>
      <c r="D3" s="246"/>
      <c r="E3" s="246"/>
      <c r="F3" s="246"/>
      <c r="G3" s="246"/>
      <c r="H3" s="246"/>
      <c r="I3" s="246"/>
    </row>
    <row r="4" spans="1:9" x14ac:dyDescent="0.2">
      <c r="A4" s="244" t="s">
        <v>75</v>
      </c>
      <c r="B4" s="246"/>
      <c r="C4" s="246"/>
      <c r="D4" s="246"/>
      <c r="E4" s="246"/>
      <c r="F4" s="246"/>
      <c r="G4" s="246"/>
      <c r="H4" s="246"/>
      <c r="I4" s="246"/>
    </row>
    <row r="5" spans="1:9" x14ac:dyDescent="0.2">
      <c r="A5" s="250" t="s">
        <v>85</v>
      </c>
      <c r="B5" s="251"/>
      <c r="C5" s="251"/>
      <c r="D5" s="251"/>
      <c r="E5" s="251"/>
      <c r="F5" s="251"/>
      <c r="G5" s="251"/>
      <c r="H5" s="251"/>
      <c r="I5" s="251"/>
    </row>
    <row r="50" spans="2:7" x14ac:dyDescent="0.2">
      <c r="B50" s="429">
        <v>42296</v>
      </c>
      <c r="G50" s="243" t="s">
        <v>758</v>
      </c>
    </row>
  </sheetData>
  <pageMargins left="0.9" right="0.7" top="0.75" bottom="0.5" header="0" footer="0.25"/>
  <pageSetup scale="8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54"/>
  <sheetViews>
    <sheetView zoomScaleNormal="100" zoomScaleSheetLayoutView="75" workbookViewId="0"/>
  </sheetViews>
  <sheetFormatPr defaultRowHeight="12.75" x14ac:dyDescent="0.2"/>
  <cols>
    <col min="1" max="2" width="9.140625" style="4"/>
    <col min="3" max="3" width="9.7109375" style="4" bestFit="1" customWidth="1"/>
    <col min="4" max="5" width="9.140625" style="4"/>
    <col min="6" max="6" width="6.42578125" style="4" customWidth="1"/>
    <col min="7"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491" t="s">
        <v>278</v>
      </c>
      <c r="I2" s="491"/>
      <c r="J2" s="34">
        <v>6</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39"/>
      <c r="B7" s="6"/>
      <c r="C7" s="527" t="s">
        <v>617</v>
      </c>
      <c r="D7" s="491"/>
      <c r="E7" s="491"/>
      <c r="F7" s="491"/>
      <c r="G7" s="491"/>
      <c r="H7" s="491"/>
      <c r="I7" s="6"/>
      <c r="J7" s="9"/>
    </row>
    <row r="8" spans="1:10" x14ac:dyDescent="0.2">
      <c r="A8" s="5"/>
      <c r="B8" s="6"/>
      <c r="C8" s="6"/>
      <c r="D8" s="6"/>
      <c r="E8" s="6"/>
      <c r="F8" s="6"/>
      <c r="G8" s="6"/>
      <c r="H8" s="6"/>
      <c r="I8" s="6"/>
      <c r="J8" s="9"/>
    </row>
    <row r="9" spans="1:10" ht="18" customHeight="1" x14ac:dyDescent="0.2">
      <c r="A9" s="535" t="s">
        <v>342</v>
      </c>
      <c r="B9" s="536"/>
      <c r="C9" s="536" t="s">
        <v>343</v>
      </c>
      <c r="D9" s="536"/>
      <c r="E9" s="536" t="s">
        <v>344</v>
      </c>
      <c r="F9" s="536"/>
      <c r="G9" s="536" t="s">
        <v>345</v>
      </c>
      <c r="H9" s="536"/>
      <c r="I9" s="536"/>
      <c r="J9" s="536"/>
    </row>
    <row r="10" spans="1:10" ht="18" customHeight="1" x14ac:dyDescent="0.2">
      <c r="A10" s="530" t="s">
        <v>350</v>
      </c>
      <c r="B10" s="532"/>
      <c r="C10" s="530"/>
      <c r="D10" s="532"/>
      <c r="E10" s="533">
        <v>3.5999999999999997E-2</v>
      </c>
      <c r="F10" s="534"/>
      <c r="G10" s="530" t="s">
        <v>415</v>
      </c>
      <c r="H10" s="531"/>
      <c r="I10" s="531"/>
      <c r="J10" s="532"/>
    </row>
    <row r="11" spans="1:10" ht="18" customHeight="1" x14ac:dyDescent="0.2">
      <c r="A11" s="530"/>
      <c r="B11" s="532"/>
      <c r="C11" s="530"/>
      <c r="D11" s="532"/>
      <c r="E11" s="533"/>
      <c r="F11" s="534"/>
      <c r="G11" s="530"/>
      <c r="H11" s="531"/>
      <c r="I11" s="531"/>
      <c r="J11" s="532"/>
    </row>
    <row r="12" spans="1:10" ht="18" customHeight="1" x14ac:dyDescent="0.2">
      <c r="A12" s="530"/>
      <c r="B12" s="532"/>
      <c r="C12" s="530"/>
      <c r="D12" s="532"/>
      <c r="E12" s="533"/>
      <c r="F12" s="534"/>
      <c r="G12" s="530"/>
      <c r="H12" s="531"/>
      <c r="I12" s="531"/>
      <c r="J12" s="532"/>
    </row>
    <row r="13" spans="1:10" ht="18" customHeight="1" x14ac:dyDescent="0.2">
      <c r="A13" s="530"/>
      <c r="B13" s="532"/>
      <c r="C13" s="530"/>
      <c r="D13" s="532"/>
      <c r="E13" s="533"/>
      <c r="F13" s="534"/>
      <c r="G13" s="530"/>
      <c r="H13" s="531"/>
      <c r="I13" s="531"/>
      <c r="J13" s="532"/>
    </row>
    <row r="14" spans="1:10" ht="18" customHeight="1" x14ac:dyDescent="0.2">
      <c r="A14" s="530"/>
      <c r="B14" s="532"/>
      <c r="C14" s="530"/>
      <c r="D14" s="532"/>
      <c r="E14" s="533"/>
      <c r="F14" s="534"/>
      <c r="G14" s="530"/>
      <c r="H14" s="531"/>
      <c r="I14" s="531"/>
      <c r="J14" s="532"/>
    </row>
    <row r="15" spans="1:10" ht="18" customHeight="1" x14ac:dyDescent="0.2">
      <c r="A15" s="530"/>
      <c r="B15" s="532"/>
      <c r="C15" s="530"/>
      <c r="D15" s="532"/>
      <c r="E15" s="533"/>
      <c r="F15" s="534"/>
      <c r="G15" s="530"/>
      <c r="H15" s="531"/>
      <c r="I15" s="531"/>
      <c r="J15" s="532"/>
    </row>
    <row r="16" spans="1:10" ht="18" customHeight="1" x14ac:dyDescent="0.2">
      <c r="A16" s="530"/>
      <c r="B16" s="532"/>
      <c r="C16" s="530"/>
      <c r="D16" s="532"/>
      <c r="E16" s="533"/>
      <c r="F16" s="534"/>
      <c r="G16" s="530"/>
      <c r="H16" s="531"/>
      <c r="I16" s="531"/>
      <c r="J16" s="532"/>
    </row>
    <row r="17" spans="1:10" ht="18" customHeight="1" x14ac:dyDescent="0.2">
      <c r="A17" s="530"/>
      <c r="B17" s="532"/>
      <c r="C17" s="530"/>
      <c r="D17" s="532"/>
      <c r="E17" s="533"/>
      <c r="F17" s="534"/>
      <c r="G17" s="530"/>
      <c r="H17" s="531"/>
      <c r="I17" s="531"/>
      <c r="J17" s="532"/>
    </row>
    <row r="18" spans="1:10" ht="18" customHeight="1" x14ac:dyDescent="0.2">
      <c r="A18" s="530"/>
      <c r="B18" s="532"/>
      <c r="C18" s="530"/>
      <c r="D18" s="532"/>
      <c r="E18" s="533"/>
      <c r="F18" s="534"/>
      <c r="G18" s="530"/>
      <c r="H18" s="531"/>
      <c r="I18" s="531"/>
      <c r="J18" s="532"/>
    </row>
    <row r="19" spans="1:10" ht="18" customHeight="1" x14ac:dyDescent="0.2">
      <c r="A19" s="530"/>
      <c r="B19" s="532"/>
      <c r="C19" s="530"/>
      <c r="D19" s="532"/>
      <c r="E19" s="533"/>
      <c r="F19" s="534"/>
      <c r="G19" s="530"/>
      <c r="H19" s="531"/>
      <c r="I19" s="531"/>
      <c r="J19" s="532"/>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38"/>
      <c r="E42" s="38"/>
      <c r="F42" s="38"/>
      <c r="G42" s="38"/>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8" t="str">
        <f>+'Title Page'!B50</f>
        <v>07/24/18</v>
      </c>
      <c r="C50" s="528"/>
      <c r="D50" s="33"/>
      <c r="E50" s="33"/>
      <c r="F50" s="6"/>
      <c r="G50" s="6" t="str">
        <f>+'Title Page'!G50:H50</f>
        <v>Effective Date: October 1, 2018</v>
      </c>
      <c r="I50" s="6"/>
      <c r="J50" s="9"/>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11"/>
    </row>
    <row r="53" spans="1:10" x14ac:dyDescent="0.2">
      <c r="A53" s="5" t="s">
        <v>144</v>
      </c>
      <c r="B53" s="6"/>
      <c r="C53" s="6"/>
      <c r="D53" s="6"/>
      <c r="E53" s="6"/>
      <c r="F53" s="6"/>
      <c r="G53" s="6"/>
      <c r="H53" s="6"/>
      <c r="I53" s="6"/>
      <c r="J53" s="11"/>
    </row>
    <row r="54" spans="1:10" x14ac:dyDescent="0.2">
      <c r="A54" s="32"/>
      <c r="B54" s="12"/>
      <c r="C54" s="12"/>
      <c r="D54" s="12"/>
      <c r="E54" s="12"/>
      <c r="F54" s="12"/>
      <c r="G54" s="12"/>
      <c r="H54" s="12"/>
      <c r="I54" s="12"/>
      <c r="J54" s="34"/>
    </row>
  </sheetData>
  <mergeCells count="48">
    <mergeCell ref="A51:J51"/>
    <mergeCell ref="C7:H7"/>
    <mergeCell ref="A9:B9"/>
    <mergeCell ref="C9:D9"/>
    <mergeCell ref="E9:F9"/>
    <mergeCell ref="C15:D15"/>
    <mergeCell ref="C16:D16"/>
    <mergeCell ref="C17:D17"/>
    <mergeCell ref="G9:J9"/>
    <mergeCell ref="A10:B10"/>
    <mergeCell ref="A11:B11"/>
    <mergeCell ref="A12:B12"/>
    <mergeCell ref="C10:D10"/>
    <mergeCell ref="C11:D11"/>
    <mergeCell ref="C12:D12"/>
    <mergeCell ref="G16:J16"/>
    <mergeCell ref="A16:B16"/>
    <mergeCell ref="E13:F13"/>
    <mergeCell ref="C18:D18"/>
    <mergeCell ref="C13:D13"/>
    <mergeCell ref="H2:I2"/>
    <mergeCell ref="E14:F14"/>
    <mergeCell ref="G18:J18"/>
    <mergeCell ref="B50:C50"/>
    <mergeCell ref="G10:J10"/>
    <mergeCell ref="G11:J11"/>
    <mergeCell ref="G12:J12"/>
    <mergeCell ref="G13:J13"/>
    <mergeCell ref="G14:J14"/>
    <mergeCell ref="G15:J15"/>
    <mergeCell ref="E10:F10"/>
    <mergeCell ref="E11:F11"/>
    <mergeCell ref="E12:F12"/>
    <mergeCell ref="E15:F15"/>
    <mergeCell ref="E16:F16"/>
    <mergeCell ref="C14:D14"/>
    <mergeCell ref="A13:B13"/>
    <mergeCell ref="A14:B14"/>
    <mergeCell ref="A15:B15"/>
    <mergeCell ref="G19:J19"/>
    <mergeCell ref="A18:B18"/>
    <mergeCell ref="A19:B19"/>
    <mergeCell ref="G17:J17"/>
    <mergeCell ref="A17:B17"/>
    <mergeCell ref="C19:D19"/>
    <mergeCell ref="E17:F17"/>
    <mergeCell ref="E18:F18"/>
    <mergeCell ref="E19:F19"/>
  </mergeCells>
  <phoneticPr fontId="0" type="noConversion"/>
  <printOptions horizontalCentered="1" verticalCentered="1"/>
  <pageMargins left="0.72" right="0.25" top="0.25" bottom="0.25" header="0.5" footer="0.5"/>
  <pageSetup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J46"/>
  <sheetViews>
    <sheetView zoomScaleNormal="100" zoomScaleSheetLayoutView="75" workbookViewId="0"/>
  </sheetViews>
  <sheetFormatPr defaultRowHeight="12.75" x14ac:dyDescent="0.2"/>
  <cols>
    <col min="1" max="1" width="9.140625" style="4"/>
    <col min="2" max="2" width="14.42578125" style="4" bestFit="1" customWidth="1"/>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+'Check Sheet p2'!B2</f>
        <v>19</v>
      </c>
      <c r="C2" s="6"/>
      <c r="D2" s="6"/>
      <c r="E2" s="6"/>
      <c r="F2" s="6"/>
      <c r="G2" s="7">
        <v>0</v>
      </c>
      <c r="H2" s="491" t="s">
        <v>278</v>
      </c>
      <c r="I2" s="491"/>
      <c r="J2" s="34">
        <v>7</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2"/>
      <c r="D6" s="2"/>
      <c r="E6" s="2"/>
      <c r="F6" s="2"/>
      <c r="G6" s="2"/>
      <c r="H6" s="2"/>
      <c r="I6" s="6"/>
      <c r="J6" s="9"/>
    </row>
    <row r="7" spans="1:10" x14ac:dyDescent="0.2">
      <c r="A7" s="64"/>
      <c r="B7" s="6"/>
      <c r="C7" s="527" t="s">
        <v>477</v>
      </c>
      <c r="D7" s="527"/>
      <c r="E7" s="527"/>
      <c r="F7" s="527"/>
      <c r="G7" s="527"/>
      <c r="H7" s="527"/>
      <c r="I7" s="6"/>
      <c r="J7" s="9"/>
    </row>
    <row r="8" spans="1:10" x14ac:dyDescent="0.2">
      <c r="A8" s="5"/>
      <c r="B8" s="6"/>
      <c r="C8" s="10"/>
      <c r="D8" s="10"/>
      <c r="E8" s="10"/>
      <c r="F8" s="10"/>
      <c r="G8" s="10"/>
      <c r="H8" s="10"/>
      <c r="I8" s="6"/>
      <c r="J8" s="9"/>
    </row>
    <row r="9" spans="1:10" ht="26.1" customHeight="1" x14ac:dyDescent="0.2">
      <c r="A9" s="537" t="s">
        <v>240</v>
      </c>
      <c r="B9" s="538"/>
      <c r="C9" s="538"/>
      <c r="D9" s="538"/>
      <c r="E9" s="538"/>
      <c r="F9" s="538"/>
      <c r="G9" s="538"/>
      <c r="H9" s="538"/>
      <c r="I9" s="538"/>
      <c r="J9" s="539"/>
    </row>
    <row r="10" spans="1:10" x14ac:dyDescent="0.2">
      <c r="A10" s="5"/>
      <c r="B10" s="6"/>
      <c r="C10" s="6"/>
      <c r="D10" s="6"/>
      <c r="E10" s="6"/>
      <c r="F10" s="6"/>
      <c r="G10" s="6"/>
      <c r="H10" s="6"/>
      <c r="I10" s="6"/>
      <c r="J10" s="9"/>
    </row>
    <row r="11" spans="1:10" ht="39" customHeight="1" x14ac:dyDescent="0.2">
      <c r="A11" s="540" t="s">
        <v>346</v>
      </c>
      <c r="B11" s="541"/>
      <c r="C11" s="541"/>
      <c r="D11" s="541"/>
      <c r="E11" s="541"/>
      <c r="F11" s="541"/>
      <c r="G11" s="541"/>
      <c r="H11" s="541"/>
      <c r="I11" s="541"/>
      <c r="J11" s="539"/>
    </row>
    <row r="12" spans="1:10" x14ac:dyDescent="0.2">
      <c r="A12" s="5"/>
      <c r="B12" s="35"/>
      <c r="C12" s="6"/>
      <c r="D12" s="6"/>
      <c r="E12" s="6"/>
      <c r="F12" s="6"/>
      <c r="G12" s="6"/>
      <c r="H12" s="6"/>
      <c r="I12" s="6"/>
      <c r="J12" s="9"/>
    </row>
    <row r="13" spans="1:10" x14ac:dyDescent="0.2">
      <c r="A13" s="5" t="s">
        <v>347</v>
      </c>
      <c r="B13" s="6"/>
      <c r="C13" s="6"/>
      <c r="D13" s="6"/>
      <c r="E13" s="6"/>
      <c r="F13" s="6"/>
      <c r="G13" s="6"/>
      <c r="H13" s="6"/>
      <c r="I13" s="6"/>
      <c r="J13" s="9"/>
    </row>
    <row r="14" spans="1:10" x14ac:dyDescent="0.2">
      <c r="A14" s="5"/>
      <c r="B14" s="42"/>
      <c r="C14" s="10"/>
      <c r="D14" s="6"/>
      <c r="E14" s="42"/>
      <c r="F14" s="10"/>
      <c r="G14" s="6"/>
      <c r="H14" s="42"/>
      <c r="I14" s="10"/>
      <c r="J14" s="9"/>
    </row>
    <row r="15" spans="1:10" ht="27" customHeight="1" x14ac:dyDescent="0.2">
      <c r="A15" s="542" t="s">
        <v>640</v>
      </c>
      <c r="B15" s="543"/>
      <c r="C15" s="543"/>
      <c r="D15" s="543"/>
      <c r="E15" s="543"/>
      <c r="F15" s="543"/>
      <c r="G15" s="543"/>
      <c r="H15" s="543"/>
      <c r="I15" s="543"/>
      <c r="J15" s="544"/>
    </row>
    <row r="16" spans="1:10" x14ac:dyDescent="0.2">
      <c r="A16" s="5"/>
      <c r="B16" s="6"/>
      <c r="C16" s="6"/>
      <c r="D16" s="6"/>
      <c r="E16" s="6"/>
      <c r="F16" s="6"/>
      <c r="G16" s="6"/>
      <c r="H16" s="6"/>
      <c r="I16" s="6"/>
      <c r="J16" s="9"/>
    </row>
    <row r="17" spans="1:10" x14ac:dyDescent="0.2">
      <c r="A17" s="32"/>
      <c r="B17" s="12"/>
      <c r="C17" s="12"/>
      <c r="D17" s="12"/>
      <c r="E17" s="12"/>
      <c r="F17" s="12"/>
      <c r="G17" s="12"/>
      <c r="H17" s="12"/>
      <c r="I17" s="12"/>
      <c r="J17" s="17"/>
    </row>
    <row r="18" spans="1:10" x14ac:dyDescent="0.2">
      <c r="A18" s="64"/>
      <c r="B18" s="6"/>
      <c r="C18" s="527" t="s">
        <v>643</v>
      </c>
      <c r="D18" s="527"/>
      <c r="E18" s="527"/>
      <c r="F18" s="527"/>
      <c r="G18" s="527"/>
      <c r="H18" s="527"/>
      <c r="I18" s="6"/>
      <c r="J18" s="9"/>
    </row>
    <row r="19" spans="1:10" x14ac:dyDescent="0.2">
      <c r="A19" s="5"/>
      <c r="B19" s="6"/>
      <c r="C19" s="6"/>
      <c r="D19" s="6"/>
      <c r="E19" s="6"/>
      <c r="F19" s="6"/>
      <c r="G19" s="6"/>
      <c r="H19" s="6"/>
      <c r="I19" s="66"/>
      <c r="J19" s="9"/>
    </row>
    <row r="20" spans="1:10" ht="24.75" customHeight="1" x14ac:dyDescent="0.2">
      <c r="A20" s="540" t="s">
        <v>644</v>
      </c>
      <c r="B20" s="541"/>
      <c r="C20" s="541"/>
      <c r="D20" s="541"/>
      <c r="E20" s="541"/>
      <c r="F20" s="541"/>
      <c r="G20" s="541"/>
      <c r="H20" s="541"/>
      <c r="I20" s="541"/>
      <c r="J20" s="539"/>
    </row>
    <row r="21" spans="1:10" x14ac:dyDescent="0.2">
      <c r="A21" s="5"/>
      <c r="B21" s="6"/>
      <c r="C21" s="6"/>
      <c r="D21" s="6"/>
      <c r="E21" s="6"/>
      <c r="F21" s="6"/>
      <c r="G21" s="6"/>
      <c r="H21" s="6"/>
      <c r="I21" s="6"/>
      <c r="J21" s="9"/>
    </row>
    <row r="22" spans="1:10" x14ac:dyDescent="0.2">
      <c r="A22" s="5" t="s">
        <v>348</v>
      </c>
      <c r="B22" s="6"/>
      <c r="C22" s="6"/>
      <c r="D22" s="6"/>
      <c r="E22" s="6"/>
      <c r="F22" s="6"/>
      <c r="G22" s="6"/>
      <c r="H22" s="6"/>
      <c r="I22" s="6"/>
      <c r="J22" s="9"/>
    </row>
    <row r="23" spans="1:10" x14ac:dyDescent="0.2">
      <c r="A23" s="5"/>
      <c r="B23" s="6"/>
      <c r="C23" s="6"/>
      <c r="D23" s="6"/>
      <c r="E23" s="6"/>
      <c r="F23" s="6"/>
      <c r="G23" s="6"/>
      <c r="H23" s="6"/>
      <c r="I23" s="6"/>
      <c r="J23" s="9"/>
    </row>
    <row r="24" spans="1:10" x14ac:dyDescent="0.2">
      <c r="A24" s="5" t="s">
        <v>349</v>
      </c>
      <c r="B24" s="6"/>
      <c r="C24" s="6"/>
      <c r="D24" s="6"/>
      <c r="E24" s="6"/>
      <c r="F24" s="6"/>
      <c r="G24" s="6"/>
      <c r="H24" s="6"/>
      <c r="I24" s="6"/>
      <c r="J24" s="9"/>
    </row>
    <row r="25" spans="1:10" x14ac:dyDescent="0.2">
      <c r="A25" s="5"/>
      <c r="B25" s="6"/>
      <c r="C25" s="6"/>
      <c r="D25" s="6"/>
      <c r="E25" s="6"/>
      <c r="F25" s="6"/>
      <c r="G25" s="6"/>
      <c r="H25" s="6"/>
      <c r="I25" s="6"/>
      <c r="J25" s="9"/>
    </row>
    <row r="26" spans="1:10" ht="40.5" customHeight="1" x14ac:dyDescent="0.2">
      <c r="A26" s="540" t="s">
        <v>476</v>
      </c>
      <c r="B26" s="541"/>
      <c r="C26" s="541"/>
      <c r="D26" s="541"/>
      <c r="E26" s="541"/>
      <c r="F26" s="541"/>
      <c r="G26" s="541"/>
      <c r="H26" s="541"/>
      <c r="I26" s="541"/>
      <c r="J26" s="53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32"/>
      <c r="B29" s="12"/>
      <c r="C29" s="12"/>
      <c r="D29" s="12"/>
      <c r="E29" s="12"/>
      <c r="F29" s="12"/>
      <c r="G29" s="67"/>
      <c r="H29" s="12"/>
      <c r="I29" s="12"/>
      <c r="J29" s="17"/>
    </row>
    <row r="30" spans="1:10" x14ac:dyDescent="0.2">
      <c r="A30" s="64"/>
      <c r="B30" s="527" t="s">
        <v>632</v>
      </c>
      <c r="C30" s="527"/>
      <c r="D30" s="527"/>
      <c r="E30" s="527"/>
      <c r="F30" s="527"/>
      <c r="G30" s="527"/>
      <c r="H30" s="527"/>
      <c r="I30" s="527"/>
      <c r="J30" s="48"/>
    </row>
    <row r="31" spans="1:10" x14ac:dyDescent="0.2">
      <c r="A31" s="5"/>
      <c r="B31" s="6"/>
      <c r="C31" s="6"/>
      <c r="D31" s="6"/>
      <c r="E31" s="6"/>
      <c r="F31" s="6"/>
      <c r="G31" s="6"/>
      <c r="H31" s="6"/>
      <c r="I31" s="6"/>
      <c r="J31" s="9"/>
    </row>
    <row r="32" spans="1:10" ht="24.75" customHeight="1" x14ac:dyDescent="0.2">
      <c r="A32" s="540" t="s">
        <v>478</v>
      </c>
      <c r="B32" s="541"/>
      <c r="C32" s="541"/>
      <c r="D32" s="541"/>
      <c r="E32" s="541"/>
      <c r="F32" s="541"/>
      <c r="G32" s="541"/>
      <c r="H32" s="541"/>
      <c r="I32" s="541"/>
      <c r="J32" s="53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ht="25.5" customHeight="1" x14ac:dyDescent="0.2">
      <c r="A35" s="540" t="s">
        <v>633</v>
      </c>
      <c r="B35" s="541"/>
      <c r="C35" s="541"/>
      <c r="D35" s="541"/>
      <c r="E35" s="541"/>
      <c r="F35" s="541"/>
      <c r="G35" s="541"/>
      <c r="H35" s="541"/>
      <c r="I35" s="541"/>
      <c r="J35" s="53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12"/>
      <c r="C39" s="6"/>
      <c r="D39" s="6"/>
      <c r="E39" s="6"/>
      <c r="F39" s="6"/>
      <c r="G39" s="6"/>
      <c r="H39" s="6"/>
      <c r="I39" s="6"/>
      <c r="J39" s="9"/>
    </row>
    <row r="40" spans="1:10" x14ac:dyDescent="0.2">
      <c r="A40" s="223" t="s">
        <v>275</v>
      </c>
      <c r="B40" s="6" t="s">
        <v>432</v>
      </c>
      <c r="C40" s="224"/>
      <c r="D40" s="224"/>
      <c r="E40" s="224"/>
      <c r="F40" s="224"/>
      <c r="G40" s="224"/>
      <c r="H40" s="224"/>
      <c r="I40" s="224"/>
      <c r="J40" s="225"/>
    </row>
    <row r="41" spans="1:10" x14ac:dyDescent="0.2">
      <c r="A41" s="5"/>
      <c r="B41" s="6"/>
      <c r="C41" s="6"/>
      <c r="D41" s="6"/>
      <c r="E41" s="6"/>
      <c r="F41" s="6"/>
      <c r="G41" s="6"/>
      <c r="H41" s="6"/>
      <c r="I41" s="6"/>
      <c r="J41" s="9"/>
    </row>
    <row r="42" spans="1:10" x14ac:dyDescent="0.2">
      <c r="A42" s="5" t="s">
        <v>274</v>
      </c>
      <c r="B42" s="433" t="str">
        <f>+'Title Page'!B50</f>
        <v>07/24/18</v>
      </c>
      <c r="C42" s="424"/>
      <c r="D42" s="33"/>
      <c r="E42" s="33"/>
      <c r="F42" s="6"/>
      <c r="G42" s="4" t="str">
        <f>+'Title Page'!G50:H50</f>
        <v>Effective Date: October 1, 2018</v>
      </c>
      <c r="I42" s="6"/>
      <c r="J42" s="9"/>
    </row>
    <row r="43" spans="1:10" x14ac:dyDescent="0.2">
      <c r="A43" s="524" t="s">
        <v>245</v>
      </c>
      <c r="B43" s="525"/>
      <c r="C43" s="525"/>
      <c r="D43" s="525"/>
      <c r="E43" s="525"/>
      <c r="F43" s="525"/>
      <c r="G43" s="525"/>
      <c r="H43" s="525"/>
      <c r="I43" s="525"/>
      <c r="J43" s="526"/>
    </row>
    <row r="44" spans="1:10" x14ac:dyDescent="0.2">
      <c r="A44" s="5"/>
      <c r="B44" s="6"/>
      <c r="C44" s="6"/>
      <c r="D44" s="6"/>
      <c r="E44" s="6"/>
      <c r="F44" s="6"/>
      <c r="G44" s="6"/>
      <c r="H44" s="6"/>
      <c r="I44" s="6"/>
      <c r="J44" s="9"/>
    </row>
    <row r="45" spans="1:10" x14ac:dyDescent="0.2">
      <c r="A45" s="5" t="s">
        <v>144</v>
      </c>
      <c r="B45" s="6"/>
      <c r="C45" s="6"/>
      <c r="D45" s="6"/>
      <c r="E45" s="6"/>
      <c r="F45" s="6"/>
      <c r="G45" s="6"/>
      <c r="H45" s="6"/>
      <c r="I45" s="6"/>
      <c r="J45" s="9"/>
    </row>
    <row r="46" spans="1:10" x14ac:dyDescent="0.2">
      <c r="A46" s="32"/>
      <c r="B46" s="12"/>
      <c r="C46" s="12"/>
      <c r="D46" s="12"/>
      <c r="E46" s="12"/>
      <c r="F46" s="12"/>
      <c r="G46" s="12"/>
      <c r="H46" s="12"/>
      <c r="I46" s="12"/>
      <c r="J46" s="17"/>
    </row>
  </sheetData>
  <mergeCells count="12">
    <mergeCell ref="H2:I2"/>
    <mergeCell ref="A43:J43"/>
    <mergeCell ref="C7:H7"/>
    <mergeCell ref="A9:J9"/>
    <mergeCell ref="A11:J11"/>
    <mergeCell ref="C18:H18"/>
    <mergeCell ref="B30:I30"/>
    <mergeCell ref="A15:J15"/>
    <mergeCell ref="A20:J20"/>
    <mergeCell ref="A26:J26"/>
    <mergeCell ref="A32:J32"/>
    <mergeCell ref="A35:J35"/>
  </mergeCells>
  <phoneticPr fontId="0" type="noConversion"/>
  <printOptions horizontalCentered="1" verticalCentered="1"/>
  <pageMargins left="0.5" right="0.25" top="0.5" bottom="0.2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54"/>
  <sheetViews>
    <sheetView zoomScaleNormal="100" zoomScaleSheetLayoutView="75" workbookViewId="0"/>
  </sheetViews>
  <sheetFormatPr defaultRowHeight="12.75" x14ac:dyDescent="0.2"/>
  <cols>
    <col min="1" max="2" width="9.140625" style="4"/>
    <col min="3" max="3" width="9.7109375" style="4" bestFit="1" customWidth="1"/>
    <col min="4" max="16384" width="9.140625" style="4"/>
  </cols>
  <sheetData>
    <row r="1" spans="1:11" x14ac:dyDescent="0.2">
      <c r="A1" s="1"/>
      <c r="B1" s="2"/>
      <c r="C1" s="2"/>
      <c r="D1" s="2"/>
      <c r="E1" s="2"/>
      <c r="F1" s="2"/>
      <c r="G1" s="2"/>
      <c r="H1" s="2"/>
      <c r="I1" s="2"/>
      <c r="J1" s="3"/>
    </row>
    <row r="2" spans="1:11" x14ac:dyDescent="0.2">
      <c r="A2" s="5" t="s">
        <v>277</v>
      </c>
      <c r="B2" s="7">
        <f>+'Check Sheet p2'!B2</f>
        <v>19</v>
      </c>
      <c r="C2" s="6"/>
      <c r="D2" s="6"/>
      <c r="E2" s="6"/>
      <c r="F2" s="6"/>
      <c r="G2" s="7">
        <v>0</v>
      </c>
      <c r="H2" s="491" t="s">
        <v>278</v>
      </c>
      <c r="I2" s="491"/>
      <c r="J2" s="34">
        <v>8</v>
      </c>
    </row>
    <row r="3" spans="1:11" x14ac:dyDescent="0.2">
      <c r="A3" s="5"/>
      <c r="B3" s="6"/>
      <c r="C3" s="6"/>
      <c r="D3" s="6"/>
      <c r="E3" s="6"/>
      <c r="F3" s="6"/>
      <c r="G3" s="6"/>
      <c r="H3" s="6"/>
      <c r="I3" s="6"/>
      <c r="J3" s="9"/>
    </row>
    <row r="4" spans="1:11" x14ac:dyDescent="0.2">
      <c r="A4" s="5" t="s">
        <v>75</v>
      </c>
      <c r="B4" s="6"/>
      <c r="C4" s="6"/>
      <c r="D4" s="6"/>
      <c r="E4" s="6"/>
      <c r="F4" s="6"/>
      <c r="G4" s="6"/>
      <c r="H4" s="6"/>
      <c r="I4" s="6"/>
      <c r="J4" s="9"/>
    </row>
    <row r="5" spans="1:11" x14ac:dyDescent="0.2">
      <c r="A5" s="32" t="s">
        <v>85</v>
      </c>
      <c r="B5" s="12"/>
      <c r="C5" s="12"/>
      <c r="D5" s="12"/>
      <c r="E5" s="12"/>
      <c r="F5" s="12"/>
      <c r="G5" s="12"/>
      <c r="H5" s="12"/>
      <c r="I5" s="12"/>
      <c r="J5" s="17"/>
    </row>
    <row r="6" spans="1:11" x14ac:dyDescent="0.2">
      <c r="A6" s="5"/>
      <c r="B6" s="6"/>
      <c r="C6" s="6"/>
      <c r="D6" s="6"/>
      <c r="E6" s="6"/>
      <c r="F6" s="6"/>
      <c r="G6" s="6"/>
      <c r="H6" s="6"/>
      <c r="I6" s="6"/>
      <c r="J6" s="9"/>
    </row>
    <row r="7" spans="1:11" x14ac:dyDescent="0.2">
      <c r="A7" s="64"/>
      <c r="B7" s="527" t="s">
        <v>479</v>
      </c>
      <c r="C7" s="527"/>
      <c r="D7" s="527"/>
      <c r="E7" s="527"/>
      <c r="F7" s="527"/>
      <c r="G7" s="527"/>
      <c r="H7" s="527"/>
      <c r="I7" s="527"/>
      <c r="J7" s="48"/>
      <c r="K7" s="38"/>
    </row>
    <row r="8" spans="1:11" x14ac:dyDescent="0.2">
      <c r="A8" s="5"/>
      <c r="B8" s="6"/>
      <c r="C8" s="10"/>
      <c r="D8" s="10"/>
      <c r="E8" s="10"/>
      <c r="F8" s="10"/>
      <c r="G8" s="10"/>
      <c r="H8" s="10"/>
      <c r="I8" s="6"/>
      <c r="J8" s="9"/>
    </row>
    <row r="9" spans="1:11" x14ac:dyDescent="0.2">
      <c r="A9" s="5"/>
      <c r="B9" s="6"/>
      <c r="C9" s="6"/>
      <c r="D9" s="6"/>
      <c r="E9" s="6"/>
      <c r="F9" s="6"/>
      <c r="G9" s="6"/>
      <c r="H9" s="6"/>
      <c r="I9" s="6"/>
      <c r="J9" s="9"/>
    </row>
    <row r="10" spans="1:11" x14ac:dyDescent="0.2">
      <c r="A10" s="5"/>
      <c r="B10" s="6"/>
      <c r="C10" s="6"/>
      <c r="D10" s="6"/>
      <c r="E10" s="6"/>
      <c r="F10" s="6"/>
      <c r="G10" s="6"/>
      <c r="H10" s="6"/>
      <c r="I10" s="6"/>
      <c r="J10" s="9"/>
    </row>
    <row r="11" spans="1:11" x14ac:dyDescent="0.2">
      <c r="A11" s="5"/>
      <c r="B11" s="6"/>
      <c r="C11" s="6"/>
      <c r="D11" s="6"/>
      <c r="E11" s="6"/>
      <c r="F11" s="6"/>
      <c r="G11" s="6"/>
      <c r="H11" s="6"/>
      <c r="I11" s="6"/>
      <c r="J11" s="9"/>
    </row>
    <row r="12" spans="1:11" x14ac:dyDescent="0.2">
      <c r="A12" s="5"/>
      <c r="B12" s="35"/>
      <c r="C12" s="6"/>
      <c r="D12" s="6"/>
      <c r="E12" s="6"/>
      <c r="F12" s="6"/>
      <c r="G12" s="6"/>
      <c r="H12" s="6"/>
      <c r="I12" s="6"/>
      <c r="J12" s="9"/>
    </row>
    <row r="13" spans="1:11" x14ac:dyDescent="0.2">
      <c r="A13" s="5"/>
      <c r="B13" s="6"/>
      <c r="C13" s="6"/>
      <c r="D13" s="6"/>
      <c r="E13" s="6"/>
      <c r="F13" s="6"/>
      <c r="G13" s="6"/>
      <c r="H13" s="6"/>
      <c r="I13" s="6"/>
      <c r="J13" s="9"/>
    </row>
    <row r="14" spans="1:11" x14ac:dyDescent="0.2">
      <c r="A14" s="5"/>
      <c r="B14" s="42"/>
      <c r="C14" s="10"/>
      <c r="D14" s="6"/>
      <c r="E14" s="42"/>
      <c r="F14" s="10"/>
      <c r="G14" s="6"/>
      <c r="H14" s="42"/>
      <c r="I14" s="10"/>
      <c r="J14" s="9"/>
    </row>
    <row r="15" spans="1:11" x14ac:dyDescent="0.2">
      <c r="A15" s="5"/>
      <c r="B15" s="42"/>
      <c r="C15" s="10"/>
      <c r="D15" s="6"/>
      <c r="E15" s="42"/>
      <c r="F15" s="10"/>
      <c r="G15" s="6"/>
      <c r="H15" s="42"/>
      <c r="I15" s="10"/>
      <c r="J15" s="9"/>
    </row>
    <row r="16" spans="1:11"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5"/>
      <c r="B18" s="6"/>
      <c r="C18" s="6"/>
      <c r="D18" s="6"/>
      <c r="E18" s="6"/>
      <c r="F18" s="6"/>
      <c r="G18" s="6"/>
      <c r="H18" s="6"/>
      <c r="I18" s="6"/>
      <c r="J18" s="9"/>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8" t="str">
        <f>+'Title Page'!B50</f>
        <v>07/24/18</v>
      </c>
      <c r="C50" s="528"/>
      <c r="D50" s="33"/>
      <c r="E50" s="33"/>
      <c r="F50" s="6"/>
      <c r="G50" s="6" t="str">
        <f>+'Title Page'!G50:H50</f>
        <v>Effective Date: October 1, 2018</v>
      </c>
      <c r="I50" s="6"/>
      <c r="J50" s="9"/>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H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4">
    <mergeCell ref="H2:I2"/>
    <mergeCell ref="A51:J51"/>
    <mergeCell ref="B7:I7"/>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54"/>
  <sheetViews>
    <sheetView zoomScaleNormal="100" zoomScaleSheetLayoutView="75" workbookViewId="0">
      <selection activeCell="B38" sqref="B38:J39"/>
    </sheetView>
  </sheetViews>
  <sheetFormatPr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277</v>
      </c>
      <c r="B2" s="7">
        <f>+'Item 17  p8'!B2</f>
        <v>19</v>
      </c>
      <c r="C2" s="6"/>
      <c r="D2" s="6"/>
      <c r="E2" s="6"/>
      <c r="F2" s="6"/>
      <c r="G2" s="7">
        <v>0</v>
      </c>
      <c r="H2" s="491" t="s">
        <v>278</v>
      </c>
      <c r="I2" s="491"/>
      <c r="J2" s="34">
        <v>9</v>
      </c>
    </row>
    <row r="3" spans="1:10" x14ac:dyDescent="0.2">
      <c r="A3" s="5"/>
      <c r="B3" s="6"/>
      <c r="C3" s="6"/>
      <c r="D3" s="6"/>
      <c r="E3" s="6"/>
      <c r="F3" s="6"/>
      <c r="G3" s="6"/>
      <c r="H3" s="6"/>
      <c r="I3" s="6"/>
      <c r="J3" s="9"/>
    </row>
    <row r="4" spans="1:10" x14ac:dyDescent="0.2">
      <c r="A4" s="5" t="s">
        <v>75</v>
      </c>
      <c r="B4" s="6"/>
      <c r="C4" s="6"/>
      <c r="D4" s="6"/>
      <c r="E4" s="6"/>
      <c r="F4" s="6"/>
      <c r="G4" s="6"/>
      <c r="H4" s="6"/>
      <c r="I4" s="6"/>
      <c r="J4" s="9"/>
    </row>
    <row r="5" spans="1:10" x14ac:dyDescent="0.2">
      <c r="A5" s="32" t="s">
        <v>85</v>
      </c>
      <c r="B5" s="12"/>
      <c r="C5" s="12"/>
      <c r="D5" s="12"/>
      <c r="E5" s="12"/>
      <c r="F5" s="12"/>
      <c r="G5" s="12"/>
      <c r="H5" s="12"/>
      <c r="I5" s="12"/>
      <c r="J5" s="17"/>
    </row>
    <row r="6" spans="1:10" x14ac:dyDescent="0.2">
      <c r="A6" s="5"/>
      <c r="B6" s="6"/>
      <c r="C6" s="6"/>
      <c r="D6" s="6"/>
      <c r="E6" s="6"/>
      <c r="F6" s="6"/>
      <c r="G6" s="6"/>
      <c r="H6" s="6"/>
      <c r="I6" s="6"/>
      <c r="J6" s="9"/>
    </row>
    <row r="7" spans="1:10" x14ac:dyDescent="0.2">
      <c r="A7" s="64"/>
      <c r="B7" s="527" t="s">
        <v>483</v>
      </c>
      <c r="C7" s="527"/>
      <c r="D7" s="527"/>
      <c r="E7" s="527"/>
      <c r="F7" s="527"/>
      <c r="G7" s="527"/>
      <c r="H7" s="527"/>
      <c r="I7" s="527"/>
      <c r="J7" s="48"/>
    </row>
    <row r="8" spans="1:10" x14ac:dyDescent="0.2">
      <c r="A8" s="5"/>
      <c r="B8" s="6"/>
      <c r="C8" s="6"/>
      <c r="D8" s="6"/>
      <c r="E8" s="6"/>
      <c r="F8" s="6"/>
      <c r="G8" s="6"/>
      <c r="H8" s="6"/>
      <c r="I8" s="6"/>
      <c r="J8" s="9"/>
    </row>
    <row r="9" spans="1:10" x14ac:dyDescent="0.2">
      <c r="A9" s="562" t="s">
        <v>480</v>
      </c>
      <c r="B9" s="563"/>
      <c r="C9" s="563"/>
      <c r="D9" s="563"/>
      <c r="E9" s="563"/>
      <c r="F9" s="563"/>
      <c r="G9" s="563"/>
      <c r="H9" s="563"/>
      <c r="I9" s="563"/>
      <c r="J9" s="564"/>
    </row>
    <row r="10" spans="1:10" x14ac:dyDescent="0.2">
      <c r="A10" s="5"/>
      <c r="B10" s="6"/>
      <c r="C10" s="6"/>
      <c r="D10" s="6"/>
      <c r="E10" s="6"/>
      <c r="F10" s="6"/>
      <c r="G10" s="6"/>
      <c r="H10" s="6"/>
      <c r="I10" s="6"/>
      <c r="J10" s="9"/>
    </row>
    <row r="11" spans="1:10" ht="24.75" customHeight="1" x14ac:dyDescent="0.2">
      <c r="A11" s="545" t="s">
        <v>481</v>
      </c>
      <c r="B11" s="546"/>
      <c r="C11" s="546"/>
      <c r="D11" s="546"/>
      <c r="E11" s="546"/>
      <c r="F11" s="546"/>
      <c r="G11" s="546"/>
      <c r="H11" s="546"/>
      <c r="I11" s="546"/>
      <c r="J11" s="547"/>
    </row>
    <row r="12" spans="1:10" x14ac:dyDescent="0.2">
      <c r="A12" s="5"/>
      <c r="B12" s="6"/>
      <c r="C12" s="6"/>
      <c r="D12" s="6"/>
      <c r="E12" s="6"/>
      <c r="F12" s="6"/>
      <c r="G12" s="6"/>
      <c r="H12" s="6"/>
      <c r="I12" s="6"/>
      <c r="J12" s="9"/>
    </row>
    <row r="13" spans="1:10" ht="19.5" customHeight="1" x14ac:dyDescent="0.2">
      <c r="A13" s="5"/>
      <c r="B13" s="548" t="s">
        <v>385</v>
      </c>
      <c r="C13" s="549"/>
      <c r="D13" s="548" t="s">
        <v>386</v>
      </c>
      <c r="E13" s="550"/>
      <c r="F13" s="550"/>
      <c r="G13" s="551"/>
      <c r="H13" s="548" t="s">
        <v>387</v>
      </c>
      <c r="I13" s="549"/>
      <c r="J13" s="9"/>
    </row>
    <row r="14" spans="1:10" x14ac:dyDescent="0.2">
      <c r="A14" s="5"/>
      <c r="B14" s="68" t="s">
        <v>482</v>
      </c>
      <c r="C14" s="69"/>
      <c r="D14" s="559" t="s">
        <v>389</v>
      </c>
      <c r="E14" s="560"/>
      <c r="F14" s="560"/>
      <c r="G14" s="561"/>
      <c r="H14" s="557" t="s">
        <v>390</v>
      </c>
      <c r="I14" s="558"/>
      <c r="J14" s="9"/>
    </row>
    <row r="15" spans="1:10" x14ac:dyDescent="0.2">
      <c r="A15" s="5"/>
      <c r="B15" s="552" t="s">
        <v>388</v>
      </c>
      <c r="C15" s="491"/>
      <c r="D15" s="5"/>
      <c r="E15" s="6"/>
      <c r="F15" s="6"/>
      <c r="G15" s="9"/>
      <c r="H15" s="71" t="s">
        <v>391</v>
      </c>
      <c r="I15" s="72"/>
      <c r="J15" s="9"/>
    </row>
    <row r="16" spans="1:10" x14ac:dyDescent="0.2">
      <c r="A16" s="5"/>
      <c r="B16" s="32"/>
      <c r="C16" s="12"/>
      <c r="D16" s="32"/>
      <c r="E16" s="12"/>
      <c r="F16" s="12"/>
      <c r="G16" s="17"/>
      <c r="H16" s="16" t="s">
        <v>392</v>
      </c>
      <c r="I16" s="20"/>
      <c r="J16" s="9"/>
    </row>
    <row r="17" spans="1:10" x14ac:dyDescent="0.2">
      <c r="A17" s="5"/>
      <c r="B17" s="1" t="s">
        <v>484</v>
      </c>
      <c r="C17" s="3"/>
      <c r="D17" s="70" t="s">
        <v>490</v>
      </c>
      <c r="E17" s="2"/>
      <c r="F17" s="2"/>
      <c r="G17" s="3"/>
      <c r="H17" s="1" t="s">
        <v>393</v>
      </c>
      <c r="I17" s="3"/>
      <c r="J17" s="9"/>
    </row>
    <row r="18" spans="1:10" x14ac:dyDescent="0.2">
      <c r="A18" s="5"/>
      <c r="B18" s="5"/>
      <c r="C18" s="9"/>
      <c r="D18" s="5"/>
      <c r="E18" s="6"/>
      <c r="F18" s="6"/>
      <c r="G18" s="9"/>
      <c r="H18" s="5" t="s">
        <v>394</v>
      </c>
      <c r="I18" s="9"/>
      <c r="J18" s="9"/>
    </row>
    <row r="19" spans="1:10" x14ac:dyDescent="0.2">
      <c r="A19" s="5"/>
      <c r="B19" s="32"/>
      <c r="C19" s="17"/>
      <c r="D19" s="32"/>
      <c r="E19" s="12"/>
      <c r="F19" s="12"/>
      <c r="G19" s="17"/>
      <c r="H19" s="32" t="s">
        <v>395</v>
      </c>
      <c r="I19" s="17"/>
      <c r="J19" s="9"/>
    </row>
    <row r="20" spans="1:10" x14ac:dyDescent="0.2">
      <c r="A20" s="5"/>
      <c r="B20" s="1" t="s">
        <v>485</v>
      </c>
      <c r="C20" s="3"/>
      <c r="D20" s="2" t="s">
        <v>491</v>
      </c>
      <c r="E20" s="2"/>
      <c r="F20" s="2"/>
      <c r="G20" s="3"/>
      <c r="H20" s="1" t="s">
        <v>393</v>
      </c>
      <c r="I20" s="3"/>
      <c r="J20" s="9"/>
    </row>
    <row r="21" spans="1:10" x14ac:dyDescent="0.2">
      <c r="A21" s="5"/>
      <c r="B21" s="5" t="s">
        <v>396</v>
      </c>
      <c r="C21" s="9"/>
      <c r="D21" s="6"/>
      <c r="E21" s="6"/>
      <c r="F21" s="6"/>
      <c r="G21" s="9"/>
      <c r="H21" s="5" t="s">
        <v>394</v>
      </c>
      <c r="I21" s="9"/>
      <c r="J21" s="9"/>
    </row>
    <row r="22" spans="1:10" x14ac:dyDescent="0.2">
      <c r="A22" s="5"/>
      <c r="B22" s="32"/>
      <c r="C22" s="17"/>
      <c r="D22" s="12"/>
      <c r="E22" s="12"/>
      <c r="F22" s="12"/>
      <c r="G22" s="17"/>
      <c r="H22" s="73" t="s">
        <v>397</v>
      </c>
      <c r="I22" s="17"/>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553" t="s">
        <v>486</v>
      </c>
      <c r="C25" s="553"/>
      <c r="D25" s="553"/>
      <c r="E25" s="553"/>
      <c r="F25" s="553"/>
      <c r="G25" s="553"/>
      <c r="H25" s="553"/>
      <c r="I25" s="553"/>
      <c r="J25" s="554"/>
    </row>
    <row r="26" spans="1:10" x14ac:dyDescent="0.2">
      <c r="A26" s="5"/>
      <c r="B26" s="45"/>
      <c r="C26" s="6"/>
      <c r="D26" s="6"/>
      <c r="E26" s="6"/>
      <c r="F26" s="6"/>
      <c r="G26" s="6"/>
      <c r="H26" s="6"/>
      <c r="I26" s="6"/>
      <c r="J26" s="9"/>
    </row>
    <row r="27" spans="1:10" x14ac:dyDescent="0.2">
      <c r="A27" s="5"/>
      <c r="B27" s="555" t="s">
        <v>487</v>
      </c>
      <c r="C27" s="555"/>
      <c r="D27" s="555"/>
      <c r="E27" s="555"/>
      <c r="F27" s="555"/>
      <c r="G27" s="555"/>
      <c r="H27" s="555"/>
      <c r="I27" s="555"/>
      <c r="J27" s="556"/>
    </row>
    <row r="28" spans="1:10" x14ac:dyDescent="0.2">
      <c r="A28" s="5"/>
      <c r="B28" s="555"/>
      <c r="C28" s="555"/>
      <c r="D28" s="555"/>
      <c r="E28" s="555"/>
      <c r="F28" s="555"/>
      <c r="G28" s="555"/>
      <c r="H28" s="555"/>
      <c r="I28" s="555"/>
      <c r="J28" s="556"/>
    </row>
    <row r="29" spans="1:10" x14ac:dyDescent="0.2">
      <c r="A29" s="5"/>
      <c r="B29" s="555"/>
      <c r="C29" s="555"/>
      <c r="D29" s="555"/>
      <c r="E29" s="555"/>
      <c r="F29" s="555"/>
      <c r="G29" s="555"/>
      <c r="H29" s="555"/>
      <c r="I29" s="555"/>
      <c r="J29" s="556"/>
    </row>
    <row r="30" spans="1:10" x14ac:dyDescent="0.2">
      <c r="A30" s="5"/>
      <c r="B30" s="6"/>
      <c r="C30" s="6"/>
      <c r="D30" s="6"/>
      <c r="E30" s="6"/>
      <c r="F30" s="6"/>
      <c r="G30" s="6"/>
      <c r="H30" s="6"/>
      <c r="I30" s="6"/>
      <c r="J30" s="9"/>
    </row>
    <row r="31" spans="1:10" x14ac:dyDescent="0.2">
      <c r="A31" s="5"/>
      <c r="B31" s="555" t="s">
        <v>488</v>
      </c>
      <c r="C31" s="555"/>
      <c r="D31" s="555"/>
      <c r="E31" s="555"/>
      <c r="F31" s="555"/>
      <c r="G31" s="555"/>
      <c r="H31" s="555"/>
      <c r="I31" s="555"/>
      <c r="J31" s="565"/>
    </row>
    <row r="32" spans="1:10" x14ac:dyDescent="0.2">
      <c r="A32" s="5"/>
      <c r="B32" s="555"/>
      <c r="C32" s="555"/>
      <c r="D32" s="555"/>
      <c r="E32" s="555"/>
      <c r="F32" s="555"/>
      <c r="G32" s="555"/>
      <c r="H32" s="555"/>
      <c r="I32" s="555"/>
      <c r="J32" s="565"/>
    </row>
    <row r="33" spans="1:10" x14ac:dyDescent="0.2">
      <c r="A33" s="5"/>
      <c r="B33" s="555"/>
      <c r="C33" s="555"/>
      <c r="D33" s="555"/>
      <c r="E33" s="555"/>
      <c r="F33" s="555"/>
      <c r="G33" s="555"/>
      <c r="H33" s="555"/>
      <c r="I33" s="555"/>
      <c r="J33" s="565"/>
    </row>
    <row r="34" spans="1:10" x14ac:dyDescent="0.2">
      <c r="A34" s="5"/>
      <c r="B34" s="6"/>
      <c r="C34" s="6"/>
      <c r="D34" s="6"/>
      <c r="E34" s="6"/>
      <c r="F34" s="6"/>
      <c r="G34" s="6"/>
      <c r="H34" s="6"/>
      <c r="I34" s="6"/>
      <c r="J34" s="9"/>
    </row>
    <row r="35" spans="1:10" ht="12.75" customHeight="1" x14ac:dyDescent="0.2">
      <c r="A35" s="74"/>
      <c r="B35" s="555" t="s">
        <v>489</v>
      </c>
      <c r="C35" s="555"/>
      <c r="D35" s="555"/>
      <c r="E35" s="555"/>
      <c r="F35" s="555"/>
      <c r="G35" s="555"/>
      <c r="H35" s="555"/>
      <c r="I35" s="555"/>
      <c r="J35" s="565"/>
    </row>
    <row r="36" spans="1:10" x14ac:dyDescent="0.2">
      <c r="A36" s="5"/>
      <c r="B36" s="555"/>
      <c r="C36" s="555"/>
      <c r="D36" s="555"/>
      <c r="E36" s="555"/>
      <c r="F36" s="555"/>
      <c r="G36" s="555"/>
      <c r="H36" s="555"/>
      <c r="I36" s="555"/>
      <c r="J36" s="565"/>
    </row>
    <row r="37" spans="1:10" x14ac:dyDescent="0.2">
      <c r="A37" s="5"/>
      <c r="B37" s="81"/>
      <c r="C37" s="81"/>
      <c r="D37" s="81"/>
      <c r="E37" s="81"/>
      <c r="F37" s="81"/>
      <c r="G37" s="81"/>
      <c r="H37" s="81"/>
      <c r="I37" s="81"/>
      <c r="J37" s="83"/>
    </row>
    <row r="38" spans="1:10" ht="12.75" customHeight="1" x14ac:dyDescent="0.2">
      <c r="A38" s="5"/>
      <c r="B38" s="484"/>
      <c r="C38" s="484"/>
      <c r="D38" s="484"/>
      <c r="E38" s="484"/>
      <c r="F38" s="484"/>
      <c r="G38" s="484"/>
      <c r="H38" s="484"/>
      <c r="I38" s="484"/>
      <c r="J38" s="485"/>
    </row>
    <row r="39" spans="1:10" x14ac:dyDescent="0.2">
      <c r="A39" s="5"/>
      <c r="B39" s="484"/>
      <c r="C39" s="484"/>
      <c r="D39" s="484"/>
      <c r="E39" s="484"/>
      <c r="F39" s="484"/>
      <c r="G39" s="484"/>
      <c r="H39" s="484"/>
      <c r="I39" s="484"/>
      <c r="J39" s="485"/>
    </row>
    <row r="40" spans="1:10" x14ac:dyDescent="0.2">
      <c r="A40" s="5"/>
      <c r="B40" s="461"/>
      <c r="C40" s="461"/>
      <c r="D40" s="461"/>
      <c r="E40" s="461"/>
      <c r="F40" s="461"/>
      <c r="G40" s="461"/>
      <c r="H40" s="461"/>
      <c r="I40" s="461"/>
      <c r="J40" s="83"/>
    </row>
    <row r="41" spans="1:10" x14ac:dyDescent="0.2">
      <c r="A41" s="5"/>
      <c r="B41" s="81"/>
      <c r="C41" s="81"/>
      <c r="D41" s="81"/>
      <c r="E41" s="81"/>
      <c r="F41" s="81"/>
      <c r="G41" s="81"/>
      <c r="H41" s="81"/>
      <c r="I41" s="81"/>
      <c r="J41" s="83"/>
    </row>
    <row r="42" spans="1:10" x14ac:dyDescent="0.2">
      <c r="A42" s="5"/>
      <c r="B42" s="81"/>
      <c r="C42" s="81"/>
      <c r="D42" s="81"/>
      <c r="E42" s="81"/>
      <c r="F42" s="81"/>
      <c r="G42" s="81"/>
      <c r="H42" s="81"/>
      <c r="I42" s="81"/>
      <c r="J42" s="83"/>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7"/>
    </row>
    <row r="48" spans="1:10" x14ac:dyDescent="0.2">
      <c r="A48" s="5" t="s">
        <v>275</v>
      </c>
      <c r="B48" s="6" t="s">
        <v>432</v>
      </c>
      <c r="C48" s="6"/>
      <c r="D48" s="6"/>
      <c r="E48" s="6"/>
      <c r="F48" s="6"/>
      <c r="G48" s="6"/>
      <c r="H48" s="6"/>
      <c r="I48" s="6"/>
      <c r="J48" s="9"/>
    </row>
    <row r="49" spans="1:10" x14ac:dyDescent="0.2">
      <c r="A49" s="5"/>
      <c r="B49" s="6"/>
      <c r="C49" s="6"/>
      <c r="D49" s="6"/>
      <c r="E49" s="6"/>
      <c r="F49" s="6"/>
      <c r="G49" s="6"/>
      <c r="H49" s="6"/>
      <c r="I49" s="6"/>
      <c r="J49" s="9"/>
    </row>
    <row r="50" spans="1:10" x14ac:dyDescent="0.2">
      <c r="A50" s="5" t="s">
        <v>274</v>
      </c>
      <c r="B50" s="528" t="str">
        <f>+'Title Page'!B50</f>
        <v>07/24/18</v>
      </c>
      <c r="C50" s="528"/>
      <c r="D50" s="33"/>
      <c r="E50" s="33"/>
      <c r="F50" s="6"/>
      <c r="G50" s="251" t="str">
        <f>+'Title Page'!G50:H50</f>
        <v>Effective Date: October 1, 2018</v>
      </c>
      <c r="I50" s="6"/>
      <c r="J50" s="9"/>
    </row>
    <row r="51" spans="1:10" x14ac:dyDescent="0.2">
      <c r="A51" s="524" t="s">
        <v>245</v>
      </c>
      <c r="B51" s="525"/>
      <c r="C51" s="525"/>
      <c r="D51" s="525"/>
      <c r="E51" s="525"/>
      <c r="F51" s="525"/>
      <c r="G51" s="525"/>
      <c r="H51" s="525"/>
      <c r="I51" s="525"/>
      <c r="J51" s="526"/>
    </row>
    <row r="52" spans="1:10" x14ac:dyDescent="0.2">
      <c r="A52" s="5"/>
      <c r="B52" s="6"/>
      <c r="C52" s="6"/>
      <c r="D52" s="6"/>
      <c r="E52" s="6"/>
      <c r="F52" s="6"/>
      <c r="G52" s="6"/>
      <c r="I52" s="6"/>
      <c r="J52" s="9"/>
    </row>
    <row r="53" spans="1:10" x14ac:dyDescent="0.2">
      <c r="A53" s="5" t="s">
        <v>144</v>
      </c>
      <c r="B53" s="6"/>
      <c r="C53" s="6"/>
      <c r="D53" s="6"/>
      <c r="E53" s="6"/>
      <c r="F53" s="6"/>
      <c r="G53" s="6"/>
      <c r="H53" s="6"/>
      <c r="I53" s="6"/>
      <c r="J53" s="9"/>
    </row>
    <row r="54" spans="1:10" x14ac:dyDescent="0.2">
      <c r="A54" s="32"/>
      <c r="B54" s="12"/>
      <c r="C54" s="12"/>
      <c r="D54" s="12"/>
      <c r="E54" s="12"/>
      <c r="F54" s="12"/>
      <c r="G54" s="12"/>
      <c r="H54" s="12"/>
      <c r="I54" s="12"/>
      <c r="J54" s="17"/>
    </row>
  </sheetData>
  <mergeCells count="16">
    <mergeCell ref="H2:I2"/>
    <mergeCell ref="B7:I7"/>
    <mergeCell ref="A9:J9"/>
    <mergeCell ref="B31:J33"/>
    <mergeCell ref="B35:J36"/>
    <mergeCell ref="A51:J51"/>
    <mergeCell ref="A11:J11"/>
    <mergeCell ref="B13:C13"/>
    <mergeCell ref="D13:G13"/>
    <mergeCell ref="H13:I13"/>
    <mergeCell ref="B15:C15"/>
    <mergeCell ref="B25:J25"/>
    <mergeCell ref="B27:J29"/>
    <mergeCell ref="B50:C50"/>
    <mergeCell ref="H14:I14"/>
    <mergeCell ref="D14:G14"/>
  </mergeCells>
  <phoneticPr fontId="0" type="noConversion"/>
  <printOptions horizontalCentered="1" verticalCentered="1"/>
  <pageMargins left="0.5" right="0.25" top="0.25" bottom="0.25"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A6AB86C50EE204ABE4D7BA7CDB60923" ma:contentTypeVersion="68" ma:contentTypeDescription="" ma:contentTypeScope="" ma:versionID="731082d181a24acc1a0b104546f1243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Replacement Page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2018-07-24T07:00:00+00:00</OpenedDate>
    <SignificantOrder xmlns="dc463f71-b30c-4ab2-9473-d307f9d35888">false</SignificantOrder>
    <Date1 xmlns="dc463f71-b30c-4ab2-9473-d307f9d35888">2018-09-18T07:00:00+00:00</Date1>
    <IsDocumentOrder xmlns="dc463f71-b30c-4ab2-9473-d307f9d35888">false</IsDocumentOrder>
    <IsHighlyConfidential xmlns="dc463f71-b30c-4ab2-9473-d307f9d35888">false</IsHighlyConfidential>
    <CaseCompanyNames xmlns="dc463f71-b30c-4ab2-9473-d307f9d35888">WASTE CONTROL, INC.</CaseCompanyNames>
    <Nickname xmlns="http://schemas.microsoft.com/sharepoint/v3" xsi:nil="true"/>
    <DocketNumber xmlns="dc463f71-b30c-4ab2-9473-d307f9d35888">180636</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F031BDA4-87CA-483F-BAC4-55B1774216A9}"/>
</file>

<file path=customXml/itemProps2.xml><?xml version="1.0" encoding="utf-8"?>
<ds:datastoreItem xmlns:ds="http://schemas.openxmlformats.org/officeDocument/2006/customXml" ds:itemID="{0EB510C9-2B4A-47F8-A338-704C4472F7D3}"/>
</file>

<file path=customXml/itemProps3.xml><?xml version="1.0" encoding="utf-8"?>
<ds:datastoreItem xmlns:ds="http://schemas.openxmlformats.org/officeDocument/2006/customXml" ds:itemID="{3EE52C27-A18A-4A55-83C4-0A2C251C6D51}"/>
</file>

<file path=customXml/itemProps4.xml><?xml version="1.0" encoding="utf-8"?>
<ds:datastoreItem xmlns:ds="http://schemas.openxmlformats.org/officeDocument/2006/customXml" ds:itemID="{21DF929B-447F-44EA-9304-FE98752063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21</vt:i4>
      </vt:variant>
    </vt:vector>
  </HeadingPairs>
  <TitlesOfParts>
    <vt:vector size="73" baseType="lpstr">
      <vt:lpstr>Title Page</vt:lpstr>
      <vt:lpstr>Check Sheet p2</vt:lpstr>
      <vt:lpstr>Index by number p3</vt:lpstr>
      <vt:lpstr>Index by topic, page 1 p4 (2)</vt:lpstr>
      <vt:lpstr>Index by topic, page2 p5 </vt:lpstr>
      <vt:lpstr>Item 5 p6</vt:lpstr>
      <vt:lpstr>Item2 10,15,16 p7</vt:lpstr>
      <vt:lpstr>Item 17  p8</vt:lpstr>
      <vt:lpstr>Item 18 p9</vt:lpstr>
      <vt:lpstr>Item 20, page 1 p10</vt:lpstr>
      <vt:lpstr>Item 20, page 2  p11</vt:lpstr>
      <vt:lpstr>Item 20, page 3  p12</vt:lpstr>
      <vt:lpstr>Item 20, page 4 p13</vt:lpstr>
      <vt:lpstr>Item 30 p14</vt:lpstr>
      <vt:lpstr>Item 30 p15</vt:lpstr>
      <vt:lpstr>Item 40, 45, 50 p16</vt:lpstr>
      <vt:lpstr>Item 51,52 p17</vt:lpstr>
      <vt:lpstr>Item 55,60 p18</vt:lpstr>
      <vt:lpstr>Item 70 p19</vt:lpstr>
      <vt:lpstr>Item 75 p20</vt:lpstr>
      <vt:lpstr>Item 80 p21</vt:lpstr>
      <vt:lpstr>Item 90 p22</vt:lpstr>
      <vt:lpstr>Item 100, page 23</vt:lpstr>
      <vt:lpstr>Item 100, page 24</vt:lpstr>
      <vt:lpstr>Item 100, page 25</vt:lpstr>
      <vt:lpstr>Item 100, page 26</vt:lpstr>
      <vt:lpstr>Item 105 p1 p27</vt:lpstr>
      <vt:lpstr>Item 105 p2 p28</vt:lpstr>
      <vt:lpstr>Item 105 p3 p29</vt:lpstr>
      <vt:lpstr>Item 105 p4 p30</vt:lpstr>
      <vt:lpstr>Item 120,130,150 p31</vt:lpstr>
      <vt:lpstr>Item 160 p32</vt:lpstr>
      <vt:lpstr>Item 200 p33</vt:lpstr>
      <vt:lpstr>Item 205 p34</vt:lpstr>
      <vt:lpstr>Item 207 p35</vt:lpstr>
      <vt:lpstr>Item 210, 220 p36</vt:lpstr>
      <vt:lpstr>Item 230 p37</vt:lpstr>
      <vt:lpstr>Item 240 p38</vt:lpstr>
      <vt:lpstr>Item 240 p39</vt:lpstr>
      <vt:lpstr>Item 245 p40</vt:lpstr>
      <vt:lpstr>Item 250 p41</vt:lpstr>
      <vt:lpstr>Item 255 p42</vt:lpstr>
      <vt:lpstr>Item 260 p43</vt:lpstr>
      <vt:lpstr>Item 260 p44</vt:lpstr>
      <vt:lpstr>Item 265 p45</vt:lpstr>
      <vt:lpstr>Item 270 p46</vt:lpstr>
      <vt:lpstr>Item 275 p47</vt:lpstr>
      <vt:lpstr>Item 280 p48</vt:lpstr>
      <vt:lpstr>Item 300 p49</vt:lpstr>
      <vt:lpstr>Appendix Ap1</vt:lpstr>
      <vt:lpstr>ApendixAp2</vt:lpstr>
      <vt:lpstr>Appendix B</vt:lpstr>
      <vt:lpstr>'Appendix B'!Print_Area</vt:lpstr>
      <vt:lpstr>'Index by number p3'!Print_Area</vt:lpstr>
      <vt:lpstr>'Index by topic, page 1 p4 (2)'!Print_Area</vt:lpstr>
      <vt:lpstr>'Index by topic, page2 p5 '!Print_Area</vt:lpstr>
      <vt:lpstr>'Item 100, page 24'!Print_Area</vt:lpstr>
      <vt:lpstr>'Item 17  p8'!Print_Area</vt:lpstr>
      <vt:lpstr>'Item 20, page 1 p10'!Print_Area</vt:lpstr>
      <vt:lpstr>'Item 20, page 4 p13'!Print_Area</vt:lpstr>
      <vt:lpstr>'Item 205 p34'!Print_Area</vt:lpstr>
      <vt:lpstr>'Item 240 p38'!Print_Area</vt:lpstr>
      <vt:lpstr>'Item 245 p40'!Print_Area</vt:lpstr>
      <vt:lpstr>'Item 250 p41'!Print_Area</vt:lpstr>
      <vt:lpstr>'Item 255 p42'!Print_Area</vt:lpstr>
      <vt:lpstr>'Item 260 p43'!Print_Area</vt:lpstr>
      <vt:lpstr>'Item 265 p45'!Print_Area</vt:lpstr>
      <vt:lpstr>'Item 30 p14'!Print_Area</vt:lpstr>
      <vt:lpstr>'Item 30 p15'!Print_Area</vt:lpstr>
      <vt:lpstr>'Item 300 p49'!Print_Area</vt:lpstr>
      <vt:lpstr>'Item 40, 45, 50 p16'!Print_Area</vt:lpstr>
      <vt:lpstr>'Item 5 p6'!Print_Area</vt:lpstr>
      <vt:lpstr>'Item2 10,15,16 p7'!Print_Area</vt:lpstr>
    </vt:vector>
  </TitlesOfParts>
  <Company>WUTC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Cathie Anderson</dc:creator>
  <cp:lastModifiedBy>Jackie Davis</cp:lastModifiedBy>
  <cp:lastPrinted>2016-02-09T19:08:26Z</cp:lastPrinted>
  <dcterms:created xsi:type="dcterms:W3CDTF">2002-02-08T00:35:58Z</dcterms:created>
  <dcterms:modified xsi:type="dcterms:W3CDTF">2018-09-18T21:54:45Z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VERS">
    <vt:lpwstr>1.0</vt:lpwstr>
  </property>
  <property fmtid="{D5CDD505-2E9C-101B-9397-08002B2CF9AE}" pid="3" name="PPC_Template_Client_Name">
    <vt:lpwstr>Waste Control, Inc.</vt:lpwstr>
  </property>
  <property fmtid="{D5CDD505-2E9C-101B-9397-08002B2CF9AE}" pid="4" name="PPC_Template_Engagement_Date">
    <vt:lpwstr>12/31/2015</vt:lpwstr>
  </property>
  <property fmtid="{D5CDD505-2E9C-101B-9397-08002B2CF9AE}" pid="5" name="ContentTypeId">
    <vt:lpwstr>0x0101006E56B4D1795A2E4DB2F0B01679ED314A00DA6AB86C50EE204ABE4D7BA7CDB60923</vt:lpwstr>
  </property>
  <property fmtid="{D5CDD505-2E9C-101B-9397-08002B2CF9AE}" pid="6" name="_docset_NoMedatataSyncRequired">
    <vt:lpwstr>False</vt:lpwstr>
  </property>
  <property fmtid="{D5CDD505-2E9C-101B-9397-08002B2CF9AE}" pid="7" name="IsEFSEC">
    <vt:bool>false</vt:bool>
  </property>
</Properties>
</file>