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13740" activeTab="1"/>
  </bookViews>
  <sheets>
    <sheet name="Exhibit A, p. 1" sheetId="1" r:id="rId1"/>
    <sheet name="Exhibit A, p. 2" sheetId="4" r:id="rId2"/>
  </sheets>
  <definedNames>
    <definedName name="_xlnm.Print_Area" localSheetId="0">'Exhibit A, p. 1'!$A$1:$D$52</definedName>
    <definedName name="_xlnm.Print_Area" localSheetId="1">'Exhibit A, p. 2'!$A$1:$D$39</definedName>
  </definedNames>
  <calcPr calcId="145621"/>
</workbook>
</file>

<file path=xl/calcChain.xml><?xml version="1.0" encoding="utf-8"?>
<calcChain xmlns="http://schemas.openxmlformats.org/spreadsheetml/2006/main">
  <c r="A1" i="4" l="1"/>
</calcChain>
</file>

<file path=xl/sharedStrings.xml><?xml version="1.0" encoding="utf-8"?>
<sst xmlns="http://schemas.openxmlformats.org/spreadsheetml/2006/main" count="90" uniqueCount="82">
  <si>
    <t>Actual Results of Operations</t>
  </si>
  <si>
    <t>Adjustment 13.01-Revenues &amp; Expenses</t>
  </si>
  <si>
    <t>Adjustment 13.02-Temperature Normalization</t>
  </si>
  <si>
    <t>Adjustment 13.03-Pass-Through Revs. &amp; Exps.</t>
  </si>
  <si>
    <t>Adjustment 13.04-Federal Income Tax</t>
  </si>
  <si>
    <t>Adjustment 13.05-Tax Benefit of Proforma Interest</t>
  </si>
  <si>
    <t>Adjustment 13.06-Depreciation Study</t>
  </si>
  <si>
    <t>Adjustment 13.06A-Reg. Asset Colstrip</t>
  </si>
  <si>
    <t>Adjustment 13.07-Normalize Injuries &amp; Damages</t>
  </si>
  <si>
    <t>Adjustment 13.08-Bad Debts</t>
  </si>
  <si>
    <t>Adjustment 13.09-Incentive Pay</t>
  </si>
  <si>
    <t>Adjustment 13.10-D&amp;O Insurance</t>
  </si>
  <si>
    <t>Adjustment 13.11-Interest on Customer Deposits</t>
  </si>
  <si>
    <t>Adjustment 13.12-Rate Case Expenses</t>
  </si>
  <si>
    <t>Adjustment 13.13-Deferred G/L on Property Sales</t>
  </si>
  <si>
    <t>Adjustment 13.14-Property &amp; Liability Ins</t>
  </si>
  <si>
    <t>Adjustment 13.15-Pension Plan</t>
  </si>
  <si>
    <t>Adjustment 13.16-Wage Increase</t>
  </si>
  <si>
    <t>Adjustment 13.17-Investment Plan</t>
  </si>
  <si>
    <t>Adjustment 13.18-Employee Insurance</t>
  </si>
  <si>
    <t>Adjustment 13.19-Environmental Remediation</t>
  </si>
  <si>
    <t>Adjustment 13.20-Payment Processing Costs</t>
  </si>
  <si>
    <t>Adjustment 13.21-South King Service Center</t>
  </si>
  <si>
    <t>Adjustment 13.22-Excise Tax and WUTC Filing Fee</t>
  </si>
  <si>
    <t>Adjustment 13.23-ISWC and RB Adjustment</t>
  </si>
  <si>
    <t>Adjustment 14.01-Power Costs</t>
  </si>
  <si>
    <t>Adjustment 14.02-Montana Electric Energy Tax</t>
  </si>
  <si>
    <t>Adjustment 14.03-Wild Horse Solar</t>
  </si>
  <si>
    <t>Adjustment 14.04-ASC 815 (Prev. SFAS 133)</t>
  </si>
  <si>
    <t>Adjustment 14.05-Storm Damage</t>
  </si>
  <si>
    <t>Adjustment 14.06-Reg Assets &amp; Liabilities</t>
  </si>
  <si>
    <t>Adjustment 14.07-Glacier Battery Storage</t>
  </si>
  <si>
    <t>Adjustment 14.08-Energy Imbalance Market</t>
  </si>
  <si>
    <t>Adjustment 14.09-Goldendale Capacity Upgrade</t>
  </si>
  <si>
    <t>Adjustment 14.10-Mint Farm Capacity Upgrade</t>
  </si>
  <si>
    <t>Adjustment 14.11-White River</t>
  </si>
  <si>
    <t>Adjustment 14.12-Reclass of Hydro Treasury Grants</t>
  </si>
  <si>
    <t>Adjustment 14.13-Production Adjustment</t>
  </si>
  <si>
    <t>Adjusted Results of Operations</t>
  </si>
  <si>
    <t>Adjustment 11.02-Temperature Normalization</t>
  </si>
  <si>
    <t>Adjustment 11.03-Pass-Through Revs. &amp; Exps.</t>
  </si>
  <si>
    <t>Adjustment 11.04-Federal Income Tax</t>
  </si>
  <si>
    <t>Adjustment 11.05-Tax Benefit of Proforma Interest</t>
  </si>
  <si>
    <t>Adjustment 11.06-Depreciation Study</t>
  </si>
  <si>
    <t>Adjustment 11.07-Normalize Injuries &amp; Damages</t>
  </si>
  <si>
    <t>Adjustment 11.08-Bad Debts</t>
  </si>
  <si>
    <t>Adjustment 11.09-Incentive Pay</t>
  </si>
  <si>
    <t>Adjustment 11.10-D&amp;O Insurance</t>
  </si>
  <si>
    <t>Adjustment 11.11-Interest on Customer Deposits</t>
  </si>
  <si>
    <t>Adjustment 11.12-Rate Case Expenses</t>
  </si>
  <si>
    <t>Adjustment 11.13-Deferred G/L on Property Sales</t>
  </si>
  <si>
    <t>Adjustment 11.14-Property &amp; Liability Ins</t>
  </si>
  <si>
    <t>Adjustment 11.15-Pension Plan</t>
  </si>
  <si>
    <t>Adjustment 11.16-Wage Increase</t>
  </si>
  <si>
    <t>Adjustment 11.17-Investment Plan</t>
  </si>
  <si>
    <t>Adjustment 11.18-Employee Insurance</t>
  </si>
  <si>
    <t>Adjustment 11.19-Environmental Remediation</t>
  </si>
  <si>
    <t>Adjustment 11.20-Payment Processing Costs</t>
  </si>
  <si>
    <t>Adjustment 11.21-South King Service Center</t>
  </si>
  <si>
    <t>Adjustment 11.22-Excise Tax and WUTC Filing Fee</t>
  </si>
  <si>
    <t>Adjustment 11.23-ISWC and RB Adjustment</t>
  </si>
  <si>
    <t>Adjustment 11.01-Revenues &amp; Expenses</t>
  </si>
  <si>
    <t>Adjustment 07.01-Gas Cost Recovery Mechanism</t>
  </si>
  <si>
    <t>Changes to Other Price Schedules</t>
  </si>
  <si>
    <t>Electric Restating and Pro Forma Adjusments</t>
  </si>
  <si>
    <t>Gas Restating and Pro Forma Adjusments</t>
  </si>
  <si>
    <t>Dockets UE-170033 and UG-170034</t>
  </si>
  <si>
    <t>Adjustment
(a)</t>
  </si>
  <si>
    <t>NOI
(b)</t>
  </si>
  <si>
    <t xml:space="preserve">Rate Base
(c) </t>
  </si>
  <si>
    <t>Revenue Requirement (d)
(Note 1)</t>
  </si>
  <si>
    <t>Overall Electric Revenue Requirement Deficiency</t>
  </si>
  <si>
    <t>Overall Natural Gas Revenue Requirement Surplus</t>
  </si>
  <si>
    <t>(Note 1) (d) = column (c) x 7.60% rate of return per paragraph 11 of the Settlement less column (b) and</t>
  </si>
  <si>
    <t>(Note 1) Calculated as column (c) x 7.60% rate of return per paragraph 11 of the Settlement less column (b) and</t>
  </si>
  <si>
    <t>the result is divided by the electric conversion factor of .619051 from Exh. MCC-3r at 3.</t>
  </si>
  <si>
    <t>the result is divided by the natural gas conversion factor of .620450 from Exh. MCC-8r at 3.</t>
  </si>
  <si>
    <t>Exhibit A to the Multiparty Settlement Stipulation and Agreement</t>
  </si>
  <si>
    <t>Adjustment 13.24-Legal Cost Adjustment</t>
  </si>
  <si>
    <t>Adjustment 13.25-Black Box Adjustment</t>
  </si>
  <si>
    <t>Adjustment 11.25-Black Box Adjustment</t>
  </si>
  <si>
    <t>Adjustment 11.24-Legal Cost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</si>
</sst>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1" formatCode="_(* #,##0_);_(* \(#,##0\);_(* &quot;-&quot;_);_(@_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rgb="FF0000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41" fontId="1" fillId="0" borderId="4" xfId="0" applyNumberFormat="1" applyFont="1" applyBorder="1" applyAlignment="1">
      <alignment horizontal="right" vertical="center" wrapText="1"/>
    </xf>
    <xf numFmtId="41" fontId="1" fillId="0" borderId="4" xfId="0" applyNumberFormat="1" applyFont="1" applyBorder="1" applyAlignment="1">
      <alignment horizontal="center" vertical="center" wrapText="1"/>
    </xf>
    <xf numFmtId="42" fontId="1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 applyAlignment="1">
      <alignment horizontal="centerContinuous"/>
    </xf>
    <xf numFmtId="0" fontId="6" fillId="0" borderId="0" xfId="0" applyFont="1"/>
    <xf numFmtId="41" fontId="1" fillId="0" borderId="6" xfId="0" applyNumberFormat="1" applyFont="1" applyBorder="1" applyAlignment="1">
      <alignment horizontal="right" vertical="center" wrapText="1"/>
    </xf>
    <xf numFmtId="41" fontId="1" fillId="0" borderId="2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/>
    </xf>
    <xf numFmtId="41" fontId="7" fillId="0" borderId="6" xfId="0" applyNumberFormat="1" applyFont="1" applyBorder="1" applyAlignment="1">
      <alignment horizontal="right" vertical="center" wrapText="1"/>
    </xf>
    <xf numFmtId="41" fontId="7" fillId="0" borderId="2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pane xSplit="1" ySplit="5" topLeftCell="B6" activePane="bottomRight" state="frozen"/>
      <selection pane="topRight" activeCell="B1" sqref="B1"/>
      <selection pane="bottomLeft" activeCell="A2" sqref="A2"/>
      <selection pane="bottomRight" activeCell="J5" sqref="J5"/>
    </sheetView>
  </sheetViews>
  <sheetFormatPr defaultRowHeight="15" x14ac:dyDescent="0.25"/>
  <cols>
    <col min="1" max="1" width="48.140625" style="8" bestFit="1" customWidth="1"/>
    <col min="2" max="2" width="14.85546875" style="8" bestFit="1" customWidth="1"/>
    <col min="3" max="3" width="16.5703125" style="8" bestFit="1" customWidth="1"/>
    <col min="4" max="4" width="14.5703125" style="8" bestFit="1" customWidth="1"/>
    <col min="5" max="16384" width="9.140625" style="8"/>
  </cols>
  <sheetData>
    <row r="1" spans="1:4" s="10" customFormat="1" ht="18.75" x14ac:dyDescent="0.3">
      <c r="A1" s="9" t="s">
        <v>77</v>
      </c>
      <c r="B1" s="9"/>
      <c r="C1" s="9"/>
      <c r="D1" s="9"/>
    </row>
    <row r="2" spans="1:4" s="10" customFormat="1" ht="18.75" x14ac:dyDescent="0.3">
      <c r="A2" s="9" t="s">
        <v>66</v>
      </c>
      <c r="B2" s="9"/>
      <c r="C2" s="9"/>
      <c r="D2" s="9"/>
    </row>
    <row r="3" spans="1:4" s="10" customFormat="1" ht="18.75" x14ac:dyDescent="0.3">
      <c r="A3" s="9" t="s">
        <v>64</v>
      </c>
      <c r="B3" s="9"/>
      <c r="C3" s="9"/>
      <c r="D3" s="9"/>
    </row>
    <row r="4" spans="1:4" ht="15.75" thickBot="1" x14ac:dyDescent="0.3"/>
    <row r="5" spans="1:4" ht="63.75" thickBot="1" x14ac:dyDescent="0.3">
      <c r="A5" s="1" t="s">
        <v>67</v>
      </c>
      <c r="B5" s="2" t="s">
        <v>68</v>
      </c>
      <c r="C5" s="2" t="s">
        <v>69</v>
      </c>
      <c r="D5" s="2" t="s">
        <v>70</v>
      </c>
    </row>
    <row r="6" spans="1:4" ht="16.5" thickBot="1" x14ac:dyDescent="0.3">
      <c r="A6" s="3" t="s">
        <v>0</v>
      </c>
      <c r="B6" s="6">
        <v>401002971.69877887</v>
      </c>
      <c r="C6" s="6">
        <v>5153204461.5858841</v>
      </c>
      <c r="D6" s="6">
        <v>-15119000.88724787</v>
      </c>
    </row>
    <row r="7" spans="1:4" ht="16.5" thickBot="1" x14ac:dyDescent="0.3">
      <c r="A7" s="3" t="s">
        <v>1</v>
      </c>
      <c r="B7" s="4">
        <v>-29139113.529240973</v>
      </c>
      <c r="C7" s="4">
        <v>0</v>
      </c>
      <c r="D7" s="4">
        <v>47070618.623087555</v>
      </c>
    </row>
    <row r="8" spans="1:4" ht="16.5" thickBot="1" x14ac:dyDescent="0.3">
      <c r="A8" s="3" t="s">
        <v>2</v>
      </c>
      <c r="B8" s="4">
        <v>17527344</v>
      </c>
      <c r="C8" s="4">
        <v>0</v>
      </c>
      <c r="D8" s="4">
        <v>-28313247.212265223</v>
      </c>
    </row>
    <row r="9" spans="1:4" ht="16.5" thickBot="1" x14ac:dyDescent="0.3">
      <c r="A9" s="3" t="s">
        <v>3</v>
      </c>
      <c r="B9" s="4">
        <v>-1000540.3107059002</v>
      </c>
      <c r="C9" s="4">
        <v>0</v>
      </c>
      <c r="D9" s="4">
        <v>1616248.5977825739</v>
      </c>
    </row>
    <row r="10" spans="1:4" ht="16.5" thickBot="1" x14ac:dyDescent="0.3">
      <c r="A10" s="3" t="s">
        <v>4</v>
      </c>
      <c r="B10" s="4">
        <v>-27023238.806572676</v>
      </c>
      <c r="C10" s="4">
        <v>0</v>
      </c>
      <c r="D10" s="4">
        <v>43652685.815179482</v>
      </c>
    </row>
    <row r="11" spans="1:4" ht="16.5" thickBot="1" x14ac:dyDescent="0.3">
      <c r="A11" s="3" t="s">
        <v>5</v>
      </c>
      <c r="B11" s="4">
        <v>54067781.157280222</v>
      </c>
      <c r="C11" s="4">
        <v>0</v>
      </c>
      <c r="D11" s="4">
        <v>-87339784.859858423</v>
      </c>
    </row>
    <row r="12" spans="1:4" ht="16.5" thickBot="1" x14ac:dyDescent="0.3">
      <c r="A12" s="3" t="s">
        <v>6</v>
      </c>
      <c r="B12" s="4">
        <v>-34311787.71534916</v>
      </c>
      <c r="C12" s="4">
        <v>-17155893.857674569</v>
      </c>
      <c r="D12" s="4">
        <v>53320226.899182603</v>
      </c>
    </row>
    <row r="13" spans="1:4" ht="16.5" thickBot="1" x14ac:dyDescent="0.3">
      <c r="A13" s="3" t="s">
        <v>7</v>
      </c>
      <c r="B13" s="4">
        <v>0</v>
      </c>
      <c r="C13" s="4">
        <v>0</v>
      </c>
      <c r="D13" s="4">
        <v>0</v>
      </c>
    </row>
    <row r="14" spans="1:4" ht="16.5" thickBot="1" x14ac:dyDescent="0.3">
      <c r="A14" s="3" t="s">
        <v>8</v>
      </c>
      <c r="B14" s="4">
        <v>69387.278670666696</v>
      </c>
      <c r="C14" s="4">
        <v>0</v>
      </c>
      <c r="D14" s="4">
        <v>-112086.53030310378</v>
      </c>
    </row>
    <row r="15" spans="1:4" ht="16.5" thickBot="1" x14ac:dyDescent="0.3">
      <c r="A15" s="3" t="s">
        <v>9</v>
      </c>
      <c r="B15" s="4">
        <v>681065</v>
      </c>
      <c r="C15" s="4">
        <v>0</v>
      </c>
      <c r="D15" s="4">
        <v>-1100175.914423852</v>
      </c>
    </row>
    <row r="16" spans="1:4" ht="16.5" thickBot="1" x14ac:dyDescent="0.3">
      <c r="A16" s="3" t="s">
        <v>10</v>
      </c>
      <c r="B16" s="4">
        <v>-109903.18925372648</v>
      </c>
      <c r="C16" s="4">
        <v>0</v>
      </c>
      <c r="D16" s="4">
        <v>177534.95148820771</v>
      </c>
    </row>
    <row r="17" spans="1:4" ht="16.5" thickBot="1" x14ac:dyDescent="0.3">
      <c r="A17" s="3" t="s">
        <v>11</v>
      </c>
      <c r="B17" s="4">
        <v>16141.122864383684</v>
      </c>
      <c r="C17" s="4">
        <v>0</v>
      </c>
      <c r="D17" s="4">
        <v>-26073.979146118305</v>
      </c>
    </row>
    <row r="18" spans="1:4" ht="16.5" thickBot="1" x14ac:dyDescent="0.3">
      <c r="A18" s="3" t="s">
        <v>12</v>
      </c>
      <c r="B18" s="4">
        <v>-176605.63064400846</v>
      </c>
      <c r="C18" s="4">
        <v>0</v>
      </c>
      <c r="D18" s="4">
        <v>285284.46064057475</v>
      </c>
    </row>
    <row r="19" spans="1:4" ht="16.5" thickBot="1" x14ac:dyDescent="0.3">
      <c r="A19" s="3" t="s">
        <v>13</v>
      </c>
      <c r="B19" s="4">
        <v>-264904.5667814</v>
      </c>
      <c r="C19" s="4">
        <v>0</v>
      </c>
      <c r="D19" s="4">
        <v>427920.42461994244</v>
      </c>
    </row>
    <row r="20" spans="1:4" ht="16.5" thickBot="1" x14ac:dyDescent="0.3">
      <c r="A20" s="3" t="s">
        <v>14</v>
      </c>
      <c r="B20" s="4">
        <v>171199.77983333383</v>
      </c>
      <c r="C20" s="4">
        <v>0</v>
      </c>
      <c r="D20" s="5">
        <v>-276551.98010072485</v>
      </c>
    </row>
    <row r="21" spans="1:4" ht="16.5" thickBot="1" x14ac:dyDescent="0.3">
      <c r="A21" s="3" t="s">
        <v>15</v>
      </c>
      <c r="B21" s="4">
        <v>66147.120545911268</v>
      </c>
      <c r="C21" s="4">
        <v>0</v>
      </c>
      <c r="D21" s="4">
        <v>-106852.45730305139</v>
      </c>
    </row>
    <row r="22" spans="1:4" ht="16.5" thickBot="1" x14ac:dyDescent="0.3">
      <c r="A22" s="3" t="s">
        <v>16</v>
      </c>
      <c r="B22" s="4">
        <v>-1184945.4451730854</v>
      </c>
      <c r="C22" s="4">
        <v>0</v>
      </c>
      <c r="D22" s="4">
        <v>1914132.1880961107</v>
      </c>
    </row>
    <row r="23" spans="1:4" ht="16.5" thickBot="1" x14ac:dyDescent="0.3">
      <c r="A23" s="3" t="s">
        <v>17</v>
      </c>
      <c r="B23" s="4">
        <v>-1357715.5890578774</v>
      </c>
      <c r="C23" s="4">
        <v>0</v>
      </c>
      <c r="D23" s="4">
        <v>2193220.8962716763</v>
      </c>
    </row>
    <row r="24" spans="1:4" ht="16.5" thickBot="1" x14ac:dyDescent="0.3">
      <c r="A24" s="3" t="s">
        <v>18</v>
      </c>
      <c r="B24" s="4">
        <v>-96704.676397892646</v>
      </c>
      <c r="C24" s="4">
        <v>0</v>
      </c>
      <c r="D24" s="4">
        <v>156214.39331798616</v>
      </c>
    </row>
    <row r="25" spans="1:4" ht="16.5" thickBot="1" x14ac:dyDescent="0.3">
      <c r="A25" s="3" t="s">
        <v>19</v>
      </c>
      <c r="B25" s="4">
        <v>-121750.92923393101</v>
      </c>
      <c r="C25" s="4">
        <v>0</v>
      </c>
      <c r="D25" s="4">
        <v>196673.5038533675</v>
      </c>
    </row>
    <row r="26" spans="1:4" ht="16.5" thickBot="1" x14ac:dyDescent="0.3">
      <c r="A26" s="3" t="s">
        <v>20</v>
      </c>
      <c r="B26" s="4">
        <v>-925459.98811139422</v>
      </c>
      <c r="C26" s="4">
        <v>0</v>
      </c>
      <c r="D26" s="4">
        <v>1494965.6621367128</v>
      </c>
    </row>
    <row r="27" spans="1:4" ht="16.5" thickBot="1" x14ac:dyDescent="0.3">
      <c r="A27" s="3" t="s">
        <v>21</v>
      </c>
      <c r="B27" s="4">
        <v>-2010221.1570587384</v>
      </c>
      <c r="C27" s="4">
        <v>0</v>
      </c>
      <c r="D27" s="4">
        <v>3247262.5955837863</v>
      </c>
    </row>
    <row r="28" spans="1:4" ht="16.5" thickBot="1" x14ac:dyDescent="0.3">
      <c r="A28" s="3" t="s">
        <v>22</v>
      </c>
      <c r="B28" s="4">
        <v>434046.43987045588</v>
      </c>
      <c r="C28" s="4">
        <v>15915060.097866783</v>
      </c>
      <c r="D28" s="4">
        <v>1252720.9027485936</v>
      </c>
    </row>
    <row r="29" spans="1:4" ht="16.5" thickBot="1" x14ac:dyDescent="0.3">
      <c r="A29" s="3" t="s">
        <v>23</v>
      </c>
      <c r="B29" s="4">
        <v>10262.31709798798</v>
      </c>
      <c r="C29" s="4">
        <v>0</v>
      </c>
      <c r="D29" s="4">
        <v>-16577.498619641967</v>
      </c>
    </row>
    <row r="30" spans="1:4" ht="16.5" thickBot="1" x14ac:dyDescent="0.3">
      <c r="A30" s="3" t="s">
        <v>24</v>
      </c>
      <c r="B30" s="4">
        <v>0</v>
      </c>
      <c r="C30" s="4">
        <v>19006089.897415221</v>
      </c>
      <c r="D30" s="4">
        <v>2333350.2929541455</v>
      </c>
    </row>
    <row r="31" spans="1:4" ht="16.5" thickBot="1" x14ac:dyDescent="0.3">
      <c r="A31" s="3" t="s">
        <v>78</v>
      </c>
      <c r="B31" s="4">
        <v>0</v>
      </c>
      <c r="C31" s="4">
        <v>0</v>
      </c>
      <c r="D31" s="4">
        <v>0</v>
      </c>
    </row>
    <row r="32" spans="1:4" ht="16.5" thickBot="1" x14ac:dyDescent="0.3">
      <c r="A32" s="3" t="s">
        <v>79</v>
      </c>
      <c r="B32" s="4">
        <v>619050.9</v>
      </c>
      <c r="C32" s="4">
        <v>0</v>
      </c>
      <c r="D32" s="4">
        <v>-999999.83846242074</v>
      </c>
    </row>
    <row r="33" spans="1:4" ht="16.5" thickBot="1" x14ac:dyDescent="0.3">
      <c r="A33" s="3" t="s">
        <v>25</v>
      </c>
      <c r="B33" s="4">
        <v>1185175.274016425</v>
      </c>
      <c r="C33" s="4">
        <v>0</v>
      </c>
      <c r="D33" s="4">
        <v>-1914503.4480461625</v>
      </c>
    </row>
    <row r="34" spans="1:4" ht="16.5" thickBot="1" x14ac:dyDescent="0.3">
      <c r="A34" s="3" t="s">
        <v>26</v>
      </c>
      <c r="B34" s="4">
        <v>148015.50184247154</v>
      </c>
      <c r="C34" s="4">
        <v>0</v>
      </c>
      <c r="D34" s="4">
        <v>-239100.65865731827</v>
      </c>
    </row>
    <row r="35" spans="1:4" ht="16.5" thickBot="1" x14ac:dyDescent="0.3">
      <c r="A35" s="3" t="s">
        <v>27</v>
      </c>
      <c r="B35" s="4">
        <v>137890.37865459672</v>
      </c>
      <c r="C35" s="4">
        <v>-1969341.3363122563</v>
      </c>
      <c r="D35" s="4">
        <v>-464517.98028648383</v>
      </c>
    </row>
    <row r="36" spans="1:4" ht="16.5" thickBot="1" x14ac:dyDescent="0.3">
      <c r="A36" s="3" t="s">
        <v>28</v>
      </c>
      <c r="B36" s="4">
        <v>-41672583.95949994</v>
      </c>
      <c r="C36" s="4">
        <v>0</v>
      </c>
      <c r="D36" s="4">
        <v>67316883.357752338</v>
      </c>
    </row>
    <row r="37" spans="1:4" ht="16.5" thickBot="1" x14ac:dyDescent="0.3">
      <c r="A37" s="3" t="s">
        <v>29</v>
      </c>
      <c r="B37" s="4">
        <v>-6137438.1759166643</v>
      </c>
      <c r="C37" s="4">
        <v>0</v>
      </c>
      <c r="D37" s="4">
        <v>9914269.0600882061</v>
      </c>
    </row>
    <row r="38" spans="1:4" ht="16.5" thickBot="1" x14ac:dyDescent="0.3">
      <c r="A38" s="3" t="s">
        <v>30</v>
      </c>
      <c r="B38" s="4">
        <v>1736211.9514499884</v>
      </c>
      <c r="C38" s="4">
        <v>-44085326.485419184</v>
      </c>
      <c r="D38" s="4">
        <v>-8216926.8191826614</v>
      </c>
    </row>
    <row r="39" spans="1:4" ht="16.5" thickBot="1" x14ac:dyDescent="0.3">
      <c r="A39" s="3" t="s">
        <v>31</v>
      </c>
      <c r="B39" s="4">
        <v>-145490.32262849354</v>
      </c>
      <c r="C39" s="4">
        <v>2842787.0613208562</v>
      </c>
      <c r="D39" s="4">
        <v>584026.41993774113</v>
      </c>
    </row>
    <row r="40" spans="1:4" ht="16.5" thickBot="1" x14ac:dyDescent="0.3">
      <c r="A40" s="3" t="s">
        <v>32</v>
      </c>
      <c r="B40" s="4">
        <v>0</v>
      </c>
      <c r="C40" s="4">
        <v>0</v>
      </c>
      <c r="D40" s="4">
        <v>0</v>
      </c>
    </row>
    <row r="41" spans="1:4" ht="16.5" thickBot="1" x14ac:dyDescent="0.3">
      <c r="A41" s="3" t="s">
        <v>33</v>
      </c>
      <c r="B41" s="4">
        <v>2156.0948424596518</v>
      </c>
      <c r="C41" s="4">
        <v>18140954.4063752</v>
      </c>
      <c r="D41" s="4">
        <v>2223655.9508700506</v>
      </c>
    </row>
    <row r="42" spans="1:4" ht="16.5" thickBot="1" x14ac:dyDescent="0.3">
      <c r="A42" s="3" t="s">
        <v>34</v>
      </c>
      <c r="B42" s="4">
        <v>0</v>
      </c>
      <c r="C42" s="4">
        <v>19004590.008907948</v>
      </c>
      <c r="D42" s="4">
        <v>2333166.1538015511</v>
      </c>
    </row>
    <row r="43" spans="1:4" ht="16.5" thickBot="1" x14ac:dyDescent="0.3">
      <c r="A43" s="3" t="s">
        <v>35</v>
      </c>
      <c r="B43" s="4">
        <v>-3288310.2380116768</v>
      </c>
      <c r="C43" s="4">
        <v>-4108724.3018971421</v>
      </c>
      <c r="D43" s="4">
        <v>4807434.591120108</v>
      </c>
    </row>
    <row r="44" spans="1:4" ht="16.5" thickBot="1" x14ac:dyDescent="0.3">
      <c r="A44" s="3" t="s">
        <v>36</v>
      </c>
      <c r="B44" s="4">
        <v>-2131857</v>
      </c>
      <c r="C44" s="4">
        <v>5739614.9999999851</v>
      </c>
      <c r="D44" s="4">
        <v>4148394.4618456294</v>
      </c>
    </row>
    <row r="45" spans="1:4" ht="16.5" thickBot="1" x14ac:dyDescent="0.3">
      <c r="A45" s="3" t="s">
        <v>37</v>
      </c>
      <c r="B45" s="4">
        <v>32768.976473137918</v>
      </c>
      <c r="C45" s="4">
        <v>0</v>
      </c>
      <c r="D45" s="4">
        <v>-52934.211354376159</v>
      </c>
    </row>
    <row r="46" spans="1:4" ht="16.5" thickBot="1" x14ac:dyDescent="0.3">
      <c r="A46" s="3" t="s">
        <v>38</v>
      </c>
      <c r="B46" s="4">
        <v>326809043.76258337</v>
      </c>
      <c r="C46" s="4">
        <v>5166534272.0764675</v>
      </c>
      <c r="D46" s="4">
        <v>106368555.92710151</v>
      </c>
    </row>
    <row r="47" spans="1:4" ht="16.5" thickBot="1" x14ac:dyDescent="0.3">
      <c r="A47" s="3" t="s">
        <v>63</v>
      </c>
      <c r="B47" s="4"/>
      <c r="C47" s="4"/>
      <c r="D47" s="4">
        <v>-86208222.000000015</v>
      </c>
    </row>
    <row r="48" spans="1:4" ht="16.5" thickBot="1" x14ac:dyDescent="0.3">
      <c r="A48" s="13" t="s">
        <v>71</v>
      </c>
      <c r="B48" s="11"/>
      <c r="C48" s="11"/>
      <c r="D48" s="12">
        <v>20160333.927101493</v>
      </c>
    </row>
    <row r="51" spans="1:1" x14ac:dyDescent="0.25">
      <c r="A51" s="8" t="s">
        <v>73</v>
      </c>
    </row>
    <row r="52" spans="1:1" x14ac:dyDescent="0.25">
      <c r="A52" s="8" t="s">
        <v>75</v>
      </c>
    </row>
  </sheetData>
  <printOptions horizontalCentered="1"/>
  <pageMargins left="1" right="1" top="1" bottom="1" header="0.5" footer="0.5"/>
  <pageSetup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workbookViewId="0">
      <pane xSplit="1" ySplit="5" topLeftCell="B6" activePane="bottomRight" state="frozen"/>
      <selection activeCell="A57" sqref="A57"/>
      <selection pane="topRight" activeCell="A57" sqref="A57"/>
      <selection pane="bottomLeft" activeCell="A57" sqref="A57"/>
      <selection pane="bottomRight" activeCell="A16" sqref="A16"/>
    </sheetView>
  </sheetViews>
  <sheetFormatPr defaultRowHeight="15" x14ac:dyDescent="0.25"/>
  <cols>
    <col min="1" max="1" width="48.140625" style="8" bestFit="1" customWidth="1"/>
    <col min="2" max="2" width="14.85546875" style="8" bestFit="1" customWidth="1"/>
    <col min="3" max="3" width="16.5703125" style="8" bestFit="1" customWidth="1"/>
    <col min="4" max="4" width="14.5703125" style="8" bestFit="1" customWidth="1"/>
    <col min="5" max="16384" width="9.140625" style="8"/>
  </cols>
  <sheetData>
    <row r="1" spans="1:4" ht="18.75" x14ac:dyDescent="0.3">
      <c r="A1" s="9" t="str">
        <f>'Exhibit A, p. 1'!A1</f>
        <v>Exhibit A to the Multiparty Settlement Stipulation and Agreement</v>
      </c>
      <c r="B1" s="7"/>
      <c r="C1" s="7"/>
      <c r="D1" s="7"/>
    </row>
    <row r="2" spans="1:4" ht="18.75" x14ac:dyDescent="0.3">
      <c r="A2" s="9" t="s">
        <v>66</v>
      </c>
      <c r="B2" s="7"/>
      <c r="C2" s="7"/>
      <c r="D2" s="7"/>
    </row>
    <row r="3" spans="1:4" ht="18.75" x14ac:dyDescent="0.3">
      <c r="A3" s="9" t="s">
        <v>65</v>
      </c>
      <c r="B3" s="7"/>
      <c r="C3" s="7"/>
      <c r="D3" s="7"/>
    </row>
    <row r="4" spans="1:4" ht="15.75" thickBot="1" x14ac:dyDescent="0.3"/>
    <row r="5" spans="1:4" ht="63.75" thickBot="1" x14ac:dyDescent="0.3">
      <c r="A5" s="1" t="s">
        <v>67</v>
      </c>
      <c r="B5" s="2" t="s">
        <v>68</v>
      </c>
      <c r="C5" s="2" t="s">
        <v>69</v>
      </c>
      <c r="D5" s="2" t="s">
        <v>70</v>
      </c>
    </row>
    <row r="6" spans="1:4" ht="16.5" thickBot="1" x14ac:dyDescent="0.3">
      <c r="A6" s="3" t="s">
        <v>0</v>
      </c>
      <c r="B6" s="6">
        <v>119145768.85122192</v>
      </c>
      <c r="C6" s="6">
        <v>1727319760.395555</v>
      </c>
      <c r="D6" s="6">
        <v>19551185.331356686</v>
      </c>
    </row>
    <row r="7" spans="1:4" ht="16.5" thickBot="1" x14ac:dyDescent="0.3">
      <c r="A7" s="3" t="s">
        <v>61</v>
      </c>
      <c r="B7" s="4">
        <v>-32674131.179331072</v>
      </c>
      <c r="C7" s="4">
        <v>0</v>
      </c>
      <c r="D7" s="4">
        <v>52661989.168073289</v>
      </c>
    </row>
    <row r="8" spans="1:4" ht="16.5" thickBot="1" x14ac:dyDescent="0.3">
      <c r="A8" s="3" t="s">
        <v>39</v>
      </c>
      <c r="B8" s="4">
        <v>16046445.390000008</v>
      </c>
      <c r="C8" s="4">
        <v>0</v>
      </c>
      <c r="D8" s="4">
        <v>-25862592.29591427</v>
      </c>
    </row>
    <row r="9" spans="1:4" ht="16.5" thickBot="1" x14ac:dyDescent="0.3">
      <c r="A9" s="3" t="s">
        <v>40</v>
      </c>
      <c r="B9" s="4">
        <v>736148.06664671004</v>
      </c>
      <c r="C9" s="4">
        <v>0</v>
      </c>
      <c r="D9" s="4">
        <v>-1186474.4405620277</v>
      </c>
    </row>
    <row r="10" spans="1:4" ht="16.5" thickBot="1" x14ac:dyDescent="0.3">
      <c r="A10" s="3" t="s">
        <v>41</v>
      </c>
      <c r="B10" s="4">
        <v>700821.90807233378</v>
      </c>
      <c r="C10" s="4">
        <v>0</v>
      </c>
      <c r="D10" s="4">
        <v>-1129538.0902124811</v>
      </c>
    </row>
    <row r="11" spans="1:4" ht="16.5" thickBot="1" x14ac:dyDescent="0.3">
      <c r="A11" s="3" t="s">
        <v>42</v>
      </c>
      <c r="B11" s="4">
        <v>18475297.984788481</v>
      </c>
      <c r="C11" s="4">
        <v>0</v>
      </c>
      <c r="D11" s="4">
        <v>-29777255.193470035</v>
      </c>
    </row>
    <row r="12" spans="1:4" ht="16.5" thickBot="1" x14ac:dyDescent="0.3">
      <c r="A12" s="3" t="s">
        <v>43</v>
      </c>
      <c r="B12" s="4">
        <v>13174097.538770448</v>
      </c>
      <c r="C12" s="4">
        <v>6587048.7693852149</v>
      </c>
      <c r="D12" s="4">
        <v>-20426274.207909055</v>
      </c>
    </row>
    <row r="13" spans="1:4" ht="16.5" thickBot="1" x14ac:dyDescent="0.3">
      <c r="A13" s="3" t="s">
        <v>44</v>
      </c>
      <c r="B13" s="4">
        <v>-57737.625337333404</v>
      </c>
      <c r="C13" s="4">
        <v>0</v>
      </c>
      <c r="D13" s="4">
        <v>93057.660306766717</v>
      </c>
    </row>
    <row r="14" spans="1:4" ht="16.5" thickBot="1" x14ac:dyDescent="0.3">
      <c r="A14" s="3" t="s">
        <v>45</v>
      </c>
      <c r="B14" s="4">
        <v>35240</v>
      </c>
      <c r="C14" s="4">
        <v>0</v>
      </c>
      <c r="D14" s="4">
        <v>-56797.485695865907</v>
      </c>
    </row>
    <row r="15" spans="1:4" ht="16.5" thickBot="1" x14ac:dyDescent="0.3">
      <c r="A15" s="3" t="s">
        <v>46</v>
      </c>
      <c r="B15" s="4">
        <v>104022.87357146727</v>
      </c>
      <c r="C15" s="4">
        <v>0</v>
      </c>
      <c r="D15" s="4">
        <v>-167657.14170596708</v>
      </c>
    </row>
    <row r="16" spans="1:4" ht="16.5" thickBot="1" x14ac:dyDescent="0.3">
      <c r="A16" s="3" t="s">
        <v>47</v>
      </c>
      <c r="B16" s="4">
        <v>11635.719098073176</v>
      </c>
      <c r="C16" s="4">
        <v>0</v>
      </c>
      <c r="D16" s="4">
        <v>-18753.677327863934</v>
      </c>
    </row>
    <row r="17" spans="1:4" ht="16.5" thickBot="1" x14ac:dyDescent="0.3">
      <c r="A17" s="3" t="s">
        <v>48</v>
      </c>
      <c r="B17" s="4">
        <v>-50136.587352658156</v>
      </c>
      <c r="C17" s="4">
        <v>0</v>
      </c>
      <c r="D17" s="4">
        <v>80806.813365554292</v>
      </c>
    </row>
    <row r="18" spans="1:4" ht="16.5" thickBot="1" x14ac:dyDescent="0.3">
      <c r="A18" s="3" t="s">
        <v>49</v>
      </c>
      <c r="B18" s="4">
        <v>-280617.30621860002</v>
      </c>
      <c r="C18" s="4">
        <v>0</v>
      </c>
      <c r="D18" s="4">
        <v>452280.29046434048</v>
      </c>
    </row>
    <row r="19" spans="1:4" ht="16.5" thickBot="1" x14ac:dyDescent="0.3">
      <c r="A19" s="3" t="s">
        <v>50</v>
      </c>
      <c r="B19" s="4">
        <v>-105089.82033333331</v>
      </c>
      <c r="C19" s="4">
        <v>0</v>
      </c>
      <c r="D19" s="4">
        <v>169376.77545867243</v>
      </c>
    </row>
    <row r="20" spans="1:4" ht="16.5" thickBot="1" x14ac:dyDescent="0.3">
      <c r="A20" s="3" t="s">
        <v>51</v>
      </c>
      <c r="B20" s="4">
        <v>45174.25030059729</v>
      </c>
      <c r="C20" s="4">
        <v>0</v>
      </c>
      <c r="D20" s="4">
        <v>-72808.848900954617</v>
      </c>
    </row>
    <row r="21" spans="1:4" ht="16.5" thickBot="1" x14ac:dyDescent="0.3">
      <c r="A21" s="3" t="s">
        <v>52</v>
      </c>
      <c r="B21" s="4">
        <v>-572091.09867787152</v>
      </c>
      <c r="C21" s="4">
        <v>0</v>
      </c>
      <c r="D21" s="4">
        <v>922058.34261885984</v>
      </c>
    </row>
    <row r="22" spans="1:4" ht="16.5" thickBot="1" x14ac:dyDescent="0.3">
      <c r="A22" s="3" t="s">
        <v>53</v>
      </c>
      <c r="B22" s="4">
        <v>-907409.25008465524</v>
      </c>
      <c r="C22" s="4">
        <v>0</v>
      </c>
      <c r="D22" s="4">
        <v>1462501.8133365386</v>
      </c>
    </row>
    <row r="23" spans="1:4" ht="16.5" thickBot="1" x14ac:dyDescent="0.3">
      <c r="A23" s="3" t="s">
        <v>54</v>
      </c>
      <c r="B23" s="4">
        <v>-46688.825971461367</v>
      </c>
      <c r="C23" s="4">
        <v>0</v>
      </c>
      <c r="D23" s="4">
        <v>75249.94112573353</v>
      </c>
    </row>
    <row r="24" spans="1:4" ht="16.5" thickBot="1" x14ac:dyDescent="0.3">
      <c r="A24" s="3" t="s">
        <v>55</v>
      </c>
      <c r="B24" s="4">
        <v>-58781.168112681989</v>
      </c>
      <c r="C24" s="4">
        <v>0</v>
      </c>
      <c r="D24" s="4">
        <v>94739.573072257219</v>
      </c>
    </row>
    <row r="25" spans="1:4" ht="16.5" thickBot="1" x14ac:dyDescent="0.3">
      <c r="A25" s="3" t="s">
        <v>56</v>
      </c>
      <c r="B25" s="4">
        <v>-5592127.7891472196</v>
      </c>
      <c r="C25" s="4">
        <v>0</v>
      </c>
      <c r="D25" s="4">
        <v>9013019.2427225728</v>
      </c>
    </row>
    <row r="26" spans="1:4" ht="16.5" thickBot="1" x14ac:dyDescent="0.3">
      <c r="A26" s="3" t="s">
        <v>57</v>
      </c>
      <c r="B26" s="4">
        <v>-1449116.576651016</v>
      </c>
      <c r="C26" s="4">
        <v>0</v>
      </c>
      <c r="D26" s="4">
        <v>2335589.6150391106</v>
      </c>
    </row>
    <row r="27" spans="1:4" ht="16.5" thickBot="1" x14ac:dyDescent="0.3">
      <c r="A27" s="3" t="s">
        <v>58</v>
      </c>
      <c r="B27" s="4">
        <v>212048.29051128853</v>
      </c>
      <c r="C27" s="4">
        <v>7775115.6953258077</v>
      </c>
      <c r="D27" s="4">
        <v>610622.13286078314</v>
      </c>
    </row>
    <row r="28" spans="1:4" ht="16.5" thickBot="1" x14ac:dyDescent="0.3">
      <c r="A28" s="3" t="s">
        <v>59</v>
      </c>
      <c r="B28" s="4">
        <v>33509.156061998103</v>
      </c>
      <c r="C28" s="4">
        <v>0</v>
      </c>
      <c r="D28" s="4">
        <v>-54007.826677408506</v>
      </c>
    </row>
    <row r="29" spans="1:4" ht="16.5" thickBot="1" x14ac:dyDescent="0.3">
      <c r="A29" s="3" t="s">
        <v>60</v>
      </c>
      <c r="B29" s="4"/>
      <c r="C29" s="4">
        <v>4743345.688135013</v>
      </c>
      <c r="D29" s="4">
        <v>581020.66612661944</v>
      </c>
    </row>
    <row r="30" spans="1:4" ht="16.5" thickBot="1" x14ac:dyDescent="0.3">
      <c r="A30" s="3" t="s">
        <v>81</v>
      </c>
      <c r="B30" s="4">
        <v>0</v>
      </c>
      <c r="C30" s="4">
        <v>0</v>
      </c>
      <c r="D30" s="4">
        <v>0</v>
      </c>
    </row>
    <row r="31" spans="1:4" ht="16.5" thickBot="1" x14ac:dyDescent="0.3">
      <c r="A31" s="3" t="s">
        <v>80</v>
      </c>
      <c r="B31" s="4">
        <v>930675.17044970009</v>
      </c>
      <c r="C31" s="4">
        <v>0</v>
      </c>
      <c r="D31" s="4">
        <v>-1500000.2747194781</v>
      </c>
    </row>
    <row r="32" spans="1:4" ht="16.5" thickBot="1" x14ac:dyDescent="0.3">
      <c r="A32" s="3" t="s">
        <v>62</v>
      </c>
      <c r="B32" s="4">
        <v>-4003723.99784054</v>
      </c>
      <c r="C32" s="4">
        <v>19011708.408931427</v>
      </c>
      <c r="D32" s="4">
        <v>8781713.0097821392</v>
      </c>
    </row>
    <row r="33" spans="1:4" ht="16.5" thickBot="1" x14ac:dyDescent="0.3">
      <c r="A33" s="3" t="s">
        <v>38</v>
      </c>
      <c r="B33" s="4">
        <v>123853233.97443457</v>
      </c>
      <c r="C33" s="4">
        <v>1765436978.9573324</v>
      </c>
      <c r="D33" s="4">
        <v>16633050.892614519</v>
      </c>
    </row>
    <row r="34" spans="1:4" ht="16.5" thickBot="1" x14ac:dyDescent="0.3">
      <c r="A34" s="3" t="s">
        <v>63</v>
      </c>
      <c r="B34" s="4"/>
      <c r="C34" s="4"/>
      <c r="D34" s="4">
        <v>-52098690.315980971</v>
      </c>
    </row>
    <row r="35" spans="1:4" ht="16.5" thickBot="1" x14ac:dyDescent="0.3">
      <c r="A35" s="13" t="s">
        <v>72</v>
      </c>
      <c r="B35" s="14"/>
      <c r="C35" s="14"/>
      <c r="D35" s="15">
        <v>-35465639.42336645</v>
      </c>
    </row>
    <row r="38" spans="1:4" x14ac:dyDescent="0.25">
      <c r="A38" s="8" t="s">
        <v>74</v>
      </c>
    </row>
    <row r="39" spans="1:4" x14ac:dyDescent="0.25">
      <c r="A39" s="8" t="s">
        <v>76</v>
      </c>
    </row>
  </sheetData>
  <printOptions horizontalCentered="1"/>
  <pageMargins left="1" right="1" top="1" bottom="1" header="0.5" footer="0.5"/>
  <pageSetup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Agreement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2017-09-15T07:00:00+00:00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4D21C15-107B-45E4-ABCF-379B1E602E99}"/>
</file>

<file path=customXml/itemProps2.xml><?xml version="1.0" encoding="utf-8"?>
<ds:datastoreItem xmlns:ds="http://schemas.openxmlformats.org/officeDocument/2006/customXml" ds:itemID="{EA34A078-4316-4069-91AB-FFC6EAA51D6F}"/>
</file>

<file path=customXml/itemProps3.xml><?xml version="1.0" encoding="utf-8"?>
<ds:datastoreItem xmlns:ds="http://schemas.openxmlformats.org/officeDocument/2006/customXml" ds:itemID="{B4AE9F1E-8BC6-4CA6-9D53-8CE267408F7D}"/>
</file>

<file path=customXml/itemProps4.xml><?xml version="1.0" encoding="utf-8"?>
<ds:datastoreItem xmlns:ds="http://schemas.openxmlformats.org/officeDocument/2006/customXml" ds:itemID="{F2633026-89E9-445A-B4C9-2ABA50DE0C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Exhibit A, p. 1</vt:lpstr>
      <vt:lpstr>Exhibit A, p. 2</vt:lpstr>
      <vt:lpstr>'Exhibit A, p. 1'!Print_Area</vt:lpstr>
      <vt:lpstr>'Exhibit A, p. 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No Name</cp:lastModifiedBy>
  <cp:lastPrinted>2017-09-14T16:06:14Z</cp:lastPrinted>
  <dcterms:created xsi:type="dcterms:W3CDTF">2017-09-13T21:02:02Z</dcterms:created>
  <dcterms:modified xsi:type="dcterms:W3CDTF">2017-09-14T22:23:31Z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