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05" windowWidth="15450" windowHeight="9690"/>
  </bookViews>
  <sheets>
    <sheet name="Revenue Impact" sheetId="3" r:id="rId1"/>
  </sheets>
  <externalReferences>
    <externalReference r:id="rId2"/>
  </externalReferences>
  <definedNames>
    <definedName name="Lines">#REF!</definedName>
    <definedName name="MasterPriceList">[1]TransTermMaterial!$B$6:$D$504</definedName>
    <definedName name="_xlnm.Print_Area" localSheetId="0">'Revenue Impact'!$A$1:$P$44</definedName>
    <definedName name="_xlnm.Print_Area">#REF!</definedName>
  </definedNames>
  <calcPr calcId="114210"/>
</workbook>
</file>

<file path=xl/calcChain.xml><?xml version="1.0" encoding="utf-8"?>
<calcChain xmlns="http://schemas.openxmlformats.org/spreadsheetml/2006/main">
  <c r="P9" i="3"/>
  <c r="P10"/>
  <c r="P11"/>
  <c r="P12"/>
  <c r="P13"/>
  <c r="P14"/>
  <c r="P15"/>
  <c r="P16"/>
  <c r="P17"/>
  <c r="P18"/>
  <c r="P19"/>
  <c r="P20"/>
  <c r="P21"/>
  <c r="P22"/>
  <c r="P23"/>
  <c r="P24"/>
  <c r="P25"/>
  <c r="P26"/>
  <c r="P27"/>
  <c r="P28"/>
  <c r="P29"/>
  <c r="P30"/>
  <c r="P31"/>
  <c r="P32"/>
  <c r="P33"/>
  <c r="P34"/>
  <c r="P35"/>
  <c r="P36"/>
  <c r="P37"/>
  <c r="P38"/>
  <c r="P39"/>
  <c r="P41"/>
  <c r="P43"/>
  <c r="L9"/>
  <c r="M9"/>
  <c r="N9"/>
  <c r="L10"/>
  <c r="M10"/>
  <c r="N10"/>
  <c r="L11"/>
  <c r="M11"/>
  <c r="N11"/>
  <c r="L12"/>
  <c r="M12"/>
  <c r="N12"/>
  <c r="L13"/>
  <c r="M13"/>
  <c r="N13"/>
  <c r="L14"/>
  <c r="M14"/>
  <c r="N14"/>
  <c r="L15"/>
  <c r="M15"/>
  <c r="N15"/>
  <c r="L16"/>
  <c r="M16"/>
  <c r="N16"/>
  <c r="L17"/>
  <c r="M17"/>
  <c r="N17"/>
  <c r="L18"/>
  <c r="M18"/>
  <c r="N18"/>
  <c r="L19"/>
  <c r="M19"/>
  <c r="N19"/>
  <c r="L20"/>
  <c r="M20"/>
  <c r="N20"/>
  <c r="L21"/>
  <c r="M21"/>
  <c r="N21"/>
  <c r="L22"/>
  <c r="M22"/>
  <c r="N22"/>
  <c r="L23"/>
  <c r="M23"/>
  <c r="N23"/>
  <c r="L24"/>
  <c r="M24"/>
  <c r="N24"/>
  <c r="L25"/>
  <c r="M25"/>
  <c r="N25"/>
  <c r="L26"/>
  <c r="M26"/>
  <c r="N26"/>
  <c r="L27"/>
  <c r="M27"/>
  <c r="N27"/>
  <c r="L28"/>
  <c r="M28"/>
  <c r="N28"/>
  <c r="L29"/>
  <c r="M29"/>
  <c r="N29"/>
  <c r="L30"/>
  <c r="M30"/>
  <c r="N30"/>
  <c r="L31"/>
  <c r="M31"/>
  <c r="N31"/>
  <c r="L32"/>
  <c r="M32"/>
  <c r="N32"/>
  <c r="L33"/>
  <c r="M33"/>
  <c r="N33"/>
  <c r="L34"/>
  <c r="M34"/>
  <c r="N34"/>
  <c r="L35"/>
  <c r="M35"/>
  <c r="N35"/>
  <c r="L36"/>
  <c r="M36"/>
  <c r="N36"/>
  <c r="L37"/>
  <c r="M37"/>
  <c r="N37"/>
  <c r="L38"/>
  <c r="M38"/>
  <c r="N38"/>
  <c r="L39"/>
  <c r="M39"/>
  <c r="N39"/>
  <c r="N41"/>
  <c r="M41"/>
  <c r="L41"/>
  <c r="K39"/>
  <c r="J39"/>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K11"/>
  <c r="J11"/>
  <c r="K10"/>
  <c r="J10"/>
  <c r="K9"/>
  <c r="J9"/>
</calcChain>
</file>

<file path=xl/sharedStrings.xml><?xml version="1.0" encoding="utf-8"?>
<sst xmlns="http://schemas.openxmlformats.org/spreadsheetml/2006/main" count="78" uniqueCount="53">
  <si>
    <t>R1</t>
  </si>
  <si>
    <t>B1</t>
  </si>
  <si>
    <t>Current</t>
  </si>
  <si>
    <t>Rate</t>
  </si>
  <si>
    <t>Revenue</t>
  </si>
  <si>
    <t>TOTAL</t>
  </si>
  <si>
    <t>Imputed</t>
  </si>
  <si>
    <t>Potential</t>
  </si>
  <si>
    <t>Increase</t>
  </si>
  <si>
    <t>Annual</t>
  </si>
  <si>
    <t>Additional</t>
  </si>
  <si>
    <t>Bickleton *</t>
  </si>
  <si>
    <t>Brinnon</t>
  </si>
  <si>
    <t>Columbia</t>
  </si>
  <si>
    <t>Chimacum</t>
  </si>
  <si>
    <t>Dallesport</t>
  </si>
  <si>
    <t>Grandview</t>
  </si>
  <si>
    <t>Goldendale</t>
  </si>
  <si>
    <t>Glenwood</t>
  </si>
  <si>
    <t>Granger</t>
  </si>
  <si>
    <t>Gardiner *</t>
  </si>
  <si>
    <t>Harrah</t>
  </si>
  <si>
    <t>Klickitat</t>
  </si>
  <si>
    <t>Lyle</t>
  </si>
  <si>
    <t>Mabton</t>
  </si>
  <si>
    <t>Mattawa</t>
  </si>
  <si>
    <t>Paterson</t>
  </si>
  <si>
    <t>Poulsbo</t>
  </si>
  <si>
    <t>Prosser</t>
  </si>
  <si>
    <t>Quilcene</t>
  </si>
  <si>
    <t>Roosevelt</t>
  </si>
  <si>
    <t>Sunnyside</t>
  </si>
  <si>
    <t>Stevenson</t>
  </si>
  <si>
    <t>Toppenish</t>
  </si>
  <si>
    <t>Trout Lake</t>
  </si>
  <si>
    <t>White Salmon</t>
  </si>
  <si>
    <t>White Swan</t>
  </si>
  <si>
    <t>Whitstran</t>
  </si>
  <si>
    <t>Willard</t>
  </si>
  <si>
    <t>Wapato</t>
  </si>
  <si>
    <t>Wishram</t>
  </si>
  <si>
    <t>Zillah</t>
  </si>
  <si>
    <t>Exchange Name</t>
  </si>
  <si>
    <t>Totals</t>
  </si>
  <si>
    <t>Note: The 2008 access line results reflect Rate Center consolidations which occurred in 2005.  Access Lines previously reported separately for Bickleton are now combined with Mabton, and those previously reported separately for Gardiner are now combined with Brinnon.</t>
  </si>
  <si>
    <t>Access Lines</t>
  </si>
  <si>
    <t>Verizon</t>
  </si>
  <si>
    <t>Nonbundled</t>
  </si>
  <si>
    <t>Weighted Avg</t>
  </si>
  <si>
    <t>R1 Rate</t>
  </si>
  <si>
    <t>United Telephone Company of the Northwest</t>
  </si>
  <si>
    <t>Washington Operations</t>
  </si>
  <si>
    <t>Estimated Impact of Increasing Local Rates for Non-Bundled Lines to Equal Verizon Northwest Rates</t>
  </si>
</sst>
</file>

<file path=xl/styles.xml><?xml version="1.0" encoding="utf-8"?>
<styleSheet xmlns="http://schemas.openxmlformats.org/spreadsheetml/2006/main">
  <numFmts count="23">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P&quot;#,##0.00_);\(&quot;P&quot;#,##0.00\)"/>
    <numFmt numFmtId="166" formatCode="0.0_)"/>
    <numFmt numFmtId="167" formatCode="&quot;P&quot;#,##0.00_);[Red]\(&quot;P&quot;#,##0.00\)"/>
    <numFmt numFmtId="168" formatCode="#,##0.0_);[Red]\(#,##0.0\)"/>
    <numFmt numFmtId="169" formatCode="&quot;$&quot;#,##0.0_);[Red]\(&quot;$&quot;#,##0.0\)"/>
    <numFmt numFmtId="170" formatCode="&quot; &quot;0"/>
    <numFmt numFmtId="171" formatCode="#,##0.0,,_);[Red]\(#,##0.0,,\)"/>
    <numFmt numFmtId="172" formatCode="&quot;$&quot;#,##0.0,,_);[Red]\(&quot;$&quot;#,##0.0,,\)"/>
    <numFmt numFmtId="173" formatCode="_(* #,##0.0_);_(* \(#,##0.0\);_(* &quot;-&quot;?_);_(@_)"/>
    <numFmt numFmtId="174" formatCode="0.00_)"/>
    <numFmt numFmtId="175" formatCode="0."/>
    <numFmt numFmtId="176" formatCode="0.0%"/>
    <numFmt numFmtId="177" formatCode="mm/dd/yy"/>
    <numFmt numFmtId="178" formatCode="#,##0,_);[Red]\(#,##0,\)"/>
    <numFmt numFmtId="179" formatCode="&quot;$&quot;#,##0,_);[Red]\(&quot;$&quot;#,##0,\)"/>
    <numFmt numFmtId="180" formatCode="_-* #,##0_-;_-* #,##0\-;_-* &quot;-&quot;_-;_-@_-"/>
    <numFmt numFmtId="181" formatCode="&quot;$&quot;#,##0.00"/>
    <numFmt numFmtId="182" formatCode="_(&quot;$&quot;* #,##0_);_(&quot;$&quot;* \(#,##0\);_(&quot;$&quot;* &quot;-&quot;??_);_(@_)"/>
  </numFmts>
  <fonts count="33">
    <font>
      <sz val="11"/>
      <color theme="1"/>
      <name val="Calibri"/>
      <family val="2"/>
      <scheme val="minor"/>
    </font>
    <font>
      <sz val="10"/>
      <name val="Arial"/>
      <family val="2"/>
    </font>
    <font>
      <sz val="8"/>
      <name val="Arial"/>
      <family val="2"/>
    </font>
    <font>
      <sz val="10"/>
      <name val="Arial"/>
      <family val="2"/>
    </font>
    <font>
      <sz val="10"/>
      <name val="Times New Roman"/>
      <family val="1"/>
    </font>
    <font>
      <sz val="8"/>
      <name val="Times New Roman"/>
      <family val="1"/>
    </font>
    <font>
      <sz val="8"/>
      <name val="Geneva"/>
    </font>
    <font>
      <sz val="12"/>
      <name val="Arial"/>
      <family val="2"/>
    </font>
    <font>
      <sz val="10"/>
      <name val="MS Sans Serif"/>
      <family val="2"/>
    </font>
    <font>
      <sz val="10"/>
      <name val="MS Serif"/>
      <family val="1"/>
    </font>
    <font>
      <sz val="10"/>
      <color indexed="16"/>
      <name val="MS Serif"/>
      <family val="1"/>
    </font>
    <font>
      <vertAlign val="superscript"/>
      <sz val="11"/>
      <name val="Arial"/>
      <family val="2"/>
    </font>
    <font>
      <b/>
      <sz val="12"/>
      <name val="Arial"/>
      <family val="2"/>
    </font>
    <font>
      <b/>
      <sz val="8"/>
      <name val="MS Sans Serif"/>
      <family val="2"/>
    </font>
    <font>
      <sz val="7"/>
      <name val="Small Fonts"/>
      <family val="2"/>
    </font>
    <font>
      <b/>
      <i/>
      <sz val="16"/>
      <name val="Helv"/>
    </font>
    <font>
      <b/>
      <sz val="10"/>
      <name val="MS Sans Serif"/>
      <family val="2"/>
    </font>
    <font>
      <sz val="8"/>
      <name val="Wingdings"/>
      <charset val="2"/>
    </font>
    <font>
      <sz val="8"/>
      <name val="Helv"/>
    </font>
    <font>
      <sz val="8"/>
      <name val="MS Sans Serif"/>
      <family val="2"/>
    </font>
    <font>
      <b/>
      <sz val="8"/>
      <color indexed="8"/>
      <name val="Helv"/>
    </font>
    <font>
      <b/>
      <sz val="8"/>
      <name val="Times New Roman"/>
      <family val="1"/>
    </font>
    <font>
      <sz val="12"/>
      <color indexed="12"/>
      <name val="Arial"/>
      <family val="2"/>
    </font>
    <font>
      <b/>
      <sz val="12"/>
      <name val="Times New Roman"/>
      <family val="1"/>
    </font>
    <font>
      <sz val="12"/>
      <name val="Times New Roman"/>
      <family val="1"/>
    </font>
    <font>
      <b/>
      <sz val="12"/>
      <color indexed="10"/>
      <name val="Times New Roman"/>
      <family val="1"/>
    </font>
    <font>
      <b/>
      <sz val="12"/>
      <color indexed="30"/>
      <name val="Times New Roman"/>
      <family val="1"/>
    </font>
    <font>
      <sz val="12"/>
      <color indexed="8"/>
      <name val="Times New Roman"/>
      <family val="1"/>
    </font>
    <font>
      <i/>
      <sz val="12"/>
      <name val="Times New Roman"/>
      <family val="1"/>
    </font>
    <font>
      <b/>
      <sz val="12"/>
      <color indexed="8"/>
      <name val="Times New Roman"/>
      <family val="1"/>
    </font>
    <font>
      <sz val="8"/>
      <name val="Calibri"/>
      <family val="2"/>
    </font>
    <font>
      <sz val="12"/>
      <color indexed="30"/>
      <name val="Times New Roman"/>
      <family val="1"/>
    </font>
    <font>
      <sz val="11"/>
      <color indexed="8"/>
      <name val="Calibri"/>
      <family val="2"/>
    </font>
  </fonts>
  <fills count="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darkVertical"/>
    </fill>
    <fill>
      <patternFill patternType="solid">
        <fgColor indexed="8"/>
        <bgColor indexed="64"/>
      </patternFill>
    </fill>
  </fills>
  <borders count="7">
    <border>
      <left/>
      <right/>
      <top/>
      <bottom/>
      <diagonal/>
    </border>
    <border>
      <left/>
      <right/>
      <top style="thin">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54">
    <xf numFmtId="0" fontId="0" fillId="0" borderId="0"/>
    <xf numFmtId="165" fontId="3" fillId="0" borderId="0">
      <alignment horizontal="left"/>
    </xf>
    <xf numFmtId="166" fontId="4" fillId="0" borderId="0">
      <alignment horizontal="left"/>
    </xf>
    <xf numFmtId="0" fontId="5" fillId="0" borderId="0">
      <alignment horizontal="center" wrapText="1"/>
      <protection locked="0"/>
    </xf>
    <xf numFmtId="0" fontId="6" fillId="0" borderId="0" applyFont="0" applyFill="0" applyBorder="0" applyAlignment="0" applyProtection="0">
      <alignment horizontal="right"/>
    </xf>
    <xf numFmtId="167" fontId="3" fillId="0" borderId="0" applyFill="0" applyBorder="0" applyAlignment="0"/>
    <xf numFmtId="43" fontId="3" fillId="0" borderId="0" applyFont="0" applyFill="0" applyBorder="0" applyAlignment="0" applyProtection="0"/>
    <xf numFmtId="38" fontId="7" fillId="0" borderId="0" applyFont="0" applyFill="0" applyBorder="0" applyAlignment="0" applyProtection="0"/>
    <xf numFmtId="168" fontId="7" fillId="0" borderId="0" applyFont="0" applyFill="0" applyBorder="0" applyAlignment="0" applyProtection="0"/>
    <xf numFmtId="40" fontId="7" fillId="0" borderId="0" applyFont="0" applyFill="0" applyBorder="0" applyAlignment="0" applyProtection="0"/>
    <xf numFmtId="0" fontId="9" fillId="0" borderId="0" applyNumberFormat="0" applyAlignment="0">
      <alignment horizontal="left"/>
    </xf>
    <xf numFmtId="44" fontId="32" fillId="0" borderId="0" applyFont="0" applyFill="0" applyBorder="0" applyAlignment="0" applyProtection="0"/>
    <xf numFmtId="6" fontId="7" fillId="0" borderId="0" applyFont="0" applyFill="0" applyBorder="0" applyAlignment="0" applyProtection="0"/>
    <xf numFmtId="169" fontId="7" fillId="0" borderId="0" applyFont="0" applyFill="0" applyBorder="0" applyAlignment="0" applyProtection="0"/>
    <xf numFmtId="8" fontId="7" fillId="0" borderId="0" applyFont="0" applyFill="0" applyBorder="0" applyAlignment="0" applyProtection="0"/>
    <xf numFmtId="0" fontId="10" fillId="0" borderId="0" applyNumberFormat="0" applyAlignment="0">
      <alignment horizontal="left"/>
    </xf>
    <xf numFmtId="170" fontId="11" fillId="0" borderId="0" applyFill="0" applyBorder="0" applyProtection="0">
      <alignment horizontal="left" vertical="top"/>
    </xf>
    <xf numFmtId="38" fontId="2" fillId="2" borderId="0" applyNumberFormat="0" applyBorder="0" applyAlignment="0" applyProtection="0"/>
    <xf numFmtId="40" fontId="12" fillId="0" borderId="1" applyNumberFormat="0" applyAlignment="0" applyProtection="0"/>
    <xf numFmtId="0" fontId="12" fillId="0" borderId="2" applyNumberFormat="0" applyAlignment="0" applyProtection="0">
      <alignment horizontal="left" vertical="center"/>
    </xf>
    <xf numFmtId="0" fontId="12" fillId="0" borderId="3">
      <alignment horizontal="left" vertical="center"/>
    </xf>
    <xf numFmtId="0" fontId="13" fillId="0" borderId="4">
      <alignment horizontal="center"/>
    </xf>
    <xf numFmtId="0" fontId="13" fillId="0" borderId="0">
      <alignment horizontal="center"/>
    </xf>
    <xf numFmtId="10" fontId="2" fillId="3" borderId="5" applyNumberFormat="0" applyBorder="0" applyAlignment="0" applyProtection="0"/>
    <xf numFmtId="171" fontId="7" fillId="0" borderId="0" applyFont="0" applyFill="0" applyBorder="0" applyAlignment="0" applyProtection="0"/>
    <xf numFmtId="172" fontId="7" fillId="0" borderId="0" applyFont="0" applyFill="0" applyBorder="0" applyAlignment="0" applyProtection="0"/>
    <xf numFmtId="173" fontId="3" fillId="0" borderId="0" applyFont="0" applyFill="0" applyBorder="0" applyAlignment="0" applyProtection="0"/>
    <xf numFmtId="37" fontId="14" fillId="0" borderId="0"/>
    <xf numFmtId="174" fontId="15" fillId="0" borderId="0"/>
    <xf numFmtId="38" fontId="7" fillId="0" borderId="0"/>
    <xf numFmtId="0" fontId="1" fillId="0" borderId="0"/>
    <xf numFmtId="175" fontId="7" fillId="0" borderId="0" applyFont="0" applyFill="0" applyBorder="0" applyProtection="0">
      <alignment horizontal="right"/>
    </xf>
    <xf numFmtId="14" fontId="5" fillId="0" borderId="0">
      <alignment horizontal="center" wrapText="1"/>
      <protection locked="0"/>
    </xf>
    <xf numFmtId="176" fontId="3" fillId="0" borderId="0" applyFont="0" applyFill="0" applyBorder="0" applyAlignment="0" applyProtection="0"/>
    <xf numFmtId="10" fontId="3" fillId="0" borderId="0" applyFont="0" applyFill="0" applyBorder="0" applyAlignment="0" applyProtection="0"/>
    <xf numFmtId="9" fontId="7" fillId="0" borderId="0" applyFont="0" applyFill="0" applyBorder="0" applyAlignment="0" applyProtection="0"/>
    <xf numFmtId="176" fontId="7" fillId="0" borderId="0" applyFont="0" applyFill="0" applyBorder="0" applyAlignment="0" applyProtection="0"/>
    <xf numFmtId="10" fontId="7" fillId="0" borderId="0" applyFont="0" applyFill="0" applyBorder="0" applyAlignment="0" applyProtection="0"/>
    <xf numFmtId="0" fontId="8" fillId="0" borderId="0" applyNumberFormat="0" applyFont="0" applyFill="0" applyBorder="0" applyAlignment="0" applyProtection="0">
      <alignment horizontal="left"/>
    </xf>
    <xf numFmtId="15" fontId="8" fillId="0" borderId="0" applyFont="0" applyFill="0" applyBorder="0" applyAlignment="0" applyProtection="0"/>
    <xf numFmtId="4" fontId="8" fillId="0" borderId="0" applyFont="0" applyFill="0" applyBorder="0" applyAlignment="0" applyProtection="0"/>
    <xf numFmtId="0" fontId="16" fillId="0" borderId="4">
      <alignment horizontal="center"/>
    </xf>
    <xf numFmtId="3" fontId="8" fillId="0" borderId="0" applyFont="0" applyFill="0" applyBorder="0" applyAlignment="0" applyProtection="0"/>
    <xf numFmtId="0" fontId="8" fillId="4" borderId="0" applyNumberFormat="0" applyFont="0" applyBorder="0" applyAlignment="0" applyProtection="0"/>
    <xf numFmtId="0" fontId="17" fillId="5" borderId="0" applyNumberFormat="0" applyFont="0" applyBorder="0" applyAlignment="0">
      <alignment horizontal="center"/>
    </xf>
    <xf numFmtId="177" fontId="18" fillId="0" borderId="0" applyNumberFormat="0" applyFill="0" applyBorder="0" applyAlignment="0" applyProtection="0">
      <alignment horizontal="left"/>
    </xf>
    <xf numFmtId="0" fontId="17" fillId="1" borderId="3" applyNumberFormat="0" applyFont="0" applyAlignment="0">
      <alignment horizontal="center"/>
    </xf>
    <xf numFmtId="0" fontId="19" fillId="0" borderId="0" applyNumberFormat="0" applyFill="0" applyBorder="0" applyAlignment="0">
      <alignment horizontal="center"/>
    </xf>
    <xf numFmtId="40" fontId="20" fillId="0" borderId="0" applyBorder="0">
      <alignment horizontal="right"/>
    </xf>
    <xf numFmtId="0" fontId="21" fillId="0" borderId="0"/>
    <xf numFmtId="178" fontId="7" fillId="0" borderId="0" applyFont="0" applyFill="0" applyBorder="0" applyAlignment="0" applyProtection="0"/>
    <xf numFmtId="179" fontId="7" fillId="0" borderId="0" applyFont="0" applyFill="0" applyBorder="0" applyAlignment="0" applyProtection="0"/>
    <xf numFmtId="180" fontId="3" fillId="0" borderId="0" applyFont="0" applyFill="0" applyBorder="0" applyAlignment="0" applyProtection="0"/>
    <xf numFmtId="38" fontId="22" fillId="0" borderId="0" applyNumberFormat="0" applyFill="0" applyBorder="0" applyAlignment="0">
      <protection locked="0"/>
    </xf>
  </cellStyleXfs>
  <cellXfs count="27">
    <xf numFmtId="0" fontId="0" fillId="0" borderId="0" xfId="0"/>
    <xf numFmtId="0" fontId="24" fillId="0" borderId="0" xfId="30" applyFont="1" applyFill="1"/>
    <xf numFmtId="181" fontId="23" fillId="0" borderId="0" xfId="30" applyNumberFormat="1" applyFont="1" applyFill="1" applyBorder="1" applyAlignment="1">
      <alignment horizontal="center"/>
    </xf>
    <xf numFmtId="0" fontId="23" fillId="0" borderId="0" xfId="30" applyFont="1" applyFill="1" applyBorder="1" applyAlignment="1">
      <alignment horizontal="center"/>
    </xf>
    <xf numFmtId="8" fontId="25" fillId="0" borderId="0" xfId="30" applyNumberFormat="1" applyFont="1" applyFill="1" applyBorder="1" applyAlignment="1">
      <alignment horizontal="center"/>
    </xf>
    <xf numFmtId="40" fontId="26" fillId="0" borderId="0" xfId="30" applyNumberFormat="1" applyFont="1" applyFill="1" applyBorder="1" applyAlignment="1">
      <alignment horizontal="center"/>
    </xf>
    <xf numFmtId="0" fontId="24" fillId="0" borderId="0" xfId="30" applyFont="1" applyFill="1" applyBorder="1"/>
    <xf numFmtId="164" fontId="24" fillId="0" borderId="0" xfId="30" applyNumberFormat="1" applyFont="1" applyFill="1"/>
    <xf numFmtId="181" fontId="28" fillId="0" borderId="0" xfId="30" applyNumberFormat="1" applyFont="1" applyFill="1" applyBorder="1" applyAlignment="1">
      <alignment horizontal="center"/>
    </xf>
    <xf numFmtId="0" fontId="24" fillId="0" borderId="0" xfId="30" applyFont="1" applyFill="1" applyAlignment="1">
      <alignment horizontal="left" wrapText="1"/>
    </xf>
    <xf numFmtId="0" fontId="23" fillId="0" borderId="0" xfId="30" applyFont="1" applyFill="1" applyAlignment="1">
      <alignment horizontal="center"/>
    </xf>
    <xf numFmtId="181" fontId="24" fillId="0" borderId="0" xfId="30" applyNumberFormat="1" applyFont="1" applyFill="1" applyBorder="1" applyAlignment="1">
      <alignment horizontal="center"/>
    </xf>
    <xf numFmtId="0" fontId="23" fillId="0" borderId="0" xfId="30" applyFont="1" applyFill="1" applyBorder="1" applyAlignment="1"/>
    <xf numFmtId="0" fontId="23" fillId="0" borderId="0" xfId="30" applyFont="1" applyFill="1" applyAlignment="1">
      <alignment horizontal="center" vertical="center"/>
    </xf>
    <xf numFmtId="0" fontId="29" fillId="0" borderId="0" xfId="0" applyFont="1" applyAlignment="1">
      <alignment horizontal="center"/>
    </xf>
    <xf numFmtId="40" fontId="31" fillId="0" borderId="0" xfId="30" applyNumberFormat="1" applyFont="1" applyFill="1" applyBorder="1" applyAlignment="1">
      <alignment horizontal="center"/>
    </xf>
    <xf numFmtId="0" fontId="23" fillId="0" borderId="0" xfId="30" applyFont="1" applyFill="1"/>
    <xf numFmtId="164" fontId="27" fillId="6" borderId="0" xfId="6" applyNumberFormat="1" applyFont="1" applyFill="1"/>
    <xf numFmtId="164" fontId="24" fillId="6" borderId="0" xfId="6" applyNumberFormat="1" applyFont="1" applyFill="1" applyBorder="1"/>
    <xf numFmtId="0" fontId="24" fillId="6" borderId="0" xfId="30" applyFont="1" applyFill="1"/>
    <xf numFmtId="164" fontId="24" fillId="6" borderId="0" xfId="30" applyNumberFormat="1" applyFont="1" applyFill="1"/>
    <xf numFmtId="6" fontId="24" fillId="6" borderId="0" xfId="30" applyNumberFormat="1" applyFont="1" applyFill="1" applyAlignment="1">
      <alignment horizontal="right"/>
    </xf>
    <xf numFmtId="6" fontId="23" fillId="6" borderId="6" xfId="30" applyNumberFormat="1" applyFont="1" applyFill="1" applyBorder="1" applyAlignment="1">
      <alignment horizontal="right"/>
    </xf>
    <xf numFmtId="182" fontId="24" fillId="6" borderId="0" xfId="11" applyNumberFormat="1" applyFont="1" applyFill="1"/>
    <xf numFmtId="182" fontId="24" fillId="6" borderId="0" xfId="30" applyNumberFormat="1" applyFont="1" applyFill="1"/>
    <xf numFmtId="44" fontId="24" fillId="6" borderId="0" xfId="11" applyFont="1" applyFill="1"/>
    <xf numFmtId="0" fontId="24" fillId="0" borderId="0" xfId="30" applyFont="1" applyFill="1" applyAlignment="1">
      <alignment horizontal="left" wrapText="1"/>
    </xf>
  </cellXfs>
  <cellStyles count="54">
    <cellStyle name="0000" xfId="1"/>
    <cellStyle name="000000" xfId="2"/>
    <cellStyle name="args.style" xfId="3"/>
    <cellStyle name="blank" xfId="4"/>
    <cellStyle name="Calc Currency (0)" xfId="5"/>
    <cellStyle name="Comma" xfId="6" builtinId="3"/>
    <cellStyle name="Comma 0" xfId="7"/>
    <cellStyle name="Comma 0.0" xfId="8"/>
    <cellStyle name="Comma 0.00" xfId="9"/>
    <cellStyle name="Copied" xfId="10"/>
    <cellStyle name="Currency" xfId="11" builtinId="4"/>
    <cellStyle name="Currency 0" xfId="12"/>
    <cellStyle name="Currency 0.0" xfId="13"/>
    <cellStyle name="Currency 0.00" xfId="14"/>
    <cellStyle name="Entered" xfId="15"/>
    <cellStyle name="Footnote" xfId="16"/>
    <cellStyle name="Grey" xfId="17"/>
    <cellStyle name="Header" xfId="18"/>
    <cellStyle name="Header1" xfId="19"/>
    <cellStyle name="Header2" xfId="20"/>
    <cellStyle name="HEADINGS" xfId="21"/>
    <cellStyle name="HEADINGSTOP" xfId="22"/>
    <cellStyle name="Input [yellow]" xfId="23"/>
    <cellStyle name="Millions" xfId="24"/>
    <cellStyle name="Millions $" xfId="25"/>
    <cellStyle name="Millions_NV Loaded Labor Rate Model - 2005" xfId="26"/>
    <cellStyle name="no dec" xfId="27"/>
    <cellStyle name="Normal" xfId="0" builtinId="0"/>
    <cellStyle name="Normal - Style1" xfId="28"/>
    <cellStyle name="Normal (0)" xfId="29"/>
    <cellStyle name="Normal_Switch" xfId="30"/>
    <cellStyle name="Numbering" xfId="31"/>
    <cellStyle name="per.style" xfId="32"/>
    <cellStyle name="Percent (0)" xfId="33"/>
    <cellStyle name="Percent [2]" xfId="34"/>
    <cellStyle name="Percent 0" xfId="35"/>
    <cellStyle name="Percent 0.0" xfId="36"/>
    <cellStyle name="Percent 0.00" xfId="37"/>
    <cellStyle name="PSChar" xfId="38"/>
    <cellStyle name="PSDate" xfId="39"/>
    <cellStyle name="PSDec" xfId="40"/>
    <cellStyle name="PSHeading" xfId="41"/>
    <cellStyle name="PSInt" xfId="42"/>
    <cellStyle name="PSSpacer" xfId="43"/>
    <cellStyle name="regstoresfromspecstores" xfId="44"/>
    <cellStyle name="RevList" xfId="45"/>
    <cellStyle name="SHADEDSTORES" xfId="46"/>
    <cellStyle name="specstores" xfId="47"/>
    <cellStyle name="Subtotal" xfId="48"/>
    <cellStyle name="taples Plaza" xfId="49"/>
    <cellStyle name="Thousands" xfId="50"/>
    <cellStyle name="Thousands $" xfId="51"/>
    <cellStyle name="Thousands_NV Loaded Labor Rate Model - 2005" xfId="52"/>
    <cellStyle name="Unprotected" xfId="5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Embarq%20Economic%20Cost%20Model/WA%20Access%202008/Scenarios/WA/2007%20v2.0.1.1%20Input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sheetName val="ACF"/>
      <sheetName val="Expenses_Revenues"/>
      <sheetName val="Main_Factors"/>
      <sheetName val="NID"/>
      <sheetName val="SwitchWireCenters"/>
      <sheetName val="SwitchInputs"/>
      <sheetName val="Switch_Unit_Pricing"/>
      <sheetName val="Power"/>
      <sheetName val="TransInputs"/>
      <sheetName val="TransTermConfig"/>
      <sheetName val="TransTermMaterial"/>
      <sheetName val="Trans_Rings"/>
      <sheetName val="Labor_Rates"/>
      <sheetName val="M13"/>
      <sheetName val="Channel_Bank"/>
      <sheetName val="Loop"/>
      <sheetName val="LoopWCData"/>
      <sheetName val="R1_B1Lines"/>
      <sheetName val="ODC"/>
      <sheetName val="EconomicInv"/>
      <sheetName val="Host Rem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B6" t="str">
            <v>303335</v>
          </cell>
          <cell r="C6" t="str">
            <v>DSX-1 Cableing 150ft</v>
          </cell>
          <cell r="D6">
            <v>446.6392351729707</v>
          </cell>
        </row>
        <row r="7">
          <cell r="B7" t="str">
            <v>010-8601-0401</v>
          </cell>
          <cell r="C7" t="str">
            <v>DSX-3/4 Module, MW, Front Led, ADC Compatible</v>
          </cell>
          <cell r="D7">
            <v>177.7598704606574</v>
          </cell>
        </row>
        <row r="8">
          <cell r="B8" t="str">
            <v>0041020110/0046040110/0040960131</v>
          </cell>
          <cell r="C8" t="str">
            <v>Relay Rack</v>
          </cell>
          <cell r="D8">
            <v>258.58089018963818</v>
          </cell>
        </row>
        <row r="9">
          <cell r="B9" t="str">
            <v>010-0000-0501</v>
          </cell>
          <cell r="C9" t="str">
            <v>DSX-3 80/85 Chassis, wired for 16 Modules, 19" x 7"</v>
          </cell>
          <cell r="D9">
            <v>220.92407541980211</v>
          </cell>
        </row>
        <row r="10">
          <cell r="B10" t="str">
            <v>010-0000-1401BCS</v>
          </cell>
          <cell r="C10" t="str">
            <v>23” Broadband 24  Chassis, BNC connectors, Pin Jacks, 4” high, 24 Position (MC-040603)</v>
          </cell>
          <cell r="D10">
            <v>327.01035041652665</v>
          </cell>
        </row>
        <row r="11">
          <cell r="B11" t="str">
            <v>0101-0008</v>
          </cell>
          <cell r="C11" t="str">
            <v>Digital Data Link Processor</v>
          </cell>
          <cell r="D11">
            <v>2773.557685976863</v>
          </cell>
        </row>
        <row r="12">
          <cell r="B12" t="str">
            <v>0101-0027</v>
          </cell>
          <cell r="C12" t="str">
            <v>CPU2</v>
          </cell>
          <cell r="D12">
            <v>901.40627433556767</v>
          </cell>
        </row>
        <row r="13">
          <cell r="B13" t="str">
            <v>0101-0028</v>
          </cell>
          <cell r="C13" t="str">
            <v>Expansion Link Unit</v>
          </cell>
          <cell r="D13">
            <v>411.41100924567775</v>
          </cell>
        </row>
        <row r="14">
          <cell r="B14" t="str">
            <v>0101-0029</v>
          </cell>
          <cell r="C14" t="str">
            <v>Expansion Bank Control</v>
          </cell>
          <cell r="D14">
            <v>411.41100924567775</v>
          </cell>
        </row>
        <row r="15">
          <cell r="B15" t="str">
            <v>0101-0030</v>
          </cell>
          <cell r="C15" t="str">
            <v>Internal Protocal Management Interface</v>
          </cell>
          <cell r="D15">
            <v>1294.326920122536</v>
          </cell>
        </row>
        <row r="16">
          <cell r="B16" t="str">
            <v>010-3201-0401</v>
          </cell>
          <cell r="C16" t="str">
            <v>Broadband Module, Mini- WECO jacks, DUAL  MON/OUT/IN (MC040613)</v>
          </cell>
          <cell r="D16">
            <v>156.39487751639791</v>
          </cell>
        </row>
        <row r="17">
          <cell r="B17" t="str">
            <v>010-4084-4001</v>
          </cell>
          <cell r="C17" t="str">
            <v>DSX-1 84-Cct Front Cross-Connect , 23"Wx7"HX9.2"D,4.6”x4” Rings (MC-966135)</v>
          </cell>
          <cell r="D17">
            <v>1067.6003772678371</v>
          </cell>
        </row>
        <row r="18">
          <cell r="B18" t="str">
            <v>010-4084-4011</v>
          </cell>
          <cell r="C18" t="str">
            <v>DSX-WW1C, 4000 Series, 23" x 7" 84-Ckt w/21 DSX-1/1C</v>
          </cell>
          <cell r="D18">
            <v>1454.4007828500123</v>
          </cell>
        </row>
        <row r="19">
          <cell r="B19" t="str">
            <v>0110-0097</v>
          </cell>
          <cell r="C19" t="str">
            <v>RST ISDN-BRI Card</v>
          </cell>
          <cell r="D19">
            <v>1571.6826887202224</v>
          </cell>
        </row>
        <row r="20">
          <cell r="B20" t="str">
            <v>0110-0098</v>
          </cell>
          <cell r="C20" t="str">
            <v>LET ISDN-BRI Card</v>
          </cell>
          <cell r="D20">
            <v>1386.7788429884315</v>
          </cell>
        </row>
        <row r="21">
          <cell r="B21" t="str">
            <v>0120-0038</v>
          </cell>
          <cell r="C21" t="str">
            <v>Fiber Optic Transceiver (OC1)</v>
          </cell>
          <cell r="D21">
            <v>1252.7236023404403</v>
          </cell>
        </row>
        <row r="22">
          <cell r="B22" t="str">
            <v>0140-0136</v>
          </cell>
          <cell r="C22" t="str">
            <v>Channel Shelf</v>
          </cell>
          <cell r="D22">
            <v>1109.4230743907451</v>
          </cell>
        </row>
        <row r="23">
          <cell r="B23" t="str">
            <v>0310-0736</v>
          </cell>
          <cell r="C23" t="str">
            <v>12in Cable Management Riser</v>
          </cell>
          <cell r="D23">
            <v>977.34889886803751</v>
          </cell>
        </row>
        <row r="24">
          <cell r="B24" t="str">
            <v>043-0922-012</v>
          </cell>
          <cell r="C24" t="str">
            <v>12FT Mini-WECO to Mini-WECO Coaxial Patch Cord</v>
          </cell>
          <cell r="D24">
            <v>36.500478302714932</v>
          </cell>
        </row>
        <row r="25">
          <cell r="B25" t="str">
            <v>06020-01</v>
          </cell>
          <cell r="C25" t="str">
            <v>Fuse Panel / GMT / 20/20 with Bay Alarm and Noise Filter</v>
          </cell>
          <cell r="D25">
            <v>441.68303568607666</v>
          </cell>
        </row>
        <row r="26">
          <cell r="B26" t="str">
            <v>1180001L1</v>
          </cell>
          <cell r="C26" t="str">
            <v>TA 1500 Chassis</v>
          </cell>
          <cell r="D26">
            <v>522.58312657362615</v>
          </cell>
        </row>
        <row r="27">
          <cell r="B27" t="str">
            <v>1180003L1</v>
          </cell>
          <cell r="C27" t="str">
            <v>TA 750/1500 Single DSO DP</v>
          </cell>
          <cell r="D27">
            <v>108.06068906403362</v>
          </cell>
        </row>
        <row r="28">
          <cell r="B28" t="str">
            <v>1180005L1</v>
          </cell>
          <cell r="C28" t="str">
            <v>TA 750/1500 Single OCU DP Card</v>
          </cell>
          <cell r="D28">
            <v>143.57839437174374</v>
          </cell>
        </row>
        <row r="29">
          <cell r="B29" t="str">
            <v>1180007L1</v>
          </cell>
          <cell r="C29" t="str">
            <v>TA 1500 PSU w/Ring Generator</v>
          </cell>
          <cell r="D29">
            <v>217.47903853367066</v>
          </cell>
        </row>
        <row r="30">
          <cell r="B30" t="str">
            <v>1180008L3</v>
          </cell>
          <cell r="C30" t="str">
            <v>TA 1500 SCU RT w/MLT</v>
          </cell>
          <cell r="D30">
            <v>406.4535428905981</v>
          </cell>
        </row>
        <row r="31">
          <cell r="B31" t="str">
            <v>1180020L1</v>
          </cell>
          <cell r="C31" t="str">
            <v>TA 750/1500 UBRITE</v>
          </cell>
          <cell r="D31">
            <v>137.24405344357857</v>
          </cell>
        </row>
        <row r="32">
          <cell r="B32" t="str">
            <v>1180105L2</v>
          </cell>
          <cell r="C32" t="str">
            <v>TA 1500 TR -DDS OCU-DP</v>
          </cell>
          <cell r="D32">
            <v>181.30182276298976</v>
          </cell>
        </row>
        <row r="33">
          <cell r="B33" t="str">
            <v>1180109L1</v>
          </cell>
          <cell r="C33" t="str">
            <v>TA 1500 LIU 4T1+ P</v>
          </cell>
          <cell r="D33">
            <v>714.72480139463607</v>
          </cell>
        </row>
        <row r="34">
          <cell r="B34" t="str">
            <v>1180207L2</v>
          </cell>
          <cell r="C34" t="str">
            <v>TA 1500 Quad FXO</v>
          </cell>
          <cell r="D34">
            <v>205.31530922166388</v>
          </cell>
        </row>
        <row r="35">
          <cell r="B35" t="str">
            <v>1180402L1</v>
          </cell>
          <cell r="C35" t="str">
            <v>TA 750/1500 E&amp;M/TO</v>
          </cell>
          <cell r="D35">
            <v>104.51662531472522</v>
          </cell>
        </row>
        <row r="36">
          <cell r="B36" t="str">
            <v>1180403L1</v>
          </cell>
          <cell r="C36" t="str">
            <v>TA 1500 FXS/DPO</v>
          </cell>
          <cell r="D36">
            <v>88.849899897094318</v>
          </cell>
        </row>
        <row r="37">
          <cell r="B37" t="str">
            <v>1180404L1</v>
          </cell>
          <cell r="C37" t="str">
            <v>TA 1500 FXO/DPT</v>
          </cell>
          <cell r="D37">
            <v>105.65934041816622</v>
          </cell>
        </row>
        <row r="38">
          <cell r="B38" t="str">
            <v>1180405L1</v>
          </cell>
          <cell r="C38" t="str">
            <v>TA 1500 FTI DP</v>
          </cell>
          <cell r="D38">
            <v>390.21915495345479</v>
          </cell>
        </row>
        <row r="39">
          <cell r="B39" t="str">
            <v>1180408L1</v>
          </cell>
          <cell r="C39" t="str">
            <v>TA 1500 QuadFXS/R-POTS</v>
          </cell>
          <cell r="D39">
            <v>188.50586870059198</v>
          </cell>
        </row>
        <row r="40">
          <cell r="B40" t="str">
            <v>1181001L1</v>
          </cell>
          <cell r="C40" t="str">
            <v>TA 3000 Chassis</v>
          </cell>
          <cell r="D40">
            <v>1075.8041933486015</v>
          </cell>
        </row>
        <row r="41">
          <cell r="B41" t="str">
            <v>1181004L1</v>
          </cell>
          <cell r="C41" t="str">
            <v>Dual BNC Adapter</v>
          </cell>
          <cell r="D41">
            <v>115.5648771892821</v>
          </cell>
        </row>
        <row r="42">
          <cell r="B42" t="str">
            <v>1181007L1</v>
          </cell>
          <cell r="C42" t="str">
            <v>Quad BNC Adapter</v>
          </cell>
          <cell r="D42">
            <v>244.93756187847623</v>
          </cell>
        </row>
        <row r="43">
          <cell r="B43" t="str">
            <v>1181018L1</v>
          </cell>
          <cell r="C43" t="str">
            <v>Enhanced SCU (SNMP)</v>
          </cell>
          <cell r="D43">
            <v>986.95429345150717</v>
          </cell>
        </row>
        <row r="44">
          <cell r="B44" t="str">
            <v>1181020L1</v>
          </cell>
          <cell r="C44" t="str">
            <v>TA 3000 DS3 MUX Card M13</v>
          </cell>
          <cell r="D44">
            <v>1170.6574648603644</v>
          </cell>
        </row>
        <row r="45">
          <cell r="B45" t="str">
            <v>1181030L2</v>
          </cell>
          <cell r="C45" t="str">
            <v>STS-1 MUX w/DDC</v>
          </cell>
          <cell r="D45">
            <v>2428.9641552948892</v>
          </cell>
        </row>
        <row r="46">
          <cell r="B46" t="str">
            <v>1181031L1</v>
          </cell>
          <cell r="C46" t="str">
            <v>OC3 MUX</v>
          </cell>
          <cell r="D46">
            <v>4239.58103427892</v>
          </cell>
        </row>
        <row r="47">
          <cell r="B47" t="str">
            <v>1181031L2</v>
          </cell>
          <cell r="C47" t="str">
            <v>TA 3000 DS3 ATM MUX</v>
          </cell>
          <cell r="D47">
            <v>5448.6600774731623</v>
          </cell>
        </row>
        <row r="48">
          <cell r="B48" t="str">
            <v>1181112L2</v>
          </cell>
          <cell r="C48" t="str">
            <v>TA HDSL2</v>
          </cell>
          <cell r="D48">
            <v>158.48901062724934</v>
          </cell>
        </row>
        <row r="49">
          <cell r="B49" t="str">
            <v>1181405L1</v>
          </cell>
          <cell r="C49" t="str">
            <v>TA 3000 OCTAL ADSL ACC MOD</v>
          </cell>
          <cell r="D49">
            <v>890.90034761681068</v>
          </cell>
        </row>
        <row r="50">
          <cell r="B50" t="str">
            <v>1181408L1</v>
          </cell>
          <cell r="C50" t="str">
            <v>TA 3000 Quad ADSL ACC MOD</v>
          </cell>
          <cell r="D50">
            <v>641.16008844659962</v>
          </cell>
        </row>
        <row r="51">
          <cell r="B51" t="str">
            <v>1184001L1</v>
          </cell>
          <cell r="C51" t="str">
            <v>OPTI 3 Wall Mount Chassis</v>
          </cell>
          <cell r="D51">
            <v>429.24101766262584</v>
          </cell>
        </row>
        <row r="52">
          <cell r="B52" t="str">
            <v>1184002L1</v>
          </cell>
          <cell r="C52" t="str">
            <v>OPTI 3 OC3 Controller Card (changing to L3 Q1-04)</v>
          </cell>
          <cell r="D52">
            <v>3417.4192652569764</v>
          </cell>
        </row>
        <row r="53">
          <cell r="B53" t="str">
            <v>1184005L1</v>
          </cell>
          <cell r="C53" t="str">
            <v>Blank Faceplate</v>
          </cell>
          <cell r="D53">
            <v>18.490363458709325</v>
          </cell>
        </row>
        <row r="54">
          <cell r="B54" t="str">
            <v>1184007L1</v>
          </cell>
          <cell r="C54" t="str">
            <v>TA OPTI-3 Battery Backup/8Hr Wall Mount</v>
          </cell>
          <cell r="D54">
            <v>277.35576859768628</v>
          </cell>
        </row>
        <row r="55">
          <cell r="B55" t="str">
            <v>1184500L1</v>
          </cell>
          <cell r="C55" t="str">
            <v>OPTI-6100 System Controller Module</v>
          </cell>
          <cell r="D55">
            <v>287.15678874348748</v>
          </cell>
        </row>
        <row r="56">
          <cell r="B56" t="str">
            <v>1184501L1</v>
          </cell>
          <cell r="C56" t="str">
            <v>OPTI-6100 MX Chassis (19-inch or 23") Includes mounting Brackets</v>
          </cell>
          <cell r="D56">
            <v>495.13431588491039</v>
          </cell>
        </row>
        <row r="57">
          <cell r="B57" t="str">
            <v>1184502L4</v>
          </cell>
          <cell r="C57" t="str">
            <v>OPTI-6100 OC3, 1310nm,  Optical Multiplexer Module (IR)</v>
          </cell>
          <cell r="D57">
            <v>1000.825866650096</v>
          </cell>
        </row>
        <row r="58">
          <cell r="B58" t="str">
            <v>1184504L4</v>
          </cell>
          <cell r="C58" t="str">
            <v>OPTI-6100 OC-12, 1310nm Optical Multiplexer Module (IR)</v>
          </cell>
          <cell r="D58">
            <v>2026.9890970128527</v>
          </cell>
        </row>
        <row r="59">
          <cell r="B59" t="str">
            <v>1184505L1</v>
          </cell>
          <cell r="C59" t="str">
            <v>OPTI-6100 Blank Faceplate Mid-Speed (MS) slot</v>
          </cell>
          <cell r="D59">
            <v>15.835852320412911</v>
          </cell>
        </row>
        <row r="60">
          <cell r="B60" t="str">
            <v>1184506L1</v>
          </cell>
          <cell r="C60" t="str">
            <v>OPTI-6100 Blank Faceplate, OMM slot if Non-Redundant</v>
          </cell>
          <cell r="D60">
            <v>15.835852320412911</v>
          </cell>
        </row>
        <row r="61">
          <cell r="B61" t="str">
            <v>1184507L2</v>
          </cell>
          <cell r="C61" t="str">
            <v>OPTI-6100 MX Heat Baff &amp; Fan/Filter Unit (complete unit)</v>
          </cell>
          <cell r="D61">
            <v>223.81337946183584</v>
          </cell>
        </row>
        <row r="62">
          <cell r="B62" t="str">
            <v>1184515L1</v>
          </cell>
          <cell r="C62" t="str">
            <v>OPTI-6100 DS1 VT1.5 Multiplexer.  Delivers 28 VT1.5 (STS1)</v>
          </cell>
          <cell r="D62">
            <v>831.91010856569164</v>
          </cell>
        </row>
        <row r="63">
          <cell r="B63" t="str">
            <v>1184533L1</v>
          </cell>
          <cell r="C63" t="str">
            <v>OPTI-6100 Tripple Port  DS3/EC1 Tributary Module (MS)</v>
          </cell>
          <cell r="D63">
            <v>368.4474973216071</v>
          </cell>
        </row>
        <row r="64">
          <cell r="B64" t="str">
            <v>1184543L1</v>
          </cell>
          <cell r="C64" t="str">
            <v>OPTI-6100 OC3 IR(1310 NM) TRIB (MS)</v>
          </cell>
          <cell r="D64">
            <v>925.86949900014156</v>
          </cell>
        </row>
        <row r="65">
          <cell r="B65" t="str">
            <v>1246045L1</v>
          </cell>
          <cell r="C65" t="str">
            <v>HDSL HRE Doubler</v>
          </cell>
          <cell r="D65">
            <v>279.76672432729475</v>
          </cell>
        </row>
        <row r="66">
          <cell r="B66" t="str">
            <v>1603 SMX-COT-01</v>
          </cell>
          <cell r="C66" t="str">
            <v>7 FT frame assembly w/1-RS PDU w frame bus kit</v>
          </cell>
          <cell r="D66">
            <v>1979.4437451507424</v>
          </cell>
        </row>
        <row r="67">
          <cell r="B67" t="str">
            <v>3AL00114AB</v>
          </cell>
          <cell r="C67" t="str">
            <v>Virtual Group Interface VTG102(4DS-1's/card)</v>
          </cell>
          <cell r="D67">
            <v>360.2022968801121</v>
          </cell>
        </row>
        <row r="68">
          <cell r="B68" t="str">
            <v>3AL00124AB</v>
          </cell>
          <cell r="C68" t="str">
            <v>CLK 202 Clock Unit</v>
          </cell>
          <cell r="D68">
            <v>384.2157833387862</v>
          </cell>
        </row>
        <row r="69">
          <cell r="B69" t="str">
            <v>3AL00224AC</v>
          </cell>
          <cell r="C69" t="str">
            <v>LIF502 QUAD DS-3/STS1 Interface</v>
          </cell>
          <cell r="D69">
            <v>720.4045937602242</v>
          </cell>
        </row>
        <row r="70">
          <cell r="B70" t="str">
            <v>3AL00238AC</v>
          </cell>
          <cell r="C70" t="str">
            <v>HIFB01 High Speed OC12 IR 1310nm FC/PC</v>
          </cell>
          <cell r="D70">
            <v>2329.3081864913916</v>
          </cell>
        </row>
        <row r="71">
          <cell r="B71" t="str">
            <v>3AL00256AD</v>
          </cell>
          <cell r="C71" t="str">
            <v>LIF404 OC-3 1310nm IR FC/PC</v>
          </cell>
          <cell r="D71">
            <v>1200.6743229337069</v>
          </cell>
        </row>
        <row r="72">
          <cell r="B72" t="str">
            <v>3AL00290AA</v>
          </cell>
          <cell r="C72" t="str">
            <v xml:space="preserve">LDR 101  Line Driver/Receiver </v>
          </cell>
          <cell r="D72">
            <v>208.917332190465</v>
          </cell>
        </row>
        <row r="73">
          <cell r="B73" t="str">
            <v>3AL00308AA</v>
          </cell>
          <cell r="C73" t="str">
            <v>HIFB01 High Speed OC3 IR 1310nm FC/PC</v>
          </cell>
          <cell r="D73">
            <v>1440.8091875204484</v>
          </cell>
        </row>
        <row r="74">
          <cell r="B74" t="str">
            <v>3AL00378AE</v>
          </cell>
          <cell r="C74" t="str">
            <v>NEP 602 Network Processor w/ LAN</v>
          </cell>
          <cell r="D74">
            <v>1680.9440521071899</v>
          </cell>
        </row>
        <row r="75">
          <cell r="B75" t="str">
            <v>3AL00380AG</v>
          </cell>
          <cell r="C75" t="str">
            <v>COA 607 Craft, OW &amp; Alm w/ dual exp mem</v>
          </cell>
          <cell r="D75">
            <v>1056.6173691048405</v>
          </cell>
        </row>
        <row r="76">
          <cell r="B76" t="str">
            <v>3AL00424AA</v>
          </cell>
          <cell r="C76" t="str">
            <v>CCM 101 Software Programmable OC48 Xconn</v>
          </cell>
          <cell r="D76">
            <v>1849.7348125306116</v>
          </cell>
        </row>
        <row r="77">
          <cell r="B77" t="str">
            <v>3AL00428AA</v>
          </cell>
          <cell r="C77" t="str">
            <v>LIFA01 Low Speed OC-12 IR 1310nm FC/PC</v>
          </cell>
          <cell r="D77">
            <v>1849.0384573179088</v>
          </cell>
        </row>
        <row r="78">
          <cell r="B78" t="str">
            <v>3AL02830ACAC</v>
          </cell>
          <cell r="C78" t="str">
            <v>ADR48 R2.02 Ring Network Software CD ROM</v>
          </cell>
          <cell r="D78">
            <v>1.2006743229337069</v>
          </cell>
        </row>
        <row r="79">
          <cell r="B79" t="str">
            <v>3EM00932AB</v>
          </cell>
          <cell r="C79" t="str">
            <v>DS1WW 202 DS1 Wire Wrap Panel</v>
          </cell>
          <cell r="D79">
            <v>96.053945834696549</v>
          </cell>
        </row>
        <row r="80">
          <cell r="B80" t="str">
            <v>3EM02065AA</v>
          </cell>
          <cell r="C80" t="str">
            <v>LDR 501 Dual DS3/STS1 Line Driver/Receiver</v>
          </cell>
          <cell r="D80">
            <v>316.97802125449869</v>
          </cell>
        </row>
        <row r="81">
          <cell r="B81" t="str">
            <v>3EM02079AA</v>
          </cell>
          <cell r="C81" t="str">
            <v>LIFD01 HD 12 DS-3/STS1</v>
          </cell>
          <cell r="D81">
            <v>1440.8091875204484</v>
          </cell>
        </row>
        <row r="82">
          <cell r="B82" t="str">
            <v>3EM02144AA</v>
          </cell>
          <cell r="C82" t="str">
            <v>HIFH01 High Speed OC-48 LR 1550nm FC/PC</v>
          </cell>
          <cell r="D82">
            <v>5042.8321563215695</v>
          </cell>
        </row>
        <row r="83">
          <cell r="B83" t="str">
            <v>3EM02211AA</v>
          </cell>
          <cell r="C83" t="str">
            <v>SLM201 SMX Shelf</v>
          </cell>
          <cell r="D83">
            <v>864.60554827285773</v>
          </cell>
        </row>
        <row r="84">
          <cell r="B84" t="str">
            <v>3EM02991AA</v>
          </cell>
          <cell r="C84" t="str">
            <v>CPP 201 HD DS-3 Coax/Baffle/Fiber Panel 4RU</v>
          </cell>
          <cell r="D84">
            <v>144.08091875204485</v>
          </cell>
        </row>
        <row r="85">
          <cell r="B85" t="str">
            <v>3EM03358AA</v>
          </cell>
          <cell r="C85" t="str">
            <v>CIOP 401 DS3/STS1 Input/Output Panel</v>
          </cell>
          <cell r="D85">
            <v>96.101981253401817</v>
          </cell>
        </row>
        <row r="86">
          <cell r="B86" t="str">
            <v>3EM04457AA</v>
          </cell>
          <cell r="C86" t="str">
            <v>LIFF01 Low Speed Quad OC-3 IR 1310nm LC</v>
          </cell>
          <cell r="D86">
            <v>3241.8206719210089</v>
          </cell>
        </row>
        <row r="87">
          <cell r="B87" t="str">
            <v>3EM06223AA</v>
          </cell>
          <cell r="C87" t="str">
            <v>1 M LC to FC, 1.6 mm diameter Optical Jumper (4 x OC3)</v>
          </cell>
          <cell r="D87">
            <v>37.461081104471184</v>
          </cell>
        </row>
        <row r="88">
          <cell r="B88" t="str">
            <v>3EM06316AA</v>
          </cell>
          <cell r="C88" t="str">
            <v>FES201 Facilty Expansion Shelf with Fiber Patch Panel</v>
          </cell>
          <cell r="D88">
            <v>480.2697291734828</v>
          </cell>
        </row>
        <row r="89">
          <cell r="B89" t="str">
            <v>4184004L1</v>
          </cell>
          <cell r="C89" t="str">
            <v>TA OPTI-3 AC to -48VDC 2 amp /Charger Power Supply</v>
          </cell>
          <cell r="D89">
            <v>324.90249290033086</v>
          </cell>
        </row>
        <row r="90">
          <cell r="B90" t="str">
            <v>4186002L18</v>
          </cell>
          <cell r="C90" t="str">
            <v>Adtran MX2820 23 IN Chassis,SCU, 18 MX C</v>
          </cell>
          <cell r="D90">
            <v>10000.868602084767</v>
          </cell>
        </row>
        <row r="91">
          <cell r="B91" t="str">
            <v>4186002L2</v>
          </cell>
          <cell r="C91" t="str">
            <v>Adtran MX2820 23 IN Chassis,SCU,2 MX CR</v>
          </cell>
          <cell r="D91">
            <v>1926.6953656502376</v>
          </cell>
        </row>
        <row r="92">
          <cell r="B92" t="str">
            <v>4585-0260-0012</v>
          </cell>
          <cell r="C92" t="str">
            <v>Channel Bank Assembly - Primary Shelf</v>
          </cell>
          <cell r="D92">
            <v>4816.0848157141563</v>
          </cell>
        </row>
        <row r="93">
          <cell r="B93" t="str">
            <v>545401R3131050M</v>
          </cell>
          <cell r="C93" t="str">
            <v>Ultra FCPC-to-FCPC 50 Meter</v>
          </cell>
          <cell r="D93">
            <v>23.025329273880374</v>
          </cell>
        </row>
        <row r="94">
          <cell r="B94" t="str">
            <v>5454401R3131003M</v>
          </cell>
          <cell r="C94" t="str">
            <v>Jumpers (FCPC-FCPC)</v>
          </cell>
          <cell r="D94">
            <v>16.365192077309914</v>
          </cell>
        </row>
        <row r="95">
          <cell r="B95" t="str">
            <v>600308-393-001</v>
          </cell>
          <cell r="C95" t="str">
            <v>PWR A01 Power Converter</v>
          </cell>
          <cell r="D95">
            <v>288.1618375040897</v>
          </cell>
        </row>
        <row r="96">
          <cell r="B96" t="str">
            <v>601303-540-042</v>
          </cell>
          <cell r="C96" t="str">
            <v>Coax Ribbon Cable Assy w/ 8 BNC, 42"</v>
          </cell>
          <cell r="D96">
            <v>153.68631333551448</v>
          </cell>
        </row>
        <row r="97">
          <cell r="B97" t="str">
            <v>621156-000-003</v>
          </cell>
          <cell r="C97" t="str">
            <v>T1 Mini Line Repeater</v>
          </cell>
          <cell r="D97">
            <v>61.105275487033289</v>
          </cell>
        </row>
        <row r="98">
          <cell r="B98" t="str">
            <v>625002-000-008</v>
          </cell>
          <cell r="C98" t="str">
            <v>Fan Panel with Filter</v>
          </cell>
          <cell r="D98">
            <v>297.81526750626455</v>
          </cell>
        </row>
        <row r="99">
          <cell r="B99" t="str">
            <v>625611-000-002</v>
          </cell>
          <cell r="C99" t="str">
            <v>DS1 Floating Drop Interface DMI102</v>
          </cell>
          <cell r="D99">
            <v>441.84815083960422</v>
          </cell>
        </row>
        <row r="100">
          <cell r="B100" t="str">
            <v>735A-BNC-DE20</v>
          </cell>
          <cell r="C100" t="str">
            <v>735A Patch Cord BNC/BNC 20FT Non-return</v>
          </cell>
          <cell r="D100">
            <v>17.902008758831588</v>
          </cell>
        </row>
        <row r="101">
          <cell r="B101" t="str">
            <v>928-2544-0005-015</v>
          </cell>
          <cell r="C101" t="str">
            <v>Dual DS1 CBL D/E/ 15FT 64AMP</v>
          </cell>
          <cell r="D101">
            <v>100.07625232408144</v>
          </cell>
        </row>
        <row r="102">
          <cell r="B102" t="str">
            <v>A0554187</v>
          </cell>
          <cell r="C102" t="str">
            <v>Mini-BNC Cable Installation / Removal Tool</v>
          </cell>
          <cell r="D102">
            <v>86.569326018257257</v>
          </cell>
        </row>
        <row r="103">
          <cell r="B103" t="str">
            <v>A999999</v>
          </cell>
          <cell r="C103" t="str">
            <v>Batteries - Customer Prem</v>
          </cell>
          <cell r="D103">
            <v>4206.082188997364</v>
          </cell>
        </row>
        <row r="104">
          <cell r="B104" t="str">
            <v>ACH-72-11</v>
          </cell>
          <cell r="C104" t="str">
            <v>72 Fiber Angled Panel Housing Equipped with :  72 FC Sleeves Installed</v>
          </cell>
          <cell r="D104">
            <v>2521.912268200158</v>
          </cell>
        </row>
        <row r="105">
          <cell r="B105" t="str">
            <v>CALIX100-00417</v>
          </cell>
          <cell r="C105" t="str">
            <v>Battery Heater ODC-120</v>
          </cell>
          <cell r="D105">
            <v>1479.5832719269793</v>
          </cell>
        </row>
        <row r="106">
          <cell r="B106" t="str">
            <v>CALIX100-00474</v>
          </cell>
          <cell r="C106" t="str">
            <v>Battery Heater - FAB-ODC10</v>
          </cell>
          <cell r="D106">
            <v>437.57099270020944</v>
          </cell>
        </row>
        <row r="107">
          <cell r="B107" t="str">
            <v>CALIX100-00475</v>
          </cell>
          <cell r="C107" t="str">
            <v>Battery Heater - FAB-ODC20/40/80</v>
          </cell>
          <cell r="D107">
            <v>437.57099270020944</v>
          </cell>
        </row>
        <row r="108">
          <cell r="B108" t="str">
            <v>CALIX100-00512</v>
          </cell>
          <cell r="C108" t="str">
            <v>Battery Kit ODC-10 - FA</v>
          </cell>
          <cell r="D108">
            <v>552.52608400280678</v>
          </cell>
        </row>
        <row r="109">
          <cell r="B109" t="str">
            <v>CALIX100-00513</v>
          </cell>
          <cell r="C109" t="str">
            <v>Battery Kit ODC-24/40/80 - FA</v>
          </cell>
          <cell r="D109">
            <v>1034.5958217233765</v>
          </cell>
        </row>
        <row r="110">
          <cell r="B110" t="str">
            <v>COT Frame</v>
          </cell>
          <cell r="C110" t="str">
            <v>Rack</v>
          </cell>
          <cell r="D110">
            <v>2172.6201345623685</v>
          </cell>
        </row>
        <row r="111">
          <cell r="B111" t="str">
            <v>HRE-504-L1</v>
          </cell>
          <cell r="C111" t="str">
            <v>4 Slot, 239 Mechanics (gel or air filled)</v>
          </cell>
          <cell r="D111">
            <v>686.22026721789291</v>
          </cell>
        </row>
        <row r="112">
          <cell r="B112" t="str">
            <v>N0000261</v>
          </cell>
          <cell r="C112" t="str">
            <v>Pre-Wired Rack 19IN-7FT-40RU</v>
          </cell>
          <cell r="D112">
            <v>3259.5330727413907</v>
          </cell>
        </row>
        <row r="113">
          <cell r="B113" t="str">
            <v>N0000264</v>
          </cell>
          <cell r="C113" t="str">
            <v>Pre-Wired Rack 19IN-11.5FT-40RU</v>
          </cell>
          <cell r="D113">
            <v>3259.5330727413907</v>
          </cell>
        </row>
        <row r="114">
          <cell r="B114" t="str">
            <v>N0000265</v>
          </cell>
          <cell r="C114" t="str">
            <v>ODC-10 Package</v>
          </cell>
          <cell r="D114">
            <v>6767.451489128458</v>
          </cell>
        </row>
        <row r="115">
          <cell r="B115" t="str">
            <v>N0000266</v>
          </cell>
          <cell r="C115" t="str">
            <v>ODC-20 Package</v>
          </cell>
          <cell r="D115">
            <v>12236.09915711105</v>
          </cell>
        </row>
        <row r="116">
          <cell r="B116" t="str">
            <v>N0000267</v>
          </cell>
          <cell r="C116" t="str">
            <v>ODC-40 Package</v>
          </cell>
          <cell r="D116">
            <v>22489.81353457841</v>
          </cell>
        </row>
        <row r="117">
          <cell r="B117" t="str">
            <v>N0000268</v>
          </cell>
          <cell r="C117" t="str">
            <v>ODC-40 Single Shelf Package</v>
          </cell>
          <cell r="D117">
            <v>22175.207935146209</v>
          </cell>
        </row>
        <row r="118">
          <cell r="B118" t="str">
            <v>N0000269</v>
          </cell>
          <cell r="C118" t="str">
            <v>ODC-80 Package</v>
          </cell>
          <cell r="D118">
            <v>36161.432704534891</v>
          </cell>
        </row>
        <row r="119">
          <cell r="B119" t="str">
            <v>N0001599</v>
          </cell>
          <cell r="C119" t="str">
            <v>RAP</v>
          </cell>
          <cell r="D119">
            <v>2047.3249707009827</v>
          </cell>
        </row>
        <row r="120">
          <cell r="B120" t="str">
            <v>N0001600</v>
          </cell>
          <cell r="C120" t="str">
            <v>RAP-OC3/12</v>
          </cell>
          <cell r="D120">
            <v>3824.6354627953251</v>
          </cell>
        </row>
        <row r="121">
          <cell r="B121" t="str">
            <v>N0002271</v>
          </cell>
          <cell r="C121" t="str">
            <v>ODC-80 (60 Slot) Package</v>
          </cell>
          <cell r="D121">
            <v>34110.689829041417</v>
          </cell>
        </row>
        <row r="122">
          <cell r="B122" t="str">
            <v>N0002272</v>
          </cell>
          <cell r="C122" t="str">
            <v>Circuit Brk Pnl</v>
          </cell>
          <cell r="D122">
            <v>589.60837151977375</v>
          </cell>
        </row>
        <row r="123">
          <cell r="B123" t="str">
            <v>N0002273</v>
          </cell>
          <cell r="C123" t="str">
            <v>Rectifier Shelf-60 Amp</v>
          </cell>
          <cell r="D123">
            <v>886.26667165550896</v>
          </cell>
        </row>
        <row r="124">
          <cell r="B124" t="str">
            <v>N0002280</v>
          </cell>
          <cell r="C124" t="str">
            <v>C7 Shelf-20 - RT pckg</v>
          </cell>
          <cell r="D124">
            <v>1331.2541218591118</v>
          </cell>
        </row>
        <row r="125">
          <cell r="B125" t="str">
            <v>N0002293</v>
          </cell>
          <cell r="C125" t="str">
            <v>Pre-Wired Rack Anchor Kit</v>
          </cell>
          <cell r="D125">
            <v>144.62092131617092</v>
          </cell>
        </row>
        <row r="126">
          <cell r="B126" t="str">
            <v>N0002302</v>
          </cell>
          <cell r="C126" t="str">
            <v>RAP-OC3/12/48</v>
          </cell>
          <cell r="D126">
            <v>5929.4577739630076</v>
          </cell>
        </row>
        <row r="127">
          <cell r="B127" t="str">
            <v>N0002303</v>
          </cell>
          <cell r="C127" t="str">
            <v>RAP-OC48 LR</v>
          </cell>
          <cell r="D127">
            <v>6671.1035243023462</v>
          </cell>
        </row>
        <row r="128">
          <cell r="B128" t="str">
            <v>N0002304</v>
          </cell>
          <cell r="C128" t="str">
            <v>IRC</v>
          </cell>
          <cell r="D128">
            <v>10185.356281617578</v>
          </cell>
        </row>
        <row r="129">
          <cell r="B129" t="str">
            <v>N0002305</v>
          </cell>
          <cell r="C129" t="str">
            <v>AMP</v>
          </cell>
          <cell r="D129">
            <v>748.5211495551174</v>
          </cell>
        </row>
        <row r="130">
          <cell r="B130" t="str">
            <v>N0002306</v>
          </cell>
          <cell r="C130" t="str">
            <v>ATP</v>
          </cell>
          <cell r="D130">
            <v>1108.7603967573102</v>
          </cell>
        </row>
        <row r="131">
          <cell r="B131" t="str">
            <v>N0002308</v>
          </cell>
          <cell r="C131" t="str">
            <v>COMBO-24</v>
          </cell>
          <cell r="D131">
            <v>2047.3249707009827</v>
          </cell>
        </row>
        <row r="132">
          <cell r="B132" t="str">
            <v>N0002309</v>
          </cell>
          <cell r="C132" t="str">
            <v>HPOTS-24</v>
          </cell>
          <cell r="D132">
            <v>1331.2541218591118</v>
          </cell>
        </row>
        <row r="133">
          <cell r="B133" t="str">
            <v>N0002310</v>
          </cell>
          <cell r="C133" t="str">
            <v>HU2W-24</v>
          </cell>
          <cell r="D133">
            <v>1627.9124219948469</v>
          </cell>
        </row>
        <row r="134">
          <cell r="B134" t="str">
            <v>N0002311</v>
          </cell>
          <cell r="C134" t="str">
            <v>OCU DP-6</v>
          </cell>
          <cell r="D134">
            <v>2147.0644472323834</v>
          </cell>
        </row>
        <row r="135">
          <cell r="B135" t="str">
            <v>N0002312</v>
          </cell>
          <cell r="C135" t="str">
            <v>REBS-12</v>
          </cell>
          <cell r="D135">
            <v>1850.4061470966483</v>
          </cell>
        </row>
        <row r="136">
          <cell r="B136" t="str">
            <v>N0002313</v>
          </cell>
          <cell r="C136" t="str">
            <v>RPOTS-24</v>
          </cell>
          <cell r="D136">
            <v>1363.7440122031589</v>
          </cell>
        </row>
        <row r="137">
          <cell r="B137" t="str">
            <v>N0002314</v>
          </cell>
          <cell r="C137" t="str">
            <v>RU2W-24</v>
          </cell>
          <cell r="D137">
            <v>1776.2415720627146</v>
          </cell>
        </row>
        <row r="138">
          <cell r="B138" t="str">
            <v>N0002315</v>
          </cell>
          <cell r="C138" t="str">
            <v>HDSL2/4-6</v>
          </cell>
          <cell r="D138">
            <v>2592.0518974359866</v>
          </cell>
        </row>
        <row r="139">
          <cell r="B139" t="str">
            <v>N0002316</v>
          </cell>
          <cell r="C139" t="str">
            <v>T1-6</v>
          </cell>
          <cell r="D139">
            <v>1637.1763956022883</v>
          </cell>
        </row>
        <row r="140">
          <cell r="B140" t="str">
            <v>N0002317</v>
          </cell>
          <cell r="C140" t="str">
            <v>T1-6 A+T</v>
          </cell>
          <cell r="D140">
            <v>2730.9059291988069</v>
          </cell>
        </row>
        <row r="141">
          <cell r="B141" t="str">
            <v>N0002319</v>
          </cell>
          <cell r="C141" t="str">
            <v>TO-6</v>
          </cell>
          <cell r="D141">
            <v>1479.5832719269793</v>
          </cell>
        </row>
        <row r="142">
          <cell r="B142" t="str">
            <v>N0002320</v>
          </cell>
          <cell r="C142" t="str">
            <v>DS0 DP-6</v>
          </cell>
          <cell r="D142">
            <v>1924.5707221305822</v>
          </cell>
        </row>
        <row r="143">
          <cell r="B143" t="str">
            <v>N0002321</v>
          </cell>
          <cell r="C143" t="str">
            <v>DS1A-12</v>
          </cell>
          <cell r="D143">
            <v>1910.608779001418</v>
          </cell>
        </row>
        <row r="144">
          <cell r="B144" t="str">
            <v>N0002322</v>
          </cell>
          <cell r="C144" t="str">
            <v>DS3-4p</v>
          </cell>
          <cell r="D144">
            <v>3756.2773669455428</v>
          </cell>
        </row>
        <row r="145">
          <cell r="B145" t="str">
            <v>N0002323</v>
          </cell>
          <cell r="C145" t="str">
            <v>DS3/EC1-12s</v>
          </cell>
          <cell r="D145">
            <v>3927.0142480467953</v>
          </cell>
        </row>
        <row r="146">
          <cell r="B146" t="str">
            <v>N0002327</v>
          </cell>
          <cell r="C146" t="str">
            <v>DS3-12p</v>
          </cell>
          <cell r="D146">
            <v>8121.0209662157513</v>
          </cell>
        </row>
        <row r="147">
          <cell r="B147" t="str">
            <v>N0002328</v>
          </cell>
          <cell r="C147" t="str">
            <v>HEBS-12</v>
          </cell>
          <cell r="D147">
            <v>1850.4061470966483</v>
          </cell>
        </row>
        <row r="148">
          <cell r="B148" t="str">
            <v>N0002329</v>
          </cell>
          <cell r="C148" t="str">
            <v>OC3-4 IR</v>
          </cell>
          <cell r="D148">
            <v>5929.4577739630076</v>
          </cell>
        </row>
        <row r="149">
          <cell r="B149" t="str">
            <v>N0002330</v>
          </cell>
          <cell r="C149" t="str">
            <v>OC3-4s IR</v>
          </cell>
          <cell r="D149">
            <v>3927.0142480467953</v>
          </cell>
        </row>
        <row r="150">
          <cell r="B150" t="str">
            <v>N0002331</v>
          </cell>
          <cell r="C150" t="str">
            <v>OC12-4 IR</v>
          </cell>
          <cell r="D150">
            <v>5465.2297631901029</v>
          </cell>
        </row>
        <row r="151">
          <cell r="B151" t="str">
            <v>N0002332</v>
          </cell>
          <cell r="C151" t="str">
            <v>OC12-4s IR</v>
          </cell>
          <cell r="D151">
            <v>4816.9891484540012</v>
          </cell>
        </row>
        <row r="152">
          <cell r="B152" t="str">
            <v>N0002333</v>
          </cell>
          <cell r="C152" t="str">
            <v>OC48-1 IR</v>
          </cell>
          <cell r="D152">
            <v>5929.4577739630076</v>
          </cell>
        </row>
        <row r="153">
          <cell r="B153" t="str">
            <v>N0002334</v>
          </cell>
          <cell r="C153" t="str">
            <v>OC48-1 LR</v>
          </cell>
          <cell r="D153">
            <v>7412.7492746416838</v>
          </cell>
        </row>
        <row r="154">
          <cell r="B154" t="str">
            <v>N0002335</v>
          </cell>
          <cell r="C154" t="str">
            <v>GE-4s</v>
          </cell>
          <cell r="D154">
            <v>7412.7492746416838</v>
          </cell>
        </row>
        <row r="155">
          <cell r="B155" t="str">
            <v>N0002336</v>
          </cell>
          <cell r="C155" t="str">
            <v>FE-12s</v>
          </cell>
          <cell r="D155">
            <v>4446.1662732843315</v>
          </cell>
        </row>
        <row r="156">
          <cell r="B156" t="str">
            <v>N0002337</v>
          </cell>
          <cell r="C156" t="str">
            <v>SFP-SMF-LX</v>
          </cell>
          <cell r="D156">
            <v>441.27922145190615</v>
          </cell>
        </row>
        <row r="157">
          <cell r="B157" t="str">
            <v>N0002338</v>
          </cell>
          <cell r="C157" t="str">
            <v>SFP-MMF-SX</v>
          </cell>
          <cell r="D157">
            <v>218.78549635010472</v>
          </cell>
        </row>
        <row r="158">
          <cell r="B158" t="str">
            <v>N0003693</v>
          </cell>
          <cell r="C158" t="str">
            <v>SMB-4</v>
          </cell>
          <cell r="D158">
            <v>338.37257445642291</v>
          </cell>
        </row>
        <row r="159">
          <cell r="B159" t="str">
            <v>N0003694</v>
          </cell>
          <cell r="C159" t="str">
            <v>SMB-12-A</v>
          </cell>
          <cell r="D159">
            <v>485.77796647226643</v>
          </cell>
        </row>
        <row r="160">
          <cell r="B160" t="str">
            <v>N0003696</v>
          </cell>
          <cell r="C160" t="str">
            <v>SMB-12-B</v>
          </cell>
          <cell r="D160">
            <v>485.77796647226643</v>
          </cell>
        </row>
        <row r="161">
          <cell r="B161" t="str">
            <v>N0003697</v>
          </cell>
          <cell r="C161" t="str">
            <v>SMB-60-A</v>
          </cell>
          <cell r="D161">
            <v>737.9375215876413</v>
          </cell>
        </row>
        <row r="162">
          <cell r="B162" t="str">
            <v>N0003698</v>
          </cell>
          <cell r="C162" t="str">
            <v>SMB-60-B</v>
          </cell>
          <cell r="D162">
            <v>737.9375215876413</v>
          </cell>
        </row>
        <row r="163">
          <cell r="B163" t="str">
            <v>N0003699</v>
          </cell>
          <cell r="C163" t="str">
            <v>SMB-120-A</v>
          </cell>
          <cell r="D163">
            <v>1056.8451942335566</v>
          </cell>
        </row>
        <row r="164">
          <cell r="B164" t="str">
            <v>N0003700</v>
          </cell>
          <cell r="C164" t="str">
            <v>SMB-120-B</v>
          </cell>
          <cell r="D164">
            <v>1056.8451942335566</v>
          </cell>
        </row>
        <row r="165">
          <cell r="B165" t="str">
            <v>N0003702</v>
          </cell>
          <cell r="C165" t="str">
            <v>RJ45-12</v>
          </cell>
          <cell r="D165">
            <v>367.11464641797232</v>
          </cell>
        </row>
        <row r="166">
          <cell r="B166" t="str">
            <v>N0003703</v>
          </cell>
          <cell r="C166" t="str">
            <v>DS1/T1 XCONN MDL</v>
          </cell>
          <cell r="D166">
            <v>70.456346282237106</v>
          </cell>
        </row>
        <row r="167">
          <cell r="B167" t="str">
            <v>N0003713</v>
          </cell>
          <cell r="C167" t="str">
            <v>Gen Conn 30</v>
          </cell>
          <cell r="D167">
            <v>218.78549635010472</v>
          </cell>
        </row>
        <row r="168">
          <cell r="B168" t="str">
            <v>N0003714</v>
          </cell>
          <cell r="C168" t="str">
            <v>Gen Conn 60 P/S</v>
          </cell>
          <cell r="D168">
            <v>441.27922145190615</v>
          </cell>
        </row>
        <row r="169">
          <cell r="B169" t="str">
            <v>N0003715</v>
          </cell>
          <cell r="C169" t="str">
            <v>Gen Conn 100 P/S</v>
          </cell>
          <cell r="D169">
            <v>960.43124668944267</v>
          </cell>
        </row>
        <row r="170">
          <cell r="B170" t="str">
            <v>N0003736</v>
          </cell>
          <cell r="C170" t="str">
            <v>FDP-12-LC-19in</v>
          </cell>
          <cell r="D170">
            <v>441.27922145190615</v>
          </cell>
        </row>
        <row r="171">
          <cell r="B171" t="str">
            <v>N0003743</v>
          </cell>
          <cell r="C171" t="str">
            <v>FDP-12-FC-12in - ODC-10</v>
          </cell>
          <cell r="D171">
            <v>441.27922145190615</v>
          </cell>
        </row>
        <row r="172">
          <cell r="B172" t="str">
            <v>N0003744</v>
          </cell>
          <cell r="C172" t="str">
            <v>FDH-6</v>
          </cell>
          <cell r="D172">
            <v>181.70320883313784</v>
          </cell>
        </row>
        <row r="173">
          <cell r="B173" t="str">
            <v>N0003745</v>
          </cell>
          <cell r="C173" t="str">
            <v>FDC-12-LC</v>
          </cell>
          <cell r="D173">
            <v>407.90516268663595</v>
          </cell>
        </row>
        <row r="174">
          <cell r="B174" t="str">
            <v>N0003746</v>
          </cell>
          <cell r="C174" t="str">
            <v>FDC-12-SC</v>
          </cell>
          <cell r="D174">
            <v>407.90516268663595</v>
          </cell>
        </row>
        <row r="175">
          <cell r="B175" t="str">
            <v>N0003747</v>
          </cell>
          <cell r="C175" t="str">
            <v>Splice Tray Holder-10</v>
          </cell>
          <cell r="D175">
            <v>144.62092131617092</v>
          </cell>
        </row>
        <row r="176">
          <cell r="B176" t="str">
            <v>N0003748</v>
          </cell>
          <cell r="C176" t="str">
            <v>Splice Tray HS-12</v>
          </cell>
          <cell r="D176">
            <v>43.757099270020944</v>
          </cell>
        </row>
        <row r="177">
          <cell r="B177" t="str">
            <v>N0003749</v>
          </cell>
          <cell r="C177" t="str">
            <v>Splice Tray Fusion-12</v>
          </cell>
          <cell r="D177">
            <v>36.340641766627563</v>
          </cell>
        </row>
        <row r="178">
          <cell r="B178" t="str">
            <v>N0003750</v>
          </cell>
          <cell r="C178" t="str">
            <v>Splice Tray MECH-12</v>
          </cell>
          <cell r="D178">
            <v>43.757099270020944</v>
          </cell>
        </row>
        <row r="179">
          <cell r="B179" t="str">
            <v>N0003751</v>
          </cell>
          <cell r="C179" t="str">
            <v>FBR Adapter-FC</v>
          </cell>
          <cell r="D179">
            <v>36.340641766627563</v>
          </cell>
        </row>
        <row r="180">
          <cell r="B180" t="str">
            <v>N0003754</v>
          </cell>
          <cell r="C180" t="str">
            <v>Fiber Jumper, LC to FC, 8.5ft</v>
          </cell>
          <cell r="D180">
            <v>58.590014276807707</v>
          </cell>
        </row>
        <row r="181">
          <cell r="B181" t="str">
            <v>N0003755</v>
          </cell>
          <cell r="C181" t="str">
            <v>Fiber Jumper, LC to LC, 8.5ft</v>
          </cell>
          <cell r="D181">
            <v>58.590014276807707</v>
          </cell>
        </row>
        <row r="182">
          <cell r="B182" t="str">
            <v>N0003756</v>
          </cell>
          <cell r="C182" t="str">
            <v>Fiber Jumper, LC to SC, 8.5ft</v>
          </cell>
          <cell r="D182">
            <v>58.590014276807707</v>
          </cell>
        </row>
        <row r="183">
          <cell r="B183" t="str">
            <v>N0003757</v>
          </cell>
          <cell r="C183" t="str">
            <v>Fiber Jumper, LC to ST, 8.5ft</v>
          </cell>
          <cell r="D183">
            <v>58.590014276807707</v>
          </cell>
        </row>
        <row r="184">
          <cell r="B184" t="str">
            <v>N0003758</v>
          </cell>
          <cell r="C184" t="str">
            <v>Fiber Pigtail, FC, 10ft</v>
          </cell>
          <cell r="D184">
            <v>28.924184263234185</v>
          </cell>
        </row>
        <row r="185">
          <cell r="B185" t="str">
            <v>N0003759</v>
          </cell>
          <cell r="C185" t="str">
            <v>Fiber Pigtail, LC, 10ft</v>
          </cell>
          <cell r="D185">
            <v>28.924184263234185</v>
          </cell>
        </row>
        <row r="186">
          <cell r="B186" t="str">
            <v>N0003760</v>
          </cell>
          <cell r="C186" t="str">
            <v>Fiber Pigtail, SC, 10ft</v>
          </cell>
          <cell r="D186">
            <v>28.924184263234185</v>
          </cell>
        </row>
        <row r="187">
          <cell r="B187" t="str">
            <v>N0003761</v>
          </cell>
          <cell r="C187" t="str">
            <v>Fiber Pigtail, ST, 10 ft.</v>
          </cell>
          <cell r="D187">
            <v>28.924184263234185</v>
          </cell>
        </row>
        <row r="188">
          <cell r="B188" t="str">
            <v>N0003762</v>
          </cell>
          <cell r="C188" t="str">
            <v>5 Pin Protection Module (Gas/Solid state), Quantity 25</v>
          </cell>
          <cell r="D188">
            <v>144.62092131617092</v>
          </cell>
        </row>
        <row r="189">
          <cell r="B189" t="str">
            <v>N0004142</v>
          </cell>
          <cell r="C189" t="str">
            <v>MSP-10</v>
          </cell>
          <cell r="D189">
            <v>1138.4262267708839</v>
          </cell>
        </row>
        <row r="190">
          <cell r="B190" t="str">
            <v>N0004143</v>
          </cell>
          <cell r="C190" t="str">
            <v>MSP-A</v>
          </cell>
          <cell r="D190">
            <v>1182.9249717912442</v>
          </cell>
        </row>
        <row r="191">
          <cell r="B191" t="str">
            <v>N0004144</v>
          </cell>
          <cell r="C191" t="str">
            <v>MSP-B</v>
          </cell>
          <cell r="D191">
            <v>1182.9249717912442</v>
          </cell>
        </row>
        <row r="192">
          <cell r="B192" t="str">
            <v>N0004145</v>
          </cell>
          <cell r="C192" t="str">
            <v>Pad Mt Kit ODC-10</v>
          </cell>
          <cell r="D192">
            <v>218.78549635010472</v>
          </cell>
        </row>
        <row r="193">
          <cell r="B193" t="str">
            <v>N0004146</v>
          </cell>
          <cell r="C193" t="str">
            <v>Pad Mt Kit ODC-20/40</v>
          </cell>
          <cell r="D193">
            <v>292.95007138403855</v>
          </cell>
        </row>
        <row r="194">
          <cell r="B194" t="str">
            <v>N0004147</v>
          </cell>
          <cell r="C194" t="str">
            <v>Pad Mt Kit ODC-80</v>
          </cell>
          <cell r="D194">
            <v>441.27922145190615</v>
          </cell>
        </row>
        <row r="195">
          <cell r="B195" t="str">
            <v>N0004149</v>
          </cell>
          <cell r="C195" t="str">
            <v>Wall/H/Pole Mt Kit ODC-10</v>
          </cell>
          <cell r="D195">
            <v>747.36513233572714</v>
          </cell>
        </row>
        <row r="196">
          <cell r="B196" t="str">
            <v>N0004150</v>
          </cell>
          <cell r="C196" t="str">
            <v>Wall/H/Pole Mt Kit ODC-20</v>
          </cell>
          <cell r="D196">
            <v>886.26667165550896</v>
          </cell>
        </row>
        <row r="197">
          <cell r="B197" t="str">
            <v>N0004262</v>
          </cell>
          <cell r="C197" t="str">
            <v>SFCC Rack Mount Hldr</v>
          </cell>
          <cell r="D197">
            <v>259.57601261876829</v>
          </cell>
        </row>
        <row r="198">
          <cell r="B198" t="str">
            <v>N0013564</v>
          </cell>
          <cell r="C198" t="str">
            <v>19" Battery Tray Kit</v>
          </cell>
          <cell r="D198">
            <v>292.95007138403855</v>
          </cell>
        </row>
        <row r="199">
          <cell r="B199" t="str">
            <v>N2284</v>
          </cell>
          <cell r="C199" t="str">
            <v>C7 Shelf-2 - CO pckg</v>
          </cell>
          <cell r="D199">
            <v>1158.6670853450917</v>
          </cell>
        </row>
        <row r="200">
          <cell r="B200" t="str">
            <v>NODC 120</v>
          </cell>
          <cell r="C200" t="str">
            <v>ODC-120 Package</v>
          </cell>
          <cell r="D200">
            <v>47782.308998997898</v>
          </cell>
        </row>
        <row r="201">
          <cell r="B201" t="str">
            <v>NODC 120-100</v>
          </cell>
          <cell r="C201" t="str">
            <v>ODC-120 (100 Slot) Package</v>
          </cell>
          <cell r="D201">
            <v>45731.566123504424</v>
          </cell>
        </row>
        <row r="202">
          <cell r="B202" t="str">
            <v>Nortel 3500-SPR-01</v>
          </cell>
          <cell r="C202" t="str">
            <v>Nortel common spares package</v>
          </cell>
          <cell r="D202">
            <v>25783.040233584896</v>
          </cell>
        </row>
        <row r="203">
          <cell r="B203" t="str">
            <v>Nortel COM-01</v>
          </cell>
          <cell r="C203" t="str">
            <v>Nortel COM-01 Optera 3500</v>
          </cell>
          <cell r="D203">
            <v>13299.869475136673</v>
          </cell>
        </row>
        <row r="204">
          <cell r="B204" t="str">
            <v>Nortel COT-01</v>
          </cell>
          <cell r="C204" t="str">
            <v>Nortel COT-01 Optera 3500</v>
          </cell>
          <cell r="D204">
            <v>2718.9269514972052</v>
          </cell>
        </row>
        <row r="205">
          <cell r="B205" t="str">
            <v>NT7E46HB</v>
          </cell>
          <cell r="C205" t="str">
            <v>SM Optical Patchcord 10m (SC-SC)</v>
          </cell>
          <cell r="D205">
            <v>84.985740786215956</v>
          </cell>
        </row>
        <row r="206">
          <cell r="B206" t="str">
            <v>NT7E6020</v>
          </cell>
          <cell r="C206" t="str">
            <v>Bay Isolation Kit (IGZ compliance)</v>
          </cell>
          <cell r="D206">
            <v>27.343238339912961</v>
          </cell>
        </row>
        <row r="207">
          <cell r="B207" t="str">
            <v>NT7E70AA</v>
          </cell>
          <cell r="C207" t="str">
            <v>7'0" x 23" Bay Assembly</v>
          </cell>
          <cell r="D207">
            <v>227.98348723954456</v>
          </cell>
        </row>
        <row r="208">
          <cell r="B208" t="str">
            <v>NT7E72AA</v>
          </cell>
          <cell r="C208" t="str">
            <v>7'0" x 23" Bay Assembly End Guard (Left or Right)</v>
          </cell>
          <cell r="D208">
            <v>47.665915484442863</v>
          </cell>
        </row>
        <row r="209">
          <cell r="B209" t="str">
            <v>NT7E74AA</v>
          </cell>
          <cell r="C209" t="str">
            <v>Zone 4 Earthquake Anchor Bolts Kit</v>
          </cell>
          <cell r="D209">
            <v>18.47516104048173</v>
          </cell>
        </row>
        <row r="210">
          <cell r="B210" t="str">
            <v>NTCA30AL</v>
          </cell>
          <cell r="C210" t="str">
            <v>OC-48 Tributary Tx/Rx (1310nm, Univ.)</v>
          </cell>
          <cell r="D210">
            <v>12175.413953999903</v>
          </cell>
        </row>
        <row r="211">
          <cell r="B211" t="str">
            <v>NTK503CA</v>
          </cell>
          <cell r="C211" t="str">
            <v>OME 6500 Optical / Rear Electrical Shelf Assembly</v>
          </cell>
          <cell r="D211">
            <v>1503.8781086952129</v>
          </cell>
        </row>
        <row r="212">
          <cell r="B212" t="str">
            <v>NTK505DE</v>
          </cell>
          <cell r="C212" t="str">
            <v>40A Power Interface Card (breakerless) (2-Wire Input) - Release 1.1</v>
          </cell>
          <cell r="D212">
            <v>107.41986490680092</v>
          </cell>
        </row>
        <row r="213">
          <cell r="B213" t="str">
            <v>NTK505FA</v>
          </cell>
          <cell r="C213" t="str">
            <v>Maintenace Interface Card</v>
          </cell>
          <cell r="D213">
            <v>232.41752588926019</v>
          </cell>
        </row>
        <row r="214">
          <cell r="B214" t="str">
            <v>NTK505MA</v>
          </cell>
          <cell r="C214" t="str">
            <v>Access Panel (SONET/JSDH) - Release 1.1</v>
          </cell>
          <cell r="D214">
            <v>304.68179864474445</v>
          </cell>
        </row>
        <row r="215">
          <cell r="B215" t="str">
            <v>NTK505YA</v>
          </cell>
          <cell r="C215" t="str">
            <v>Interface Filler Card - Release 1.0</v>
          </cell>
          <cell r="D215">
            <v>68.358095849782401</v>
          </cell>
        </row>
        <row r="216">
          <cell r="B216" t="str">
            <v>NTK507CA</v>
          </cell>
          <cell r="C216" t="str">
            <v>Rear Venting Cooling Unit Kit - Release 1.1</v>
          </cell>
          <cell r="D216">
            <v>585.92653585527773</v>
          </cell>
        </row>
        <row r="217">
          <cell r="B217" t="str">
            <v>NTK507RA</v>
          </cell>
          <cell r="C217" t="str">
            <v>Air Plenum Assy (only required for Rear Optical/Electrical shelf)</v>
          </cell>
          <cell r="D217">
            <v>89.842068831142583</v>
          </cell>
        </row>
        <row r="218">
          <cell r="B218" t="str">
            <v>NTK509CB</v>
          </cell>
          <cell r="C218" t="str">
            <v>Shelf Front Cover - Main Shelf - (Captive Mechanism)</v>
          </cell>
          <cell r="D218">
            <v>185.54340302083796</v>
          </cell>
        </row>
        <row r="219">
          <cell r="B219" t="str">
            <v>NTK509MC</v>
          </cell>
          <cell r="C219" t="str">
            <v xml:space="preserve">Bracket Kit, 8/10U, 465c-c, 127s/b, EIA Univ. hole pitch (Optical &amp; Rear electrical) </v>
          </cell>
          <cell r="D219">
            <v>89.842068831142583</v>
          </cell>
        </row>
        <row r="220">
          <cell r="B220" t="str">
            <v>NTK509ZX</v>
          </cell>
          <cell r="C220" t="str">
            <v>EIA/ANSI Shelf Deployment Installation Kit - Available Post Rel 1.2</v>
          </cell>
          <cell r="D220">
            <v>225.92482643789089</v>
          </cell>
        </row>
        <row r="221">
          <cell r="B221" t="str">
            <v>NTK509ZY</v>
          </cell>
          <cell r="C221" t="str">
            <v>ETSI Shelf Deployment Installation Kit - Available Post Rel 1.2</v>
          </cell>
          <cell r="D221">
            <v>234.33894263747027</v>
          </cell>
        </row>
        <row r="222">
          <cell r="B222" t="str">
            <v>NTK513MA</v>
          </cell>
          <cell r="C222" t="str">
            <v>8 x OC-3 / 12  Interface (HO - STS-1 granularity) (SFPs not included)  - Rel. 1.0</v>
          </cell>
          <cell r="D222">
            <v>6601.4389706361289</v>
          </cell>
        </row>
        <row r="223">
          <cell r="B223" t="str">
            <v>NTK516BA</v>
          </cell>
          <cell r="C223" t="str">
            <v>2 x OC-48  Interface (HO - STS-1 granularity) (SFPs not included)  - Rel. 1.1</v>
          </cell>
          <cell r="D223">
            <v>5429.5858989255739</v>
          </cell>
        </row>
        <row r="224">
          <cell r="B224" t="str">
            <v>NTK523FA</v>
          </cell>
          <cell r="C224" t="str">
            <v>1 x OC-192   Long Reach 1533nm (High Order - STS-1 granularity) - Rel. 1.1</v>
          </cell>
          <cell r="D224">
            <v>13945.05155335561</v>
          </cell>
        </row>
        <row r="225">
          <cell r="B225" t="str">
            <v>NTK543NA</v>
          </cell>
          <cell r="C225" t="str">
            <v>24 x DS-3/EC-1 Mapper (Working) Circuit Pack - Rel. 1.2</v>
          </cell>
          <cell r="D225">
            <v>3710.8680604167589</v>
          </cell>
        </row>
        <row r="226">
          <cell r="B226" t="str">
            <v>NTK544NA</v>
          </cell>
          <cell r="C226" t="str">
            <v>24 x DS-3/EC-1 Mapper (1:N Protection)  Circuit Pack - Rel. 1.2</v>
          </cell>
          <cell r="D226">
            <v>4101.4857509869444</v>
          </cell>
        </row>
        <row r="227">
          <cell r="B227" t="str">
            <v>NTK557AA</v>
          </cell>
          <cell r="C227" t="str">
            <v>Cross-Connect - 80G w/ STS-1/VC-3 Granularity - Release 1.0</v>
          </cell>
          <cell r="D227">
            <v>4570.2269796711662</v>
          </cell>
        </row>
        <row r="228">
          <cell r="B228" t="str">
            <v>NTK560AA</v>
          </cell>
          <cell r="C228" t="str">
            <v>OME 6500 Base  RTU (per NE)</v>
          </cell>
          <cell r="D228">
            <v>1249.9766098245925</v>
          </cell>
        </row>
        <row r="229">
          <cell r="B229" t="str">
            <v>NTK560BF</v>
          </cell>
          <cell r="C229" t="str">
            <v>OME 6500 UPSR/SNCP RTU (per NE) - Rel 1.2</v>
          </cell>
          <cell r="D229">
            <v>1757.7796075658332</v>
          </cell>
        </row>
        <row r="230">
          <cell r="B230" t="str">
            <v>NTK562BE</v>
          </cell>
          <cell r="C230" t="str">
            <v>OME 6500 NE Rel 2.1 Software CD</v>
          </cell>
          <cell r="D230">
            <v>292.96326792763887</v>
          </cell>
        </row>
        <row r="231">
          <cell r="B231" t="str">
            <v>NTK564BE</v>
          </cell>
          <cell r="C231" t="str">
            <v>OME6500 Release 2.1 NTP (Interactive CD-ROM)</v>
          </cell>
          <cell r="D231">
            <v>117.18530717105556</v>
          </cell>
        </row>
        <row r="232">
          <cell r="B232" t="str">
            <v>NTK569BE</v>
          </cell>
          <cell r="C232" t="str">
            <v>OME6500 Release 2.1 Certificate (per Rel. 2.1 NE)</v>
          </cell>
          <cell r="D232">
            <v>0.39061769057018514</v>
          </cell>
        </row>
        <row r="233">
          <cell r="B233" t="str">
            <v>NTK572QA</v>
          </cell>
          <cell r="C233" t="str">
            <v>48 x DS-3/E-3/EC-1 1:N Rear I/O Panel - Rel. 1.2</v>
          </cell>
          <cell r="D233">
            <v>449.21034415571296</v>
          </cell>
        </row>
        <row r="234">
          <cell r="B234" t="str">
            <v>NTK599BA</v>
          </cell>
          <cell r="C234" t="str">
            <v>BIP - 4 x 40A - D-type Alarm Conn. (2U) (2W2 connectors)</v>
          </cell>
          <cell r="D234">
            <v>1171.8530717105555</v>
          </cell>
        </row>
        <row r="235">
          <cell r="B235" t="str">
            <v>NTK599ZA</v>
          </cell>
          <cell r="C235" t="str">
            <v xml:space="preserve">2U BIP Power Lug Kit 6AWG/16 mm sq 90 degree </v>
          </cell>
          <cell r="D235">
            <v>50.959772767088751</v>
          </cell>
        </row>
        <row r="236">
          <cell r="B236" t="str">
            <v>NTK599ZX</v>
          </cell>
          <cell r="C236" t="str">
            <v xml:space="preserve">2U BIP Installation / Ground Kit </v>
          </cell>
          <cell r="D236">
            <v>99.480824276833914</v>
          </cell>
        </row>
        <row r="237">
          <cell r="B237" t="str">
            <v>NTN404JA</v>
          </cell>
          <cell r="C237" t="str">
            <v>OC-12 LR Optical Circuit Pack</v>
          </cell>
          <cell r="D237">
            <v>2697.9152036320397</v>
          </cell>
        </row>
        <row r="238">
          <cell r="B238" t="str">
            <v>NTN404KA</v>
          </cell>
          <cell r="C238" t="str">
            <v xml:space="preserve">OC-12 IR Optical Circuit Pack (STS-12C) </v>
          </cell>
          <cell r="D238">
            <v>1893.7040066493773</v>
          </cell>
        </row>
        <row r="239">
          <cell r="B239" t="str">
            <v>NTN407AA</v>
          </cell>
          <cell r="C239" t="str">
            <v>OM3500 DSM 84 DS1 MOD w/INT OC3 W&amp;P</v>
          </cell>
          <cell r="D239">
            <v>7942.4606462064712</v>
          </cell>
        </row>
        <row r="240">
          <cell r="B240" t="str">
            <v>NTN414AH</v>
          </cell>
          <cell r="C240" t="str">
            <v>VTXe 48 Enhanced (Crossconnect)</v>
          </cell>
          <cell r="D240">
            <v>2321.3248054749274</v>
          </cell>
        </row>
        <row r="241">
          <cell r="B241" t="str">
            <v>NTN435AA</v>
          </cell>
          <cell r="C241" t="str">
            <v>OM3500 DS-3 x 12 Mapper</v>
          </cell>
          <cell r="D241">
            <v>2716.8258506113325</v>
          </cell>
        </row>
        <row r="242">
          <cell r="B242" t="str">
            <v>NTN435BA</v>
          </cell>
          <cell r="C242" t="str">
            <v xml:space="preserve">OM3500 DS-3x12e Mapper - Enhanced PMs </v>
          </cell>
          <cell r="D242">
            <v>2388.8383225342877</v>
          </cell>
        </row>
        <row r="243">
          <cell r="B243" t="str">
            <v>NTN440BA</v>
          </cell>
          <cell r="C243" t="str">
            <v>OC-48IR Interface</v>
          </cell>
          <cell r="D243">
            <v>5500.5292504528379</v>
          </cell>
        </row>
        <row r="244">
          <cell r="B244" t="str">
            <v>NTN440BH</v>
          </cell>
          <cell r="C244" t="str">
            <v>OC-48 IR 1310 Interface link budget: 13.7dB Universal (Hardened)</v>
          </cell>
          <cell r="D244">
            <v>3174.2438114523666</v>
          </cell>
        </row>
        <row r="245">
          <cell r="B245" t="str">
            <v>NTN440DA</v>
          </cell>
          <cell r="C245" t="str">
            <v>OC-48 LR 1550 Interface  link budget: 27.7dB (not hardened)</v>
          </cell>
          <cell r="D245">
            <v>4485.7691006289642</v>
          </cell>
        </row>
        <row r="246">
          <cell r="B246" t="str">
            <v>NTN441AA</v>
          </cell>
          <cell r="C246" t="str">
            <v>OM3500 OC3x4 IR Interface</v>
          </cell>
          <cell r="D246">
            <v>3453.835707970044</v>
          </cell>
        </row>
        <row r="247">
          <cell r="B247" t="str">
            <v>NTN441AC</v>
          </cell>
          <cell r="C247" t="str">
            <v xml:space="preserve">OM3500 OC-3 x 4 IR Interface </v>
          </cell>
          <cell r="D247">
            <v>3036.8730711902249</v>
          </cell>
        </row>
        <row r="248">
          <cell r="B248" t="str">
            <v>NTN45066</v>
          </cell>
          <cell r="C248" t="str">
            <v>OM 3000 Wiring Kit</v>
          </cell>
          <cell r="D248">
            <v>99.026863176982076</v>
          </cell>
        </row>
        <row r="249">
          <cell r="B249" t="str">
            <v>NTN452JA</v>
          </cell>
          <cell r="C249" t="str">
            <v>DS3 x 12 Top Front I/O Panel</v>
          </cell>
          <cell r="D249">
            <v>199.61207979464157</v>
          </cell>
        </row>
        <row r="250">
          <cell r="B250" t="str">
            <v>NTN452JH</v>
          </cell>
          <cell r="C250" t="str">
            <v xml:space="preserve">DS3 x 12 Top Front I/O Panel  </v>
          </cell>
          <cell r="D250">
            <v>175.51402988457644</v>
          </cell>
        </row>
        <row r="251">
          <cell r="B251" t="str">
            <v>NTN458MS</v>
          </cell>
          <cell r="C251" t="str">
            <v>OM 3500 BIP Power Cable A &amp; B Feed</v>
          </cell>
          <cell r="D251">
            <v>53.577967017397022</v>
          </cell>
        </row>
        <row r="252">
          <cell r="B252" t="str">
            <v>NTN458RA</v>
          </cell>
          <cell r="C252" t="str">
            <v>OM3500 Breaker Interface Panel Rel</v>
          </cell>
          <cell r="D252">
            <v>794.43192474071441</v>
          </cell>
        </row>
        <row r="253">
          <cell r="B253" t="str">
            <v>NTN459SC</v>
          </cell>
          <cell r="C253" t="str">
            <v>SC Optical Connector Kit (includes 2 connectors)</v>
          </cell>
          <cell r="D253">
            <v>24.017709352626248</v>
          </cell>
        </row>
        <row r="254">
          <cell r="B254" t="str">
            <v>NTN461GA</v>
          </cell>
          <cell r="C254" t="str">
            <v xml:space="preserve">OPTera Metro 3500 UPSR RTU </v>
          </cell>
          <cell r="D254">
            <v>1032.7615021629288</v>
          </cell>
        </row>
        <row r="255">
          <cell r="B255" t="str">
            <v>NTN464GJ</v>
          </cell>
          <cell r="C255" t="str">
            <v>OM3500 Rel 11.02 Interactive CD</v>
          </cell>
          <cell r="D255">
            <v>0</v>
          </cell>
        </row>
        <row r="256">
          <cell r="B256" t="str">
            <v>NTN476AH</v>
          </cell>
          <cell r="C256" t="str">
            <v>OPTera Metro 3500 Front Access Shelf Kit</v>
          </cell>
          <cell r="D256">
            <v>1235.9882736082277</v>
          </cell>
        </row>
        <row r="257">
          <cell r="B257" t="str">
            <v>NTN483PB</v>
          </cell>
          <cell r="C257" t="str">
            <v>OPTera Metro 3500 Extended Shelf processor 13.01</v>
          </cell>
          <cell r="D257">
            <v>1561.1511079207062</v>
          </cell>
        </row>
        <row r="258">
          <cell r="B258" t="str">
            <v>NTN484PB</v>
          </cell>
          <cell r="C258" t="str">
            <v>OM3500 NPx Network Processor Kit 13.01</v>
          </cell>
          <cell r="D258">
            <v>1186.8971314149478</v>
          </cell>
        </row>
        <row r="259">
          <cell r="B259" t="str">
            <v>NTNM34RL</v>
          </cell>
          <cell r="C259" t="str">
            <v>OME 6500 Site Manager Rel 2.1 RTU (per NE)</v>
          </cell>
          <cell r="D259">
            <v>117.18530717105556</v>
          </cell>
        </row>
        <row r="260">
          <cell r="B260" t="str">
            <v>NTNM79GJ</v>
          </cell>
          <cell r="C260" t="str">
            <v>Preside Site Mgr 7.2 OM3500 RTU, use with Rel13.01 shelves</v>
          </cell>
          <cell r="D260">
            <v>110.85096624289038</v>
          </cell>
        </row>
        <row r="261">
          <cell r="B261" t="str">
            <v>NTRU0501</v>
          </cell>
          <cell r="C261" t="str">
            <v>PTE2000-EEA Frame - NEBS</v>
          </cell>
          <cell r="D261">
            <v>921.64660504803146</v>
          </cell>
        </row>
        <row r="262">
          <cell r="B262" t="str">
            <v>NTRU0570</v>
          </cell>
          <cell r="C262" t="str">
            <v xml:space="preserve">PTE2000 Extended EIA adapter rail kit (5" setback)  </v>
          </cell>
          <cell r="D262">
            <v>196.36456877312011</v>
          </cell>
        </row>
        <row r="263">
          <cell r="B263" t="str">
            <v>NTTB20CB/NTTB02AA</v>
          </cell>
          <cell r="C263" t="str">
            <v>Preside Site Manager</v>
          </cell>
          <cell r="D263">
            <v>588.33041823751648</v>
          </cell>
        </row>
        <row r="264">
          <cell r="B264" t="str">
            <v>NTTC01AL</v>
          </cell>
          <cell r="C264" t="str">
            <v>Cable Assembly, Power, 8AWG, 2W2-2W2, 2.5m, Connectorized Both Ends</v>
          </cell>
          <cell r="D264">
            <v>96.355882752272421</v>
          </cell>
        </row>
        <row r="265">
          <cell r="B265" t="str">
            <v>NTTP03CF</v>
          </cell>
          <cell r="C265" t="str">
            <v>OC-48 Intermediate Reach 1310nm (IR-1 / S-16.1  XCT  Enhanced SFP) - Rel. 1.1</v>
          </cell>
          <cell r="D265">
            <v>733.72782417913163</v>
          </cell>
        </row>
        <row r="266">
          <cell r="B266" t="str">
            <v>NTTP04CF</v>
          </cell>
          <cell r="C266" t="str">
            <v>OC-3/12 Intermediate Reach 1310nm (IR-1  XCT)  Enhanced SFP Module - Rel 1.0</v>
          </cell>
          <cell r="D266">
            <v>327.27428128853353</v>
          </cell>
        </row>
        <row r="267">
          <cell r="B267" t="str">
            <v>NTT-PC,CA,DCN,Synch</v>
          </cell>
          <cell r="C267" t="str">
            <v>Patch cords, cables, DCN, Synch</v>
          </cell>
          <cell r="D267">
            <v>6764.4215627178191</v>
          </cell>
        </row>
        <row r="268">
          <cell r="B268" t="str">
            <v>NTT-PC,CA,DCN,Synch(Regen)</v>
          </cell>
          <cell r="C268" t="str">
            <v>Patch cords, cables, DCN, Synch (Regen)</v>
          </cell>
          <cell r="D268">
            <v>1155.7005023437343</v>
          </cell>
        </row>
        <row r="269">
          <cell r="B269" t="str">
            <v>NTWR06BB</v>
          </cell>
          <cell r="C269" t="str">
            <v>OC-192 TR (Univ) 1557nm LR</v>
          </cell>
          <cell r="D269">
            <v>30016.858073342675</v>
          </cell>
        </row>
        <row r="270">
          <cell r="B270" t="str">
            <v>NTYY99CF</v>
          </cell>
          <cell r="C270" t="str">
            <v>Hot staging, per OME6500 Shelf</v>
          </cell>
          <cell r="D270">
            <v>410.14857509869444</v>
          </cell>
        </row>
        <row r="271">
          <cell r="B271" t="str">
            <v>NTYY99CR</v>
          </cell>
          <cell r="C271" t="str">
            <v>Plugs in Place Kit, per OME6500 Shelf</v>
          </cell>
          <cell r="D271">
            <v>20.312119909649628</v>
          </cell>
        </row>
        <row r="272">
          <cell r="B272" t="str">
            <v>NTZF01BE</v>
          </cell>
          <cell r="C272" t="str">
            <v>Shelf Processor Kit - Release 2.1</v>
          </cell>
          <cell r="D272">
            <v>1601.5325313377591</v>
          </cell>
        </row>
        <row r="273">
          <cell r="B273" t="str">
            <v>NTZP06BQ</v>
          </cell>
          <cell r="C273" t="str">
            <v>DS-3/STS-1 Cable BNC/BNC, 30M, 735 cable (set of 2)</v>
          </cell>
          <cell r="D273">
            <v>184.43489335840903</v>
          </cell>
        </row>
        <row r="274">
          <cell r="B274" t="str">
            <v>NTZP17AS</v>
          </cell>
          <cell r="C274" t="str">
            <v>Optera Connect DX S/W Rel. 4.0 OPC Kit</v>
          </cell>
          <cell r="D274">
            <v>6456.8423309601831</v>
          </cell>
        </row>
        <row r="275">
          <cell r="B275" t="str">
            <v>NTZV03AD</v>
          </cell>
          <cell r="C275" t="str">
            <v>7' DX Bay w/HDX65 Switch, Shelf &amp; Common Equip. Kit</v>
          </cell>
          <cell r="D275">
            <v>38069.096331721761</v>
          </cell>
        </row>
        <row r="276">
          <cell r="B276" t="str">
            <v>OSInterfaceCable</v>
          </cell>
          <cell r="C276" t="str">
            <v>OS Interface Cable</v>
          </cell>
          <cell r="D276">
            <v>52.78564653963236</v>
          </cell>
        </row>
        <row r="277">
          <cell r="B277" t="str">
            <v>PadMtODC120</v>
          </cell>
          <cell r="C277" t="str">
            <v>Pad Mount Kit ODC-120</v>
          </cell>
          <cell r="D277">
            <v>663.77294655370747</v>
          </cell>
        </row>
        <row r="278">
          <cell r="B278" t="str">
            <v>Site Prep  - Small</v>
          </cell>
          <cell r="C278" t="str">
            <v>Site Prep - Small</v>
          </cell>
          <cell r="D278">
            <v>13363.400697626843</v>
          </cell>
        </row>
        <row r="279">
          <cell r="B279" t="str">
            <v>Site Prep - Large</v>
          </cell>
          <cell r="C279" t="str">
            <v>Site Prep - Large</v>
          </cell>
          <cell r="D279">
            <v>27622.836148482173</v>
          </cell>
        </row>
        <row r="280">
          <cell r="B280" t="str">
            <v>SN462PBB7A</v>
          </cell>
          <cell r="C280" t="str">
            <v>OPTera Metro 3500 Rel 13.01 CD</v>
          </cell>
          <cell r="D280">
            <v>129.3261272833721</v>
          </cell>
        </row>
        <row r="281">
          <cell r="B281" t="str">
            <v>T0024H0-GY05</v>
          </cell>
          <cell r="C281" t="str">
            <v>Switchboard Cable 100pr./100ft</v>
          </cell>
          <cell r="D281">
            <v>61.696480640328701</v>
          </cell>
        </row>
        <row r="282">
          <cell r="B282" t="str">
            <v>UPXPED100</v>
          </cell>
          <cell r="C282" t="str">
            <v>Power Transfer Switch</v>
          </cell>
          <cell r="D282">
            <v>1927.5625369233035</v>
          </cell>
        </row>
        <row r="283">
          <cell r="B283" t="str">
            <v>009-0006-1002</v>
          </cell>
          <cell r="C283" t="str">
            <v>Fuse Panel</v>
          </cell>
          <cell r="D283">
            <v>706.10060022165385</v>
          </cell>
        </row>
        <row r="284">
          <cell r="B284" t="str">
            <v>1186001L2</v>
          </cell>
          <cell r="C284" t="str">
            <v>Adtran 23" MX2820 Chassis (up to 9 M13s)</v>
          </cell>
          <cell r="D284">
            <v>634.00001871931875</v>
          </cell>
        </row>
        <row r="285">
          <cell r="B285" t="str">
            <v>1181006L1</v>
          </cell>
          <cell r="C285" t="str">
            <v>23" Total Access Fan Module</v>
          </cell>
          <cell r="D285">
            <v>205.86608016536786</v>
          </cell>
        </row>
        <row r="286">
          <cell r="B286" t="str">
            <v>1186003L1</v>
          </cell>
          <cell r="C286" t="str">
            <v>MX2820 System Controller Card (SCU)-48V</v>
          </cell>
          <cell r="D286">
            <v>283.51086220588928</v>
          </cell>
        </row>
        <row r="287">
          <cell r="B287" t="str">
            <v>1186002L1</v>
          </cell>
          <cell r="C287" t="str">
            <v>MX2820 M13 Mux Control Card</v>
          </cell>
          <cell r="D287">
            <v>504.63098450886446</v>
          </cell>
        </row>
        <row r="288">
          <cell r="B288" t="str">
            <v>1181001L1</v>
          </cell>
          <cell r="C288" t="str">
            <v>TA 3000 Chassis</v>
          </cell>
          <cell r="D288">
            <v>1075.8042247687279</v>
          </cell>
        </row>
        <row r="289">
          <cell r="B289" t="str">
            <v>1181018L1</v>
          </cell>
          <cell r="C289" t="str">
            <v>Enhanced SCU (SNMP)</v>
          </cell>
          <cell r="D289">
            <v>986.95431520668694</v>
          </cell>
        </row>
        <row r="290">
          <cell r="B290" t="str">
            <v>928-2544-0005-015</v>
          </cell>
          <cell r="C290" t="str">
            <v>Dual DS1 CBL D/E/ 15FT 64AMP</v>
          </cell>
          <cell r="D290">
            <v>100.07627006124957</v>
          </cell>
        </row>
        <row r="291">
          <cell r="B291" t="str">
            <v>735A-BNC-DE20</v>
          </cell>
          <cell r="C291" t="str">
            <v>735A Patch Cord BNC/BNC 20FT Non-return</v>
          </cell>
          <cell r="D291">
            <v>17.902051418530903</v>
          </cell>
        </row>
        <row r="292">
          <cell r="B292" t="str">
            <v>1181020L1</v>
          </cell>
          <cell r="C292" t="str">
            <v>TA 3000 DS3 MUX Card M13</v>
          </cell>
          <cell r="D292">
            <v>1170.6574417839465</v>
          </cell>
        </row>
        <row r="293">
          <cell r="B293" t="str">
            <v>1181004L1</v>
          </cell>
          <cell r="C293" t="str">
            <v>Dual BNC Adapter</v>
          </cell>
          <cell r="D293">
            <v>115.56489016637347</v>
          </cell>
        </row>
        <row r="294">
          <cell r="B294" t="str">
            <v>1181112L2</v>
          </cell>
          <cell r="C294" t="str">
            <v>TA HDSL2</v>
          </cell>
          <cell r="D294">
            <v>158.4890180840996</v>
          </cell>
        </row>
      </sheetData>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46"/>
  <sheetViews>
    <sheetView tabSelected="1" zoomScaleNormal="100" workbookViewId="0">
      <pane xSplit="1" ySplit="8" topLeftCell="L32" activePane="bottomRight" state="frozen"/>
      <selection pane="topRight" activeCell="F1" sqref="F1"/>
      <selection pane="bottomLeft" activeCell="A8" sqref="A8"/>
      <selection pane="bottomRight" activeCell="P43" sqref="P43"/>
    </sheetView>
  </sheetViews>
  <sheetFormatPr defaultRowHeight="15.75"/>
  <cols>
    <col min="1" max="1" width="19.42578125" style="1" customWidth="1"/>
    <col min="2" max="3" width="15.7109375" style="1" customWidth="1"/>
    <col min="4" max="5" width="12.7109375" style="1" customWidth="1"/>
    <col min="6" max="6" width="3.7109375" style="1" customWidth="1"/>
    <col min="7" max="7" width="13.7109375" style="1" customWidth="1"/>
    <col min="8" max="8" width="13.5703125" style="1" customWidth="1"/>
    <col min="9" max="9" width="3.7109375" style="1" customWidth="1"/>
    <col min="10" max="11" width="13.5703125" style="1" customWidth="1"/>
    <col min="12" max="12" width="13.85546875" style="1" customWidth="1"/>
    <col min="13" max="14" width="13.7109375" style="1" customWidth="1"/>
    <col min="15" max="15" width="3.7109375" style="1" customWidth="1"/>
    <col min="16" max="16" width="14.28515625" style="1" customWidth="1"/>
    <col min="17" max="17" width="13.85546875" style="1" customWidth="1"/>
    <col min="18" max="18" width="13.7109375" style="1" customWidth="1"/>
    <col min="19" max="19" width="14.42578125" style="1" customWidth="1"/>
    <col min="20" max="20" width="13.85546875" style="1" customWidth="1"/>
    <col min="21" max="21" width="13.42578125" style="1" customWidth="1"/>
    <col min="22" max="23" width="13.5703125" style="1" customWidth="1"/>
    <col min="24" max="24" width="13.85546875" style="1" customWidth="1"/>
    <col min="25" max="25" width="14.140625" style="1" customWidth="1"/>
    <col min="26" max="26" width="14" style="1" customWidth="1"/>
    <col min="27" max="27" width="13.42578125" style="1" customWidth="1"/>
    <col min="28" max="28" width="13.7109375" style="1" customWidth="1"/>
    <col min="29" max="29" width="13.85546875" style="1" customWidth="1"/>
    <col min="30" max="30" width="13.7109375" style="1" customWidth="1"/>
    <col min="31" max="31" width="13.85546875" style="1" customWidth="1"/>
    <col min="32" max="32" width="13.7109375" style="1" customWidth="1"/>
    <col min="33" max="33" width="13.85546875" style="1" customWidth="1"/>
    <col min="34" max="35" width="14.28515625" style="1" customWidth="1"/>
    <col min="36" max="36" width="14.42578125" style="1" customWidth="1"/>
    <col min="37" max="37" width="13.5703125" style="1" customWidth="1"/>
    <col min="38" max="38" width="13.85546875" style="1" customWidth="1"/>
    <col min="39" max="39" width="13.5703125" style="1" customWidth="1"/>
    <col min="40" max="40" width="14" style="1" customWidth="1"/>
    <col min="41" max="41" width="14.140625" style="1" customWidth="1"/>
    <col min="42" max="42" width="13.7109375" style="1" customWidth="1"/>
    <col min="43" max="43" width="15" style="1" customWidth="1"/>
    <col min="44" max="44" width="14.28515625" style="1" customWidth="1"/>
    <col min="45" max="46" width="13.42578125" style="1" customWidth="1"/>
    <col min="47" max="47" width="14.140625" style="1" customWidth="1"/>
    <col min="48" max="48" width="14.28515625" style="1" customWidth="1"/>
    <col min="49" max="49" width="14.7109375" style="1" customWidth="1"/>
    <col min="50" max="51" width="13.85546875" style="1" customWidth="1"/>
    <col min="52" max="56" width="9.140625" style="1"/>
    <col min="57" max="57" width="13.7109375" style="1" customWidth="1"/>
    <col min="58" max="16384" width="9.140625" style="1"/>
  </cols>
  <sheetData>
    <row r="1" spans="1:16">
      <c r="A1" s="16" t="s">
        <v>50</v>
      </c>
    </row>
    <row r="2" spans="1:16">
      <c r="A2" s="16" t="s">
        <v>51</v>
      </c>
    </row>
    <row r="3" spans="1:16">
      <c r="A3" s="16" t="s">
        <v>52</v>
      </c>
    </row>
    <row r="4" spans="1:16" ht="17.25" customHeight="1">
      <c r="A4" s="13"/>
      <c r="B4" s="13"/>
      <c r="C4" s="13"/>
      <c r="D4" s="13"/>
      <c r="E4" s="13"/>
      <c r="G4" s="2"/>
      <c r="H4" s="2"/>
      <c r="I4" s="2"/>
      <c r="L4" s="3" t="s">
        <v>9</v>
      </c>
      <c r="M4" s="3" t="s">
        <v>9</v>
      </c>
      <c r="N4" s="3" t="s">
        <v>5</v>
      </c>
    </row>
    <row r="5" spans="1:16" ht="17.25" customHeight="1">
      <c r="B5" s="3">
        <v>2008</v>
      </c>
      <c r="C5" s="3">
        <v>2008</v>
      </c>
      <c r="G5" s="4"/>
      <c r="H5" s="4"/>
      <c r="I5" s="4"/>
      <c r="J5" s="4"/>
      <c r="K5" s="4"/>
      <c r="L5" s="3" t="s">
        <v>10</v>
      </c>
      <c r="M5" s="3" t="s">
        <v>10</v>
      </c>
      <c r="N5" s="3" t="s">
        <v>9</v>
      </c>
    </row>
    <row r="6" spans="1:16">
      <c r="A6" s="12" t="s">
        <v>42</v>
      </c>
      <c r="B6" s="10" t="s">
        <v>47</v>
      </c>
      <c r="C6" s="10" t="s">
        <v>47</v>
      </c>
      <c r="D6" s="3" t="s">
        <v>2</v>
      </c>
      <c r="E6" s="3" t="s">
        <v>2</v>
      </c>
      <c r="F6" s="3"/>
      <c r="G6" s="3" t="s">
        <v>46</v>
      </c>
      <c r="H6" s="3" t="s">
        <v>46</v>
      </c>
      <c r="I6" s="3"/>
      <c r="J6" s="3" t="s">
        <v>7</v>
      </c>
      <c r="K6" s="3" t="s">
        <v>7</v>
      </c>
      <c r="L6" s="3" t="s">
        <v>6</v>
      </c>
      <c r="M6" s="3" t="s">
        <v>6</v>
      </c>
      <c r="N6" s="3" t="s">
        <v>10</v>
      </c>
    </row>
    <row r="7" spans="1:16" ht="17.25" customHeight="1">
      <c r="B7" s="14" t="s">
        <v>45</v>
      </c>
      <c r="C7" s="14" t="s">
        <v>45</v>
      </c>
      <c r="D7" s="14" t="s">
        <v>0</v>
      </c>
      <c r="E7" s="14" t="s">
        <v>1</v>
      </c>
      <c r="F7" s="5"/>
      <c r="G7" s="3" t="s">
        <v>0</v>
      </c>
      <c r="H7" s="3" t="s">
        <v>1</v>
      </c>
      <c r="I7" s="3"/>
      <c r="J7" s="3" t="s">
        <v>0</v>
      </c>
      <c r="K7" s="3" t="s">
        <v>1</v>
      </c>
      <c r="L7" s="3" t="s">
        <v>0</v>
      </c>
      <c r="M7" s="3" t="s">
        <v>1</v>
      </c>
      <c r="N7" s="3" t="s">
        <v>6</v>
      </c>
      <c r="P7" s="10" t="s">
        <v>48</v>
      </c>
    </row>
    <row r="8" spans="1:16" ht="17.25" customHeight="1">
      <c r="B8" s="14" t="s">
        <v>0</v>
      </c>
      <c r="C8" s="14" t="s">
        <v>1</v>
      </c>
      <c r="D8" s="14" t="s">
        <v>3</v>
      </c>
      <c r="E8" s="14" t="s">
        <v>3</v>
      </c>
      <c r="F8" s="3"/>
      <c r="G8" s="3" t="s">
        <v>3</v>
      </c>
      <c r="H8" s="3" t="s">
        <v>3</v>
      </c>
      <c r="I8" s="3"/>
      <c r="J8" s="3" t="s">
        <v>8</v>
      </c>
      <c r="K8" s="3" t="s">
        <v>8</v>
      </c>
      <c r="L8" s="3" t="s">
        <v>4</v>
      </c>
      <c r="M8" s="3" t="s">
        <v>4</v>
      </c>
      <c r="N8" s="3" t="s">
        <v>4</v>
      </c>
      <c r="P8" s="10" t="s">
        <v>49</v>
      </c>
    </row>
    <row r="9" spans="1:16">
      <c r="A9" s="6" t="s">
        <v>11</v>
      </c>
      <c r="B9" s="17"/>
      <c r="C9" s="18"/>
      <c r="D9" s="11">
        <v>12.15</v>
      </c>
      <c r="E9" s="11">
        <v>24.2</v>
      </c>
      <c r="F9" s="15"/>
      <c r="G9" s="11">
        <v>16.899999999999999</v>
      </c>
      <c r="H9" s="11">
        <v>33.6</v>
      </c>
      <c r="I9" s="11"/>
      <c r="J9" s="11">
        <f t="shared" ref="J9:J39" si="0">+G9-D9</f>
        <v>4.7499999999999982</v>
      </c>
      <c r="K9" s="11">
        <f t="shared" ref="K9:K39" si="1">+H9-E9</f>
        <v>9.4000000000000021</v>
      </c>
      <c r="L9" s="21">
        <f t="shared" ref="L9:L39" si="2">(+G9-D9)*B9*12</f>
        <v>0</v>
      </c>
      <c r="M9" s="21">
        <f t="shared" ref="M9:M39" si="3">(+H9-E9)*C9*12</f>
        <v>0</v>
      </c>
      <c r="N9" s="21">
        <f t="shared" ref="N9:N39" si="4">+L9+M9</f>
        <v>0</v>
      </c>
      <c r="P9" s="23">
        <f>B9*D9</f>
        <v>0</v>
      </c>
    </row>
    <row r="10" spans="1:16">
      <c r="A10" s="6" t="s">
        <v>12</v>
      </c>
      <c r="B10" s="17"/>
      <c r="C10" s="18"/>
      <c r="D10" s="11">
        <v>12.15</v>
      </c>
      <c r="E10" s="11">
        <v>24.2</v>
      </c>
      <c r="F10" s="15"/>
      <c r="G10" s="11">
        <v>16.899999999999999</v>
      </c>
      <c r="H10" s="11">
        <v>33.6</v>
      </c>
      <c r="I10" s="11"/>
      <c r="J10" s="11">
        <f t="shared" si="0"/>
        <v>4.7499999999999982</v>
      </c>
      <c r="K10" s="11">
        <f t="shared" si="1"/>
        <v>9.4000000000000021</v>
      </c>
      <c r="L10" s="21">
        <f t="shared" si="2"/>
        <v>0</v>
      </c>
      <c r="M10" s="21">
        <f t="shared" si="3"/>
        <v>0</v>
      </c>
      <c r="N10" s="21">
        <f t="shared" si="4"/>
        <v>0</v>
      </c>
      <c r="P10" s="23">
        <f t="shared" ref="P10:P39" si="5">B10*D10</f>
        <v>0</v>
      </c>
    </row>
    <row r="11" spans="1:16">
      <c r="A11" s="6" t="s">
        <v>13</v>
      </c>
      <c r="B11" s="17"/>
      <c r="C11" s="18"/>
      <c r="D11" s="11">
        <v>15.9</v>
      </c>
      <c r="E11" s="11">
        <v>31.15</v>
      </c>
      <c r="F11" s="15"/>
      <c r="G11" s="11">
        <v>16.899999999999999</v>
      </c>
      <c r="H11" s="11">
        <v>33.6</v>
      </c>
      <c r="I11" s="11"/>
      <c r="J11" s="11">
        <f t="shared" si="0"/>
        <v>0.99999999999999822</v>
      </c>
      <c r="K11" s="11">
        <f t="shared" si="1"/>
        <v>2.4500000000000028</v>
      </c>
      <c r="L11" s="21">
        <f t="shared" si="2"/>
        <v>0</v>
      </c>
      <c r="M11" s="21">
        <f t="shared" si="3"/>
        <v>0</v>
      </c>
      <c r="N11" s="21">
        <f t="shared" si="4"/>
        <v>0</v>
      </c>
      <c r="P11" s="23">
        <f t="shared" si="5"/>
        <v>0</v>
      </c>
    </row>
    <row r="12" spans="1:16">
      <c r="A12" s="6" t="s">
        <v>14</v>
      </c>
      <c r="B12" s="17"/>
      <c r="C12" s="18"/>
      <c r="D12" s="11">
        <v>12.15</v>
      </c>
      <c r="E12" s="11">
        <v>24.2</v>
      </c>
      <c r="F12" s="15"/>
      <c r="G12" s="11">
        <v>16.899999999999999</v>
      </c>
      <c r="H12" s="11">
        <v>33.6</v>
      </c>
      <c r="I12" s="11"/>
      <c r="J12" s="11">
        <f t="shared" si="0"/>
        <v>4.7499999999999982</v>
      </c>
      <c r="K12" s="11">
        <f t="shared" si="1"/>
        <v>9.4000000000000021</v>
      </c>
      <c r="L12" s="21">
        <f t="shared" si="2"/>
        <v>0</v>
      </c>
      <c r="M12" s="21">
        <f t="shared" si="3"/>
        <v>0</v>
      </c>
      <c r="N12" s="21">
        <f t="shared" si="4"/>
        <v>0</v>
      </c>
      <c r="P12" s="23">
        <f t="shared" si="5"/>
        <v>0</v>
      </c>
    </row>
    <row r="13" spans="1:16">
      <c r="A13" s="6" t="s">
        <v>15</v>
      </c>
      <c r="B13" s="17"/>
      <c r="C13" s="18"/>
      <c r="D13" s="11">
        <v>12.15</v>
      </c>
      <c r="E13" s="11">
        <v>24.2</v>
      </c>
      <c r="F13" s="15"/>
      <c r="G13" s="11">
        <v>16.899999999999999</v>
      </c>
      <c r="H13" s="11">
        <v>33.6</v>
      </c>
      <c r="I13" s="11"/>
      <c r="J13" s="11">
        <f t="shared" si="0"/>
        <v>4.7499999999999982</v>
      </c>
      <c r="K13" s="11">
        <f t="shared" si="1"/>
        <v>9.4000000000000021</v>
      </c>
      <c r="L13" s="21">
        <f t="shared" si="2"/>
        <v>0</v>
      </c>
      <c r="M13" s="21">
        <f t="shared" si="3"/>
        <v>0</v>
      </c>
      <c r="N13" s="21">
        <f t="shared" si="4"/>
        <v>0</v>
      </c>
      <c r="P13" s="23">
        <f t="shared" si="5"/>
        <v>0</v>
      </c>
    </row>
    <row r="14" spans="1:16">
      <c r="A14" s="6" t="s">
        <v>16</v>
      </c>
      <c r="B14" s="17"/>
      <c r="C14" s="18"/>
      <c r="D14" s="11">
        <v>12.15</v>
      </c>
      <c r="E14" s="11">
        <v>24.2</v>
      </c>
      <c r="F14" s="15"/>
      <c r="G14" s="11">
        <v>16.899999999999999</v>
      </c>
      <c r="H14" s="11">
        <v>33.6</v>
      </c>
      <c r="I14" s="11"/>
      <c r="J14" s="11">
        <f t="shared" si="0"/>
        <v>4.7499999999999982</v>
      </c>
      <c r="K14" s="11">
        <f t="shared" si="1"/>
        <v>9.4000000000000021</v>
      </c>
      <c r="L14" s="21">
        <f t="shared" si="2"/>
        <v>0</v>
      </c>
      <c r="M14" s="21">
        <f t="shared" si="3"/>
        <v>0</v>
      </c>
      <c r="N14" s="21">
        <f t="shared" si="4"/>
        <v>0</v>
      </c>
      <c r="P14" s="23">
        <f t="shared" si="5"/>
        <v>0</v>
      </c>
    </row>
    <row r="15" spans="1:16">
      <c r="A15" s="6" t="s">
        <v>17</v>
      </c>
      <c r="B15" s="17"/>
      <c r="C15" s="18"/>
      <c r="D15" s="11">
        <v>10.9</v>
      </c>
      <c r="E15" s="11">
        <v>21.85</v>
      </c>
      <c r="F15" s="15"/>
      <c r="G15" s="11">
        <v>16.899999999999999</v>
      </c>
      <c r="H15" s="11">
        <v>33.6</v>
      </c>
      <c r="I15" s="11"/>
      <c r="J15" s="11">
        <f t="shared" si="0"/>
        <v>5.9999999999999982</v>
      </c>
      <c r="K15" s="11">
        <f t="shared" si="1"/>
        <v>11.75</v>
      </c>
      <c r="L15" s="21">
        <f t="shared" si="2"/>
        <v>0</v>
      </c>
      <c r="M15" s="21">
        <f t="shared" si="3"/>
        <v>0</v>
      </c>
      <c r="N15" s="21">
        <f t="shared" si="4"/>
        <v>0</v>
      </c>
      <c r="P15" s="23">
        <f t="shared" si="5"/>
        <v>0</v>
      </c>
    </row>
    <row r="16" spans="1:16">
      <c r="A16" s="6" t="s">
        <v>18</v>
      </c>
      <c r="B16" s="17"/>
      <c r="C16" s="18"/>
      <c r="D16" s="11">
        <v>10.9</v>
      </c>
      <c r="E16" s="11">
        <v>21.85</v>
      </c>
      <c r="F16" s="15"/>
      <c r="G16" s="11">
        <v>16.899999999999999</v>
      </c>
      <c r="H16" s="11">
        <v>33.6</v>
      </c>
      <c r="I16" s="11"/>
      <c r="J16" s="11">
        <f t="shared" si="0"/>
        <v>5.9999999999999982</v>
      </c>
      <c r="K16" s="11">
        <f t="shared" si="1"/>
        <v>11.75</v>
      </c>
      <c r="L16" s="21">
        <f t="shared" si="2"/>
        <v>0</v>
      </c>
      <c r="M16" s="21">
        <f t="shared" si="3"/>
        <v>0</v>
      </c>
      <c r="N16" s="21">
        <f t="shared" si="4"/>
        <v>0</v>
      </c>
      <c r="P16" s="23">
        <f t="shared" si="5"/>
        <v>0</v>
      </c>
    </row>
    <row r="17" spans="1:16">
      <c r="A17" s="6" t="s">
        <v>19</v>
      </c>
      <c r="B17" s="17"/>
      <c r="C17" s="18"/>
      <c r="D17" s="11">
        <v>12.15</v>
      </c>
      <c r="E17" s="11">
        <v>24.2</v>
      </c>
      <c r="F17" s="15"/>
      <c r="G17" s="11">
        <v>16.899999999999999</v>
      </c>
      <c r="H17" s="11">
        <v>33.6</v>
      </c>
      <c r="I17" s="11"/>
      <c r="J17" s="11">
        <f t="shared" si="0"/>
        <v>4.7499999999999982</v>
      </c>
      <c r="K17" s="11">
        <f t="shared" si="1"/>
        <v>9.4000000000000021</v>
      </c>
      <c r="L17" s="21">
        <f t="shared" si="2"/>
        <v>0</v>
      </c>
      <c r="M17" s="21">
        <f t="shared" si="3"/>
        <v>0</v>
      </c>
      <c r="N17" s="21">
        <f t="shared" si="4"/>
        <v>0</v>
      </c>
      <c r="P17" s="23">
        <f t="shared" si="5"/>
        <v>0</v>
      </c>
    </row>
    <row r="18" spans="1:16">
      <c r="A18" s="6" t="s">
        <v>20</v>
      </c>
      <c r="B18" s="17"/>
      <c r="C18" s="18"/>
      <c r="D18" s="11">
        <v>13.4</v>
      </c>
      <c r="E18" s="11">
        <v>26.5</v>
      </c>
      <c r="F18" s="15"/>
      <c r="G18" s="11">
        <v>16.899999999999999</v>
      </c>
      <c r="H18" s="11">
        <v>33.6</v>
      </c>
      <c r="I18" s="11"/>
      <c r="J18" s="11">
        <f t="shared" si="0"/>
        <v>3.4999999999999982</v>
      </c>
      <c r="K18" s="11">
        <f t="shared" si="1"/>
        <v>7.1000000000000014</v>
      </c>
      <c r="L18" s="21">
        <f t="shared" si="2"/>
        <v>0</v>
      </c>
      <c r="M18" s="21">
        <f t="shared" si="3"/>
        <v>0</v>
      </c>
      <c r="N18" s="21">
        <f t="shared" si="4"/>
        <v>0</v>
      </c>
      <c r="P18" s="23">
        <f t="shared" si="5"/>
        <v>0</v>
      </c>
    </row>
    <row r="19" spans="1:16">
      <c r="A19" s="6" t="s">
        <v>21</v>
      </c>
      <c r="B19" s="17"/>
      <c r="C19" s="18"/>
      <c r="D19" s="11">
        <v>15.9</v>
      </c>
      <c r="E19" s="11">
        <v>31.15</v>
      </c>
      <c r="F19" s="15"/>
      <c r="G19" s="11">
        <v>16.899999999999999</v>
      </c>
      <c r="H19" s="11">
        <v>33.6</v>
      </c>
      <c r="I19" s="11"/>
      <c r="J19" s="11">
        <f t="shared" si="0"/>
        <v>0.99999999999999822</v>
      </c>
      <c r="K19" s="11">
        <f t="shared" si="1"/>
        <v>2.4500000000000028</v>
      </c>
      <c r="L19" s="21">
        <f t="shared" si="2"/>
        <v>0</v>
      </c>
      <c r="M19" s="21">
        <f t="shared" si="3"/>
        <v>0</v>
      </c>
      <c r="N19" s="21">
        <f t="shared" si="4"/>
        <v>0</v>
      </c>
      <c r="P19" s="23">
        <f t="shared" si="5"/>
        <v>0</v>
      </c>
    </row>
    <row r="20" spans="1:16">
      <c r="A20" s="6" t="s">
        <v>22</v>
      </c>
      <c r="B20" s="17"/>
      <c r="C20" s="18"/>
      <c r="D20" s="11">
        <v>10.9</v>
      </c>
      <c r="E20" s="11">
        <v>21.85</v>
      </c>
      <c r="F20" s="15"/>
      <c r="G20" s="11">
        <v>16.899999999999999</v>
      </c>
      <c r="H20" s="11">
        <v>33.6</v>
      </c>
      <c r="I20" s="11"/>
      <c r="J20" s="11">
        <f t="shared" si="0"/>
        <v>5.9999999999999982</v>
      </c>
      <c r="K20" s="11">
        <f t="shared" si="1"/>
        <v>11.75</v>
      </c>
      <c r="L20" s="21">
        <f t="shared" si="2"/>
        <v>0</v>
      </c>
      <c r="M20" s="21">
        <f t="shared" si="3"/>
        <v>0</v>
      </c>
      <c r="N20" s="21">
        <f t="shared" si="4"/>
        <v>0</v>
      </c>
      <c r="P20" s="23">
        <f t="shared" si="5"/>
        <v>0</v>
      </c>
    </row>
    <row r="21" spans="1:16">
      <c r="A21" s="6" t="s">
        <v>23</v>
      </c>
      <c r="B21" s="17"/>
      <c r="C21" s="18"/>
      <c r="D21" s="11">
        <v>10.9</v>
      </c>
      <c r="E21" s="11">
        <v>21.85</v>
      </c>
      <c r="F21" s="15"/>
      <c r="G21" s="11">
        <v>16.899999999999999</v>
      </c>
      <c r="H21" s="11">
        <v>33.6</v>
      </c>
      <c r="I21" s="11"/>
      <c r="J21" s="11">
        <f t="shared" si="0"/>
        <v>5.9999999999999982</v>
      </c>
      <c r="K21" s="11">
        <f t="shared" si="1"/>
        <v>11.75</v>
      </c>
      <c r="L21" s="21">
        <f t="shared" si="2"/>
        <v>0</v>
      </c>
      <c r="M21" s="21">
        <f t="shared" si="3"/>
        <v>0</v>
      </c>
      <c r="N21" s="21">
        <f t="shared" si="4"/>
        <v>0</v>
      </c>
      <c r="P21" s="23">
        <f t="shared" si="5"/>
        <v>0</v>
      </c>
    </row>
    <row r="22" spans="1:16">
      <c r="A22" s="6" t="s">
        <v>24</v>
      </c>
      <c r="B22" s="17"/>
      <c r="C22" s="18"/>
      <c r="D22" s="11">
        <v>12.15</v>
      </c>
      <c r="E22" s="11">
        <v>24.2</v>
      </c>
      <c r="F22" s="15"/>
      <c r="G22" s="11">
        <v>16.899999999999999</v>
      </c>
      <c r="H22" s="11">
        <v>33.6</v>
      </c>
      <c r="I22" s="11"/>
      <c r="J22" s="11">
        <f t="shared" si="0"/>
        <v>4.7499999999999982</v>
      </c>
      <c r="K22" s="11">
        <f t="shared" si="1"/>
        <v>9.4000000000000021</v>
      </c>
      <c r="L22" s="21">
        <f t="shared" si="2"/>
        <v>0</v>
      </c>
      <c r="M22" s="21">
        <f t="shared" si="3"/>
        <v>0</v>
      </c>
      <c r="N22" s="21">
        <f t="shared" si="4"/>
        <v>0</v>
      </c>
      <c r="P22" s="23">
        <f t="shared" si="5"/>
        <v>0</v>
      </c>
    </row>
    <row r="23" spans="1:16">
      <c r="A23" s="6" t="s">
        <v>25</v>
      </c>
      <c r="B23" s="17"/>
      <c r="C23" s="18"/>
      <c r="D23" s="11">
        <v>12.15</v>
      </c>
      <c r="E23" s="11">
        <v>24.2</v>
      </c>
      <c r="F23" s="15"/>
      <c r="G23" s="11">
        <v>16.899999999999999</v>
      </c>
      <c r="H23" s="11">
        <v>33.6</v>
      </c>
      <c r="I23" s="11"/>
      <c r="J23" s="11">
        <f t="shared" si="0"/>
        <v>4.7499999999999982</v>
      </c>
      <c r="K23" s="11">
        <f t="shared" si="1"/>
        <v>9.4000000000000021</v>
      </c>
      <c r="L23" s="21">
        <f t="shared" si="2"/>
        <v>0</v>
      </c>
      <c r="M23" s="21">
        <f t="shared" si="3"/>
        <v>0</v>
      </c>
      <c r="N23" s="21">
        <f t="shared" si="4"/>
        <v>0</v>
      </c>
      <c r="P23" s="23">
        <f t="shared" si="5"/>
        <v>0</v>
      </c>
    </row>
    <row r="24" spans="1:16">
      <c r="A24" s="6" t="s">
        <v>26</v>
      </c>
      <c r="B24" s="17"/>
      <c r="C24" s="18"/>
      <c r="D24" s="11">
        <v>10.9</v>
      </c>
      <c r="E24" s="11">
        <v>21.85</v>
      </c>
      <c r="F24" s="15"/>
      <c r="G24" s="11">
        <v>16.899999999999999</v>
      </c>
      <c r="H24" s="11">
        <v>33.6</v>
      </c>
      <c r="I24" s="11"/>
      <c r="J24" s="11">
        <f t="shared" si="0"/>
        <v>5.9999999999999982</v>
      </c>
      <c r="K24" s="11">
        <f t="shared" si="1"/>
        <v>11.75</v>
      </c>
      <c r="L24" s="21">
        <f t="shared" si="2"/>
        <v>0</v>
      </c>
      <c r="M24" s="21">
        <f t="shared" si="3"/>
        <v>0</v>
      </c>
      <c r="N24" s="21">
        <f t="shared" si="4"/>
        <v>0</v>
      </c>
      <c r="P24" s="23">
        <f t="shared" si="5"/>
        <v>0</v>
      </c>
    </row>
    <row r="25" spans="1:16">
      <c r="A25" s="6" t="s">
        <v>27</v>
      </c>
      <c r="B25" s="17"/>
      <c r="C25" s="18"/>
      <c r="D25" s="11">
        <v>16.399999999999999</v>
      </c>
      <c r="E25" s="11">
        <v>32.1</v>
      </c>
      <c r="F25" s="15"/>
      <c r="G25" s="11">
        <v>16.899999999999999</v>
      </c>
      <c r="H25" s="11">
        <v>33.6</v>
      </c>
      <c r="I25" s="11"/>
      <c r="J25" s="11">
        <f t="shared" si="0"/>
        <v>0.5</v>
      </c>
      <c r="K25" s="11">
        <f t="shared" si="1"/>
        <v>1.5</v>
      </c>
      <c r="L25" s="21">
        <f t="shared" si="2"/>
        <v>0</v>
      </c>
      <c r="M25" s="21">
        <f t="shared" si="3"/>
        <v>0</v>
      </c>
      <c r="N25" s="21">
        <f t="shared" si="4"/>
        <v>0</v>
      </c>
      <c r="P25" s="23">
        <f t="shared" si="5"/>
        <v>0</v>
      </c>
    </row>
    <row r="26" spans="1:16">
      <c r="A26" s="6" t="s">
        <v>28</v>
      </c>
      <c r="B26" s="17"/>
      <c r="C26" s="18"/>
      <c r="D26" s="11">
        <v>12.15</v>
      </c>
      <c r="E26" s="11">
        <v>24.2</v>
      </c>
      <c r="F26" s="15"/>
      <c r="G26" s="11">
        <v>16.899999999999999</v>
      </c>
      <c r="H26" s="11">
        <v>33.6</v>
      </c>
      <c r="I26" s="11"/>
      <c r="J26" s="11">
        <f t="shared" si="0"/>
        <v>4.7499999999999982</v>
      </c>
      <c r="K26" s="11">
        <f t="shared" si="1"/>
        <v>9.4000000000000021</v>
      </c>
      <c r="L26" s="21">
        <f t="shared" si="2"/>
        <v>0</v>
      </c>
      <c r="M26" s="21">
        <f t="shared" si="3"/>
        <v>0</v>
      </c>
      <c r="N26" s="21">
        <f t="shared" si="4"/>
        <v>0</v>
      </c>
      <c r="P26" s="23">
        <f t="shared" si="5"/>
        <v>0</v>
      </c>
    </row>
    <row r="27" spans="1:16">
      <c r="A27" s="6" t="s">
        <v>29</v>
      </c>
      <c r="B27" s="17"/>
      <c r="C27" s="18"/>
      <c r="D27" s="11">
        <v>12.15</v>
      </c>
      <c r="E27" s="11">
        <v>24.2</v>
      </c>
      <c r="F27" s="15"/>
      <c r="G27" s="11">
        <v>16.899999999999999</v>
      </c>
      <c r="H27" s="11">
        <v>33.6</v>
      </c>
      <c r="I27" s="11"/>
      <c r="J27" s="11">
        <f t="shared" si="0"/>
        <v>4.7499999999999982</v>
      </c>
      <c r="K27" s="11">
        <f t="shared" si="1"/>
        <v>9.4000000000000021</v>
      </c>
      <c r="L27" s="21">
        <f t="shared" si="2"/>
        <v>0</v>
      </c>
      <c r="M27" s="21">
        <f t="shared" si="3"/>
        <v>0</v>
      </c>
      <c r="N27" s="21">
        <f t="shared" si="4"/>
        <v>0</v>
      </c>
      <c r="P27" s="23">
        <f t="shared" si="5"/>
        <v>0</v>
      </c>
    </row>
    <row r="28" spans="1:16">
      <c r="A28" s="6" t="s">
        <v>30</v>
      </c>
      <c r="B28" s="17"/>
      <c r="C28" s="18"/>
      <c r="D28" s="11">
        <v>10.9</v>
      </c>
      <c r="E28" s="11">
        <v>21.85</v>
      </c>
      <c r="F28" s="15"/>
      <c r="G28" s="11">
        <v>16.899999999999999</v>
      </c>
      <c r="H28" s="11">
        <v>33.6</v>
      </c>
      <c r="I28" s="11"/>
      <c r="J28" s="11">
        <f t="shared" si="0"/>
        <v>5.9999999999999982</v>
      </c>
      <c r="K28" s="11">
        <f t="shared" si="1"/>
        <v>11.75</v>
      </c>
      <c r="L28" s="21">
        <f t="shared" si="2"/>
        <v>0</v>
      </c>
      <c r="M28" s="21">
        <f t="shared" si="3"/>
        <v>0</v>
      </c>
      <c r="N28" s="21">
        <f t="shared" si="4"/>
        <v>0</v>
      </c>
      <c r="P28" s="23">
        <f t="shared" si="5"/>
        <v>0</v>
      </c>
    </row>
    <row r="29" spans="1:16">
      <c r="A29" s="6" t="s">
        <v>31</v>
      </c>
      <c r="B29" s="17"/>
      <c r="C29" s="18"/>
      <c r="D29" s="11">
        <v>12.65</v>
      </c>
      <c r="E29" s="11">
        <v>25.15</v>
      </c>
      <c r="F29" s="15"/>
      <c r="G29" s="11">
        <v>16.899999999999999</v>
      </c>
      <c r="H29" s="11">
        <v>33.6</v>
      </c>
      <c r="I29" s="11"/>
      <c r="J29" s="11">
        <f t="shared" si="0"/>
        <v>4.2499999999999982</v>
      </c>
      <c r="K29" s="11">
        <f t="shared" si="1"/>
        <v>8.4500000000000028</v>
      </c>
      <c r="L29" s="21">
        <f t="shared" si="2"/>
        <v>0</v>
      </c>
      <c r="M29" s="21">
        <f t="shared" si="3"/>
        <v>0</v>
      </c>
      <c r="N29" s="21">
        <f t="shared" si="4"/>
        <v>0</v>
      </c>
      <c r="P29" s="23">
        <f t="shared" si="5"/>
        <v>0</v>
      </c>
    </row>
    <row r="30" spans="1:16">
      <c r="A30" s="6" t="s">
        <v>32</v>
      </c>
      <c r="B30" s="17"/>
      <c r="C30" s="18"/>
      <c r="D30" s="11">
        <v>8.9</v>
      </c>
      <c r="E30" s="11">
        <v>17.850000000000001</v>
      </c>
      <c r="F30" s="15"/>
      <c r="G30" s="11">
        <v>16.899999999999999</v>
      </c>
      <c r="H30" s="11">
        <v>33.6</v>
      </c>
      <c r="I30" s="11"/>
      <c r="J30" s="11">
        <f t="shared" si="0"/>
        <v>7.9999999999999982</v>
      </c>
      <c r="K30" s="11">
        <f t="shared" si="1"/>
        <v>15.75</v>
      </c>
      <c r="L30" s="21">
        <f t="shared" si="2"/>
        <v>0</v>
      </c>
      <c r="M30" s="21">
        <f t="shared" si="3"/>
        <v>0</v>
      </c>
      <c r="N30" s="21">
        <f t="shared" si="4"/>
        <v>0</v>
      </c>
      <c r="P30" s="23">
        <f t="shared" si="5"/>
        <v>0</v>
      </c>
    </row>
    <row r="31" spans="1:16">
      <c r="A31" s="6" t="s">
        <v>33</v>
      </c>
      <c r="B31" s="17"/>
      <c r="C31" s="18"/>
      <c r="D31" s="11">
        <v>15.9</v>
      </c>
      <c r="E31" s="11">
        <v>31.15</v>
      </c>
      <c r="F31" s="15"/>
      <c r="G31" s="11">
        <v>16.899999999999999</v>
      </c>
      <c r="H31" s="11">
        <v>33.6</v>
      </c>
      <c r="I31" s="11"/>
      <c r="J31" s="11">
        <f t="shared" si="0"/>
        <v>0.99999999999999822</v>
      </c>
      <c r="K31" s="11">
        <f t="shared" si="1"/>
        <v>2.4500000000000028</v>
      </c>
      <c r="L31" s="21">
        <f t="shared" si="2"/>
        <v>0</v>
      </c>
      <c r="M31" s="21">
        <f t="shared" si="3"/>
        <v>0</v>
      </c>
      <c r="N31" s="21">
        <f t="shared" si="4"/>
        <v>0</v>
      </c>
      <c r="P31" s="23">
        <f t="shared" si="5"/>
        <v>0</v>
      </c>
    </row>
    <row r="32" spans="1:16">
      <c r="A32" s="6" t="s">
        <v>34</v>
      </c>
      <c r="B32" s="17"/>
      <c r="C32" s="18"/>
      <c r="D32" s="11">
        <v>10.9</v>
      </c>
      <c r="E32" s="11">
        <v>21.85</v>
      </c>
      <c r="F32" s="15"/>
      <c r="G32" s="11">
        <v>16.899999999999999</v>
      </c>
      <c r="H32" s="11">
        <v>33.6</v>
      </c>
      <c r="I32" s="11"/>
      <c r="J32" s="11">
        <f t="shared" si="0"/>
        <v>5.9999999999999982</v>
      </c>
      <c r="K32" s="11">
        <f t="shared" si="1"/>
        <v>11.75</v>
      </c>
      <c r="L32" s="21">
        <f t="shared" si="2"/>
        <v>0</v>
      </c>
      <c r="M32" s="21">
        <f t="shared" si="3"/>
        <v>0</v>
      </c>
      <c r="N32" s="21">
        <f t="shared" si="4"/>
        <v>0</v>
      </c>
      <c r="P32" s="23">
        <f t="shared" si="5"/>
        <v>0</v>
      </c>
    </row>
    <row r="33" spans="1:16">
      <c r="A33" s="6" t="s">
        <v>35</v>
      </c>
      <c r="B33" s="17"/>
      <c r="C33" s="18"/>
      <c r="D33" s="11">
        <v>10.9</v>
      </c>
      <c r="E33" s="11">
        <v>21.85</v>
      </c>
      <c r="F33" s="15"/>
      <c r="G33" s="11">
        <v>16.899999999999999</v>
      </c>
      <c r="H33" s="11">
        <v>33.6</v>
      </c>
      <c r="I33" s="11"/>
      <c r="J33" s="11">
        <f t="shared" si="0"/>
        <v>5.9999999999999982</v>
      </c>
      <c r="K33" s="11">
        <f t="shared" si="1"/>
        <v>11.75</v>
      </c>
      <c r="L33" s="21">
        <f t="shared" si="2"/>
        <v>0</v>
      </c>
      <c r="M33" s="21">
        <f t="shared" si="3"/>
        <v>0</v>
      </c>
      <c r="N33" s="21">
        <f t="shared" si="4"/>
        <v>0</v>
      </c>
      <c r="P33" s="23">
        <f t="shared" si="5"/>
        <v>0</v>
      </c>
    </row>
    <row r="34" spans="1:16">
      <c r="A34" s="6" t="s">
        <v>36</v>
      </c>
      <c r="B34" s="17"/>
      <c r="C34" s="18"/>
      <c r="D34" s="11">
        <v>15.9</v>
      </c>
      <c r="E34" s="11">
        <v>31.15</v>
      </c>
      <c r="F34" s="15"/>
      <c r="G34" s="11">
        <v>16.899999999999999</v>
      </c>
      <c r="H34" s="11">
        <v>33.6</v>
      </c>
      <c r="I34" s="11"/>
      <c r="J34" s="11">
        <f t="shared" si="0"/>
        <v>0.99999999999999822</v>
      </c>
      <c r="K34" s="11">
        <f t="shared" si="1"/>
        <v>2.4500000000000028</v>
      </c>
      <c r="L34" s="21">
        <f t="shared" si="2"/>
        <v>0</v>
      </c>
      <c r="M34" s="21">
        <f t="shared" si="3"/>
        <v>0</v>
      </c>
      <c r="N34" s="21">
        <f t="shared" si="4"/>
        <v>0</v>
      </c>
      <c r="P34" s="23">
        <f t="shared" si="5"/>
        <v>0</v>
      </c>
    </row>
    <row r="35" spans="1:16">
      <c r="A35" s="6" t="s">
        <v>37</v>
      </c>
      <c r="B35" s="17"/>
      <c r="C35" s="18"/>
      <c r="D35" s="11">
        <v>12.15</v>
      </c>
      <c r="E35" s="11">
        <v>24.2</v>
      </c>
      <c r="F35" s="15"/>
      <c r="G35" s="11">
        <v>16.899999999999999</v>
      </c>
      <c r="H35" s="11">
        <v>33.6</v>
      </c>
      <c r="I35" s="11"/>
      <c r="J35" s="11">
        <f t="shared" si="0"/>
        <v>4.7499999999999982</v>
      </c>
      <c r="K35" s="11">
        <f t="shared" si="1"/>
        <v>9.4000000000000021</v>
      </c>
      <c r="L35" s="21">
        <f t="shared" si="2"/>
        <v>0</v>
      </c>
      <c r="M35" s="21">
        <f t="shared" si="3"/>
        <v>0</v>
      </c>
      <c r="N35" s="21">
        <f t="shared" si="4"/>
        <v>0</v>
      </c>
      <c r="P35" s="23">
        <f t="shared" si="5"/>
        <v>0</v>
      </c>
    </row>
    <row r="36" spans="1:16">
      <c r="A36" s="6" t="s">
        <v>38</v>
      </c>
      <c r="B36" s="17"/>
      <c r="C36" s="18"/>
      <c r="D36" s="11">
        <v>10.9</v>
      </c>
      <c r="E36" s="11">
        <v>21.85</v>
      </c>
      <c r="F36" s="15"/>
      <c r="G36" s="11">
        <v>16.899999999999999</v>
      </c>
      <c r="H36" s="11">
        <v>33.6</v>
      </c>
      <c r="I36" s="11"/>
      <c r="J36" s="11">
        <f t="shared" si="0"/>
        <v>5.9999999999999982</v>
      </c>
      <c r="K36" s="11">
        <f t="shared" si="1"/>
        <v>11.75</v>
      </c>
      <c r="L36" s="21">
        <f t="shared" si="2"/>
        <v>0</v>
      </c>
      <c r="M36" s="21">
        <f t="shared" si="3"/>
        <v>0</v>
      </c>
      <c r="N36" s="21">
        <f t="shared" si="4"/>
        <v>0</v>
      </c>
      <c r="P36" s="23">
        <f t="shared" si="5"/>
        <v>0</v>
      </c>
    </row>
    <row r="37" spans="1:16">
      <c r="A37" s="6" t="s">
        <v>39</v>
      </c>
      <c r="B37" s="17"/>
      <c r="C37" s="18"/>
      <c r="D37" s="11">
        <v>15.9</v>
      </c>
      <c r="E37" s="11">
        <v>31.15</v>
      </c>
      <c r="F37" s="15"/>
      <c r="G37" s="11">
        <v>16.899999999999999</v>
      </c>
      <c r="H37" s="11">
        <v>33.6</v>
      </c>
      <c r="I37" s="11"/>
      <c r="J37" s="11">
        <f t="shared" si="0"/>
        <v>0.99999999999999822</v>
      </c>
      <c r="K37" s="11">
        <f t="shared" si="1"/>
        <v>2.4500000000000028</v>
      </c>
      <c r="L37" s="21">
        <f t="shared" si="2"/>
        <v>0</v>
      </c>
      <c r="M37" s="21">
        <f t="shared" si="3"/>
        <v>0</v>
      </c>
      <c r="N37" s="21">
        <f t="shared" si="4"/>
        <v>0</v>
      </c>
      <c r="P37" s="23">
        <f t="shared" si="5"/>
        <v>0</v>
      </c>
    </row>
    <row r="38" spans="1:16">
      <c r="A38" s="6" t="s">
        <v>40</v>
      </c>
      <c r="B38" s="17"/>
      <c r="C38" s="18"/>
      <c r="D38" s="11">
        <v>12.15</v>
      </c>
      <c r="E38" s="11">
        <v>24.2</v>
      </c>
      <c r="F38" s="15"/>
      <c r="G38" s="11">
        <v>16.899999999999999</v>
      </c>
      <c r="H38" s="11">
        <v>33.6</v>
      </c>
      <c r="I38" s="11"/>
      <c r="J38" s="11">
        <f t="shared" si="0"/>
        <v>4.7499999999999982</v>
      </c>
      <c r="K38" s="11">
        <f t="shared" si="1"/>
        <v>9.4000000000000021</v>
      </c>
      <c r="L38" s="21">
        <f t="shared" si="2"/>
        <v>0</v>
      </c>
      <c r="M38" s="21">
        <f t="shared" si="3"/>
        <v>0</v>
      </c>
      <c r="N38" s="21">
        <f t="shared" si="4"/>
        <v>0</v>
      </c>
      <c r="P38" s="23">
        <f t="shared" si="5"/>
        <v>0</v>
      </c>
    </row>
    <row r="39" spans="1:16">
      <c r="A39" s="6" t="s">
        <v>41</v>
      </c>
      <c r="B39" s="17"/>
      <c r="C39" s="18"/>
      <c r="D39" s="11">
        <v>15.9</v>
      </c>
      <c r="E39" s="11">
        <v>31.15</v>
      </c>
      <c r="F39" s="15"/>
      <c r="G39" s="11">
        <v>16.899999999999999</v>
      </c>
      <c r="H39" s="11">
        <v>33.6</v>
      </c>
      <c r="I39" s="11"/>
      <c r="J39" s="11">
        <f t="shared" si="0"/>
        <v>0.99999999999999822</v>
      </c>
      <c r="K39" s="11">
        <f t="shared" si="1"/>
        <v>2.4500000000000028</v>
      </c>
      <c r="L39" s="21">
        <f t="shared" si="2"/>
        <v>0</v>
      </c>
      <c r="M39" s="21">
        <f t="shared" si="3"/>
        <v>0</v>
      </c>
      <c r="N39" s="21">
        <f t="shared" si="4"/>
        <v>0</v>
      </c>
      <c r="P39" s="23">
        <f t="shared" si="5"/>
        <v>0</v>
      </c>
    </row>
    <row r="40" spans="1:16" ht="16.5" thickBot="1">
      <c r="B40" s="19"/>
      <c r="C40" s="19"/>
      <c r="L40" s="21"/>
      <c r="M40" s="21"/>
      <c r="N40" s="19"/>
      <c r="P40" s="19"/>
    </row>
    <row r="41" spans="1:16" ht="16.5" thickBot="1">
      <c r="A41" s="1" t="s">
        <v>43</v>
      </c>
      <c r="B41" s="20"/>
      <c r="C41" s="20"/>
      <c r="D41" s="7"/>
      <c r="F41" s="8"/>
      <c r="G41" s="8"/>
      <c r="H41" s="8"/>
      <c r="J41" s="8"/>
      <c r="K41" s="8"/>
      <c r="L41" s="21">
        <f>SUM(L9:L39)</f>
        <v>0</v>
      </c>
      <c r="M41" s="21">
        <f>SUM(M9:M39)</f>
        <v>0</v>
      </c>
      <c r="N41" s="22">
        <f>SUM(N9:N39)</f>
        <v>0</v>
      </c>
      <c r="P41" s="24">
        <f>SUM(P9:P40)</f>
        <v>0</v>
      </c>
    </row>
    <row r="42" spans="1:16" ht="9" customHeight="1"/>
    <row r="43" spans="1:16" ht="24.75" customHeight="1">
      <c r="A43" s="26" t="s">
        <v>44</v>
      </c>
      <c r="B43" s="26"/>
      <c r="C43" s="26"/>
      <c r="D43" s="26"/>
      <c r="E43" s="26"/>
      <c r="F43" s="9"/>
      <c r="P43" s="25" t="e">
        <f>P41/B41</f>
        <v>#DIV/0!</v>
      </c>
    </row>
    <row r="44" spans="1:16" ht="39.6" customHeight="1">
      <c r="A44" s="26"/>
      <c r="B44" s="26"/>
      <c r="C44" s="26"/>
      <c r="D44" s="26"/>
      <c r="E44" s="26"/>
      <c r="F44" s="9"/>
    </row>
    <row r="45" spans="1:16">
      <c r="C45" s="7"/>
    </row>
    <row r="46" spans="1:16">
      <c r="B46" s="7"/>
    </row>
  </sheetData>
  <mergeCells count="1">
    <mergeCell ref="A43:E44"/>
  </mergeCells>
  <phoneticPr fontId="30" type="noConversion"/>
  <pageMargins left="0.57999999999999996" right="0.41" top="0.94" bottom="0.69" header="0.5" footer="0.5"/>
  <pageSetup scale="64" orientation="landscape" r:id="rId1"/>
  <headerFooter alignWithMargins="0">
    <oddHeader>&amp;RExhibit No___ (JMF-7HC)</oddHeader>
    <oddFooter>&amp;CHighly Confidential Per Protective Order in UTC Docket UT-081393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UT</Prefix>
    <DocumentSetType xmlns="dc463f71-b30c-4ab2-9473-d307f9d35888">Testimony</DocumentSetType>
    <IsConfidential xmlns="dc463f71-b30c-4ab2-9473-d307f9d35888">false</IsConfidential>
    <AgendaOrder xmlns="dc463f71-b30c-4ab2-9473-d307f9d35888">false</AgendaOrder>
    <CaseType xmlns="dc463f71-b30c-4ab2-9473-d307f9d35888">Formal Complaint</CaseType>
    <IndustryCode xmlns="dc463f71-b30c-4ab2-9473-d307f9d35888">170</IndustryCode>
    <CaseStatus xmlns="dc463f71-b30c-4ab2-9473-d307f9d35888">Closed</CaseStatus>
    <OpenedDate xmlns="dc463f71-b30c-4ab2-9473-d307f9d35888">2008-07-25T07:00:00+00:00</OpenedDate>
    <Date1 xmlns="dc463f71-b30c-4ab2-9473-d307f9d35888">2009-06-30T07:00:00+00:00</Date1>
    <IsDocumentOrder xmlns="dc463f71-b30c-4ab2-9473-d307f9d35888" xsi:nil="true"/>
    <IsHighlyConfidential xmlns="dc463f71-b30c-4ab2-9473-d307f9d35888">false</IsHighlyConfidential>
    <CaseCompanyNames xmlns="dc463f71-b30c-4ab2-9473-d307f9d35888">United Telephone Company of the Northwest</CaseCompanyNames>
    <DocketNumber xmlns="dc463f71-b30c-4ab2-9473-d307f9d35888">081393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0B7B8798326964E9D9770F9486A79DD" ma:contentTypeVersion="135" ma:contentTypeDescription="" ma:contentTypeScope="" ma:versionID="afa6d991dfb423b1f386c8c391073fe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E3F74E-3FB3-4FC0-A897-1D0D0D55F7E4}"/>
</file>

<file path=customXml/itemProps2.xml><?xml version="1.0" encoding="utf-8"?>
<ds:datastoreItem xmlns:ds="http://schemas.openxmlformats.org/officeDocument/2006/customXml" ds:itemID="{01DB3577-8A89-4BA2-9CBD-58CB8DE2D2DB}"/>
</file>

<file path=customXml/itemProps3.xml><?xml version="1.0" encoding="utf-8"?>
<ds:datastoreItem xmlns:ds="http://schemas.openxmlformats.org/officeDocument/2006/customXml" ds:itemID="{A849206A-9D3B-49EB-AC9C-A4B500E3A1E2}"/>
</file>

<file path=customXml/itemProps4.xml><?xml version="1.0" encoding="utf-8"?>
<ds:datastoreItem xmlns:ds="http://schemas.openxmlformats.org/officeDocument/2006/customXml" ds:itemID="{C071DEAF-EF6A-4C21-AA99-876B8CC90A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Revenue Impact</vt:lpstr>
      <vt:lpstr>'Revenue Impact'!Print_Area</vt:lpstr>
    </vt:vector>
  </TitlesOfParts>
  <Company>Washington Utilities and Transportation Commission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Zawislak</dc:creator>
  <cp:lastModifiedBy>rks5914</cp:lastModifiedBy>
  <cp:lastPrinted>2009-06-30T14:11:51Z</cp:lastPrinted>
  <dcterms:created xsi:type="dcterms:W3CDTF">2009-05-11T16:21:44Z</dcterms:created>
  <dcterms:modified xsi:type="dcterms:W3CDTF">2009-06-30T16:07:37Z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0x0101006E56B4D1795A2E4DB2F0B01679ED314A0020B7B8798326964E9D9770F9486A79DD</vt:lpwstr>
  </property>
  <property fmtid="{D5CDD505-2E9C-101B-9397-08002B2CF9AE}" pid="3" name="_docset_NoMedatataSyncRequired">
    <vt:lpwstr>False</vt:lpwstr>
  </property>
</Properties>
</file>