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5360" windowHeight="7896" activeTab="0"/>
  </bookViews>
  <sheets>
    <sheet name="Calculation" sheetId="1" r:id="rId1"/>
    <sheet name="Balance Sheet" sheetId="2" r:id="rId2"/>
    <sheet name="Shares Outstanding" sheetId="3" r:id="rId3"/>
    <sheet name="120-day avg stock price" sheetId="4" r:id="rId4"/>
  </sheets>
  <definedNames/>
  <calcPr fullCalcOnLoad="1"/>
</workbook>
</file>

<file path=xl/sharedStrings.xml><?xml version="1.0" encoding="utf-8"?>
<sst xmlns="http://schemas.openxmlformats.org/spreadsheetml/2006/main" count="52" uniqueCount="43">
  <si>
    <t>Date</t>
  </si>
  <si>
    <t>Adj Close</t>
  </si>
  <si>
    <t>$7,454,515,000 - $531,189,000</t>
  </si>
  <si>
    <t>Average</t>
  </si>
  <si>
    <t xml:space="preserve">i. </t>
  </si>
  <si>
    <t>Calculations:</t>
  </si>
  <si>
    <t xml:space="preserve">Average Market Value of CTL's common equity </t>
  </si>
  <si>
    <t>=</t>
  </si>
  <si>
    <t>X</t>
  </si>
  <si>
    <t>Book Value of CTL Net Debt</t>
  </si>
  <si>
    <t>Test:</t>
  </si>
  <si>
    <t>to CenturyTel, or any other subsidiary or affiliate of CenturyTel, in any year to an amount not</t>
  </si>
  <si>
    <t xml:space="preserve">exists, the Merged Company ILECs will limit payments of dividends on common equity distributed </t>
  </si>
  <si>
    <t>to not more than one-fourth of the annual limitation amount.</t>
  </si>
  <si>
    <t xml:space="preserve"> payment of dividends on common equity in any quarter, if dividends are distributed quarterly, </t>
  </si>
  <si>
    <t xml:space="preserve">The average market value of CenturyTel's common equity is less than 50 percent of the </t>
  </si>
  <si>
    <t xml:space="preserve">book value of CenturyTel's net debt.  The average market value of CenturyTel's common </t>
  </si>
  <si>
    <t xml:space="preserve">equity will be calculated by multiplying the average stock price by the average number </t>
  </si>
  <si>
    <t>of fully-diluted common stock shares outstanding during the preceding 120 calendar day</t>
  </si>
  <si>
    <t xml:space="preserve"> period.  As used in this section, "net debt" means total long-term debt less cash.  This</t>
  </si>
  <si>
    <t>by the Merged Company ILECs, whether quarterly, special, or other.</t>
  </si>
  <si>
    <t xml:space="preserve"> test will be calculated prior to the determination of each declaration of dividends </t>
  </si>
  <si>
    <t>Is the average market value of CenturyTel's common equity less than 50% of the book</t>
  </si>
  <si>
    <t>CTL Shares Outstanding</t>
  </si>
  <si>
    <t>CTL Stock Price</t>
  </si>
  <si>
    <t>For three (3) years from the close of the merger, at any time when the condition in subsection 2.a.i.</t>
  </si>
  <si>
    <t>more than 50 percent of net income in the prior fiscal year.  The Merged Company ILECs will limit</t>
  </si>
  <si>
    <t>If yes, the dividend restriction is triggered.</t>
  </si>
  <si>
    <t>If no, the dividend restriction is not triggered</t>
  </si>
  <si>
    <t xml:space="preserve"> value of CenturyTel's net debt?  Yes or No.</t>
  </si>
  <si>
    <t>50% X $6,923,326,000</t>
  </si>
  <si>
    <t>No, therefore, this restriction does not apply to dividend distributions.</t>
  </si>
  <si>
    <t>Source:  www.finance.yahoo.com</t>
  </si>
  <si>
    <t>Balances as of 9/30/09:</t>
  </si>
  <si>
    <t>Long-Term Debt</t>
  </si>
  <si>
    <t>Cash</t>
  </si>
  <si>
    <t>Source:  CTL 10Q 09/30/2009</t>
  </si>
  <si>
    <t>2.a.</t>
  </si>
  <si>
    <t>Financial Condition from WA Docket UT-082119 and Supporting Documentation for Calculation</t>
  </si>
  <si>
    <t>Applicable to all CenturyLink ILECs operating in Washington.</t>
  </si>
  <si>
    <t>Merger Condition:</t>
  </si>
  <si>
    <t xml:space="preserve"> </t>
  </si>
  <si>
    <t>Is $9,169,289,726 &lt; $3,461,663,000 ?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</si>
</sst>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.00"/>
    <numFmt numFmtId="167" formatCode="&quot;$&quot;#,##0.0"/>
    <numFmt numFmtId="168" formatCode="&quot;$&quot;#,##0"/>
    <numFmt numFmtId="169" formatCode="0.0%"/>
    <numFmt numFmtId="170" formatCode="0.000%"/>
    <numFmt numFmtId="171" formatCode="0.0000%"/>
    <numFmt numFmtId="172" formatCode="_(* #,##0.0_);_(* \(#,##0.0\);_(* &quot;-&quot;??_);_(@_)"/>
    <numFmt numFmtId="173" formatCode="_(* #,##0_);_(* \(#,##0\);_(* &quot;-&quot;??_);_(@_)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&quot;$&quot;#,##0.000"/>
    <numFmt numFmtId="177" formatCode="&quot;$&quot;#,##0.0000"/>
    <numFmt numFmtId="178" formatCode="&quot;$&quot;#,##0.00000"/>
    <numFmt numFmtId="179" formatCode="&quot;$&quot;#,##0.000000"/>
    <numFmt numFmtId="180" formatCode="&quot;$&quot;#,##0.0000000"/>
    <numFmt numFmtId="181" formatCode="0.0"/>
    <numFmt numFmtId="182" formatCode="0.000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4" fontId="0" fillId="0" borderId="0" xfId="0" applyNumberFormat="1" applyAlignment="1">
      <alignment/>
    </xf>
    <xf numFmtId="173" fontId="0" fillId="0" borderId="0" xfId="15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15" applyNumberFormat="1" applyAlignment="1">
      <alignment horizontal="left"/>
    </xf>
    <xf numFmtId="0" fontId="3" fillId="0" borderId="0" xfId="0" applyFont="1" applyAlignment="1">
      <alignment/>
    </xf>
    <xf numFmtId="173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178" fontId="0" fillId="0" borderId="0" xfId="17" applyNumberFormat="1" applyAlignment="1">
      <alignment horizontal="left"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165" fontId="0" fillId="0" borderId="0" xfId="17" applyNumberForma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168" fontId="0" fillId="0" borderId="0" xfId="17" applyNumberFormat="1" applyFont="1" applyAlignment="1">
      <alignment horizontal="left"/>
    </xf>
    <xf numFmtId="168" fontId="0" fillId="0" borderId="0" xfId="0" applyNumberFormat="1" applyAlignment="1">
      <alignment horizontal="left"/>
    </xf>
    <xf numFmtId="168" fontId="0" fillId="0" borderId="0" xfId="17" applyNumberFormat="1" applyAlignment="1">
      <alignment horizontal="left"/>
    </xf>
    <xf numFmtId="166" fontId="0" fillId="0" borderId="0" xfId="17" applyNumberFormat="1" applyFont="1" applyAlignment="1">
      <alignment horizontal="left"/>
    </xf>
    <xf numFmtId="166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K3" sqref="K3"/>
    </sheetView>
  </sheetViews>
  <sheetFormatPr defaultColWidth="9.140625" defaultRowHeight="12.75"/>
  <cols>
    <col min="1" max="1" width="4.7109375" style="0" bestFit="1" customWidth="1"/>
    <col min="2" max="2" width="5.28125" style="0" customWidth="1"/>
    <col min="3" max="3" width="5.57421875" style="0" customWidth="1"/>
    <col min="4" max="4" width="13.8515625" style="0" bestFit="1" customWidth="1"/>
    <col min="8" max="8" width="2.140625" style="0" bestFit="1" customWidth="1"/>
    <col min="9" max="9" width="9.7109375" style="0" customWidth="1"/>
    <col min="10" max="10" width="1.7109375" style="0" customWidth="1"/>
    <col min="11" max="11" width="19.7109375" style="0" customWidth="1"/>
    <col min="13" max="13" width="16.421875" style="0" bestFit="1" customWidth="1"/>
  </cols>
  <sheetData>
    <row r="1" ht="12.75">
      <c r="A1" s="6" t="s">
        <v>38</v>
      </c>
    </row>
    <row r="2" ht="12.75">
      <c r="A2" s="6"/>
    </row>
    <row r="3" ht="12.75">
      <c r="A3" t="s">
        <v>39</v>
      </c>
    </row>
    <row r="5" ht="12.75">
      <c r="A5" s="6" t="s">
        <v>40</v>
      </c>
    </row>
    <row r="6" spans="1:2" s="3" customFormat="1" ht="12.75">
      <c r="A6" s="3" t="s">
        <v>37</v>
      </c>
      <c r="B6" s="3" t="s">
        <v>25</v>
      </c>
    </row>
    <row r="7" s="3" customFormat="1" ht="12.75">
      <c r="B7" s="3" t="s">
        <v>12</v>
      </c>
    </row>
    <row r="8" s="3" customFormat="1" ht="12.75">
      <c r="B8" s="3" t="s">
        <v>11</v>
      </c>
    </row>
    <row r="9" s="3" customFormat="1" ht="12.75">
      <c r="B9" s="3" t="s">
        <v>26</v>
      </c>
    </row>
    <row r="10" s="3" customFormat="1" ht="12.75">
      <c r="B10" s="3" t="s">
        <v>14</v>
      </c>
    </row>
    <row r="11" s="3" customFormat="1" ht="12.75">
      <c r="B11" s="3" t="s">
        <v>13</v>
      </c>
    </row>
    <row r="12" s="3" customFormat="1" ht="12.75"/>
    <row r="13" spans="3:4" s="3" customFormat="1" ht="12.75">
      <c r="C13" s="4" t="s">
        <v>4</v>
      </c>
      <c r="D13" s="3" t="s">
        <v>15</v>
      </c>
    </row>
    <row r="14" s="3" customFormat="1" ht="12.75">
      <c r="D14" s="3" t="s">
        <v>16</v>
      </c>
    </row>
    <row r="15" s="3" customFormat="1" ht="12.75">
      <c r="D15" s="3" t="s">
        <v>17</v>
      </c>
    </row>
    <row r="16" s="3" customFormat="1" ht="12.75">
      <c r="D16" s="3" t="s">
        <v>18</v>
      </c>
    </row>
    <row r="17" s="3" customFormat="1" ht="12.75">
      <c r="D17" s="3" t="s">
        <v>19</v>
      </c>
    </row>
    <row r="18" s="3" customFormat="1" ht="12.75">
      <c r="D18" s="3" t="s">
        <v>21</v>
      </c>
    </row>
    <row r="19" s="3" customFormat="1" ht="12.75">
      <c r="D19" s="3" t="s">
        <v>20</v>
      </c>
    </row>
    <row r="22" ht="12.75">
      <c r="C22" t="s">
        <v>5</v>
      </c>
    </row>
    <row r="24" spans="3:13" ht="12.75">
      <c r="C24" s="18" t="s">
        <v>6</v>
      </c>
      <c r="D24" s="18"/>
      <c r="E24" s="18"/>
      <c r="F24" s="18"/>
      <c r="G24" s="18"/>
      <c r="H24" t="s">
        <v>7</v>
      </c>
      <c r="I24" s="9">
        <f>'120-day avg stock price'!E47</f>
        <v>30.8346511627907</v>
      </c>
      <c r="J24" s="10" t="s">
        <v>8</v>
      </c>
      <c r="K24" s="5">
        <f>'Shares Outstanding'!B9</f>
        <v>297369659.8</v>
      </c>
      <c r="M24" s="11"/>
    </row>
    <row r="25" spans="8:11" ht="12.75">
      <c r="H25" t="s">
        <v>7</v>
      </c>
      <c r="I25" s="21">
        <f>I24*K24</f>
        <v>9169289726.330746</v>
      </c>
      <c r="J25" s="20"/>
      <c r="K25" s="20"/>
    </row>
    <row r="28" spans="3:11" ht="12.75">
      <c r="C28" s="18" t="s">
        <v>9</v>
      </c>
      <c r="D28" s="18"/>
      <c r="E28" s="18"/>
      <c r="F28" s="18"/>
      <c r="G28" s="18"/>
      <c r="H28" t="s">
        <v>7</v>
      </c>
      <c r="I28" s="22" t="s">
        <v>2</v>
      </c>
      <c r="J28" s="23"/>
      <c r="K28" s="23"/>
    </row>
    <row r="29" spans="8:11" ht="12.75">
      <c r="H29" t="s">
        <v>7</v>
      </c>
      <c r="I29" s="19">
        <f>7454515000-531189000</f>
        <v>6923326000</v>
      </c>
      <c r="J29" s="20"/>
      <c r="K29" s="20"/>
    </row>
    <row r="31" spans="4:11" ht="12.75">
      <c r="D31" s="8"/>
      <c r="E31" s="18" t="s">
        <v>30</v>
      </c>
      <c r="F31" s="18"/>
      <c r="G31" s="18"/>
      <c r="H31" t="s">
        <v>7</v>
      </c>
      <c r="I31" s="19">
        <v>3461663000</v>
      </c>
      <c r="J31" s="20"/>
      <c r="K31" s="20"/>
    </row>
    <row r="33" spans="3:4" ht="12.75">
      <c r="C33" t="s">
        <v>10</v>
      </c>
      <c r="D33" t="s">
        <v>22</v>
      </c>
    </row>
    <row r="34" ht="12.75">
      <c r="D34" t="s">
        <v>29</v>
      </c>
    </row>
    <row r="36" ht="12.75">
      <c r="D36" t="s">
        <v>27</v>
      </c>
    </row>
    <row r="37" ht="12.75">
      <c r="D37" t="s">
        <v>28</v>
      </c>
    </row>
    <row r="39" ht="12.75">
      <c r="D39" t="s">
        <v>42</v>
      </c>
    </row>
    <row r="41" ht="12.75">
      <c r="D41" t="s">
        <v>31</v>
      </c>
    </row>
  </sheetData>
  <mergeCells count="7">
    <mergeCell ref="E31:G31"/>
    <mergeCell ref="I31:K31"/>
    <mergeCell ref="I29:K29"/>
    <mergeCell ref="C24:G24"/>
    <mergeCell ref="I25:K25"/>
    <mergeCell ref="C28:G28"/>
    <mergeCell ref="I28:K2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5"/>
  <sheetViews>
    <sheetView workbookViewId="0" topLeftCell="A1">
      <selection activeCell="A2" sqref="A2"/>
    </sheetView>
  </sheetViews>
  <sheetFormatPr defaultColWidth="9.140625" defaultRowHeight="12.75"/>
  <cols>
    <col min="1" max="1" width="10.140625" style="0" bestFit="1" customWidth="1"/>
    <col min="2" max="2" width="12.28125" style="0" bestFit="1" customWidth="1"/>
    <col min="3" max="3" width="15.00390625" style="0" bestFit="1" customWidth="1"/>
  </cols>
  <sheetData>
    <row r="2" spans="1:5" ht="12.75">
      <c r="A2" s="15" t="s">
        <v>33</v>
      </c>
      <c r="B2" s="14"/>
      <c r="C2" s="14"/>
      <c r="D2" s="14"/>
      <c r="E2" s="14"/>
    </row>
    <row r="3" spans="1:3" ht="12.75">
      <c r="A3" t="s">
        <v>34</v>
      </c>
      <c r="C3" s="16">
        <v>7454515000</v>
      </c>
    </row>
    <row r="4" spans="1:3" ht="12.75">
      <c r="A4" t="s">
        <v>35</v>
      </c>
      <c r="C4" s="16">
        <v>531189000</v>
      </c>
    </row>
    <row r="15" ht="12.75">
      <c r="A15" t="s">
        <v>36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B13" sqref="B13"/>
    </sheetView>
  </sheetViews>
  <sheetFormatPr defaultColWidth="9.140625" defaultRowHeight="12.75"/>
  <cols>
    <col min="1" max="1" width="10.140625" style="0" bestFit="1" customWidth="1"/>
    <col min="2" max="2" width="12.28125" style="0" bestFit="1" customWidth="1"/>
    <col min="3" max="3" width="15.00390625" style="0" bestFit="1" customWidth="1"/>
  </cols>
  <sheetData>
    <row r="2" spans="1:5" ht="12.75">
      <c r="A2" s="15" t="s">
        <v>23</v>
      </c>
      <c r="B2" s="13"/>
      <c r="C2" s="14"/>
      <c r="D2" s="14"/>
      <c r="E2" s="14"/>
    </row>
    <row r="4" spans="1:2" ht="12.75">
      <c r="A4" s="1">
        <v>40117</v>
      </c>
      <c r="B4" s="2">
        <v>297525062</v>
      </c>
    </row>
    <row r="5" spans="1:2" ht="12.75">
      <c r="A5" s="1">
        <v>40086</v>
      </c>
      <c r="B5" s="2">
        <v>297467054</v>
      </c>
    </row>
    <row r="6" spans="1:2" ht="12.75">
      <c r="A6" s="1">
        <v>40056</v>
      </c>
      <c r="B6" s="2">
        <v>297371655</v>
      </c>
    </row>
    <row r="7" spans="1:2" ht="12.75">
      <c r="A7" s="1">
        <v>40025</v>
      </c>
      <c r="B7" s="2">
        <v>297261350</v>
      </c>
    </row>
    <row r="8" spans="1:2" ht="12.75">
      <c r="A8" s="1">
        <v>39995</v>
      </c>
      <c r="B8" s="2">
        <v>297223178</v>
      </c>
    </row>
    <row r="9" spans="1:2" ht="12.75">
      <c r="A9" s="6" t="s">
        <v>3</v>
      </c>
      <c r="B9" s="7">
        <f>AVERAGE(B4:B8)</f>
        <v>297369659.8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25">
      <selection activeCell="E47" sqref="E47"/>
    </sheetView>
  </sheetViews>
  <sheetFormatPr defaultColWidth="9.140625" defaultRowHeight="12.75"/>
  <cols>
    <col min="1" max="1" width="10.140625" style="0" bestFit="1" customWidth="1"/>
  </cols>
  <sheetData>
    <row r="1" ht="12.75">
      <c r="A1" s="6" t="s">
        <v>24</v>
      </c>
    </row>
    <row r="3" spans="1:5" ht="12.75">
      <c r="A3" t="s">
        <v>0</v>
      </c>
      <c r="B3" t="s">
        <v>1</v>
      </c>
      <c r="D3" t="s">
        <v>0</v>
      </c>
      <c r="E3" t="s">
        <v>1</v>
      </c>
    </row>
    <row r="4" spans="1:5" ht="12.75">
      <c r="A4" s="1">
        <v>40116</v>
      </c>
      <c r="B4" s="12">
        <v>31.83</v>
      </c>
      <c r="D4" s="1">
        <v>40052</v>
      </c>
      <c r="E4" s="12">
        <v>31.06</v>
      </c>
    </row>
    <row r="5" spans="1:5" ht="12.75">
      <c r="A5" s="1">
        <v>40115</v>
      </c>
      <c r="B5" s="12">
        <v>32.34</v>
      </c>
      <c r="D5" s="1">
        <v>40051</v>
      </c>
      <c r="E5" s="12">
        <v>31.15</v>
      </c>
    </row>
    <row r="6" spans="1:5" ht="12.75">
      <c r="A6" s="1">
        <v>40114</v>
      </c>
      <c r="B6" s="12">
        <v>31.67</v>
      </c>
      <c r="D6" s="1">
        <v>40050</v>
      </c>
      <c r="E6" s="12">
        <v>30.89</v>
      </c>
    </row>
    <row r="7" spans="1:5" ht="12.75">
      <c r="A7" s="1">
        <v>40113</v>
      </c>
      <c r="B7" s="12">
        <v>31.99</v>
      </c>
      <c r="D7" s="1">
        <v>40049</v>
      </c>
      <c r="E7" s="12">
        <v>30.5</v>
      </c>
    </row>
    <row r="8" spans="1:5" ht="12.75">
      <c r="A8" s="1">
        <v>40112</v>
      </c>
      <c r="B8" s="12">
        <v>32.07</v>
      </c>
      <c r="D8" s="1">
        <v>40046</v>
      </c>
      <c r="E8" s="12">
        <v>30.43</v>
      </c>
    </row>
    <row r="9" spans="1:5" ht="12.75">
      <c r="A9" s="1">
        <v>40109</v>
      </c>
      <c r="B9" s="12">
        <v>32.48</v>
      </c>
      <c r="D9" s="1">
        <v>40045</v>
      </c>
      <c r="E9" s="12">
        <v>29.91</v>
      </c>
    </row>
    <row r="10" spans="1:5" ht="12.75">
      <c r="A10" s="1">
        <v>40108</v>
      </c>
      <c r="B10" s="12">
        <v>33.1</v>
      </c>
      <c r="D10" s="1">
        <v>40044</v>
      </c>
      <c r="E10" s="12">
        <v>29.74</v>
      </c>
    </row>
    <row r="11" spans="1:5" ht="12.75">
      <c r="A11" s="1">
        <v>40107</v>
      </c>
      <c r="B11" s="12">
        <v>32.91</v>
      </c>
      <c r="D11" s="1">
        <v>40043</v>
      </c>
      <c r="E11" s="12">
        <v>29.78</v>
      </c>
    </row>
    <row r="12" spans="1:5" ht="12.75">
      <c r="A12" s="1">
        <v>40106</v>
      </c>
      <c r="B12" s="12">
        <v>33.28</v>
      </c>
      <c r="D12" s="1">
        <v>40042</v>
      </c>
      <c r="E12" s="12">
        <v>29.56</v>
      </c>
    </row>
    <row r="13" spans="1:5" ht="12.75">
      <c r="A13" s="1">
        <v>40105</v>
      </c>
      <c r="B13" s="12">
        <v>33.68</v>
      </c>
      <c r="D13" s="1">
        <v>40039</v>
      </c>
      <c r="E13" s="12">
        <v>30.24</v>
      </c>
    </row>
    <row r="14" spans="1:5" ht="12.75">
      <c r="A14" s="1">
        <v>40102</v>
      </c>
      <c r="B14" s="12">
        <v>32.97</v>
      </c>
      <c r="D14" s="1">
        <v>40038</v>
      </c>
      <c r="E14" s="12">
        <v>30.5</v>
      </c>
    </row>
    <row r="15" spans="1:5" ht="12.75">
      <c r="A15" s="1">
        <v>40101</v>
      </c>
      <c r="B15" s="12">
        <v>33.32</v>
      </c>
      <c r="D15" s="1">
        <v>40037</v>
      </c>
      <c r="E15" s="12">
        <v>30.51</v>
      </c>
    </row>
    <row r="16" spans="1:5" ht="12.75">
      <c r="A16" s="1">
        <v>40100</v>
      </c>
      <c r="B16" s="12">
        <v>32.8</v>
      </c>
      <c r="D16" s="1">
        <v>40036</v>
      </c>
      <c r="E16" s="12">
        <v>30.36</v>
      </c>
    </row>
    <row r="17" spans="1:5" ht="12.75">
      <c r="A17" s="1">
        <v>40099</v>
      </c>
      <c r="B17" s="12">
        <v>32.7</v>
      </c>
      <c r="D17" s="1">
        <v>40035</v>
      </c>
      <c r="E17" s="12">
        <v>30.69</v>
      </c>
    </row>
    <row r="18" spans="1:5" ht="12.75">
      <c r="A18" s="1">
        <v>40098</v>
      </c>
      <c r="B18" s="12">
        <v>32.17</v>
      </c>
      <c r="D18" s="1">
        <v>40032</v>
      </c>
      <c r="E18" s="12">
        <v>30.62</v>
      </c>
    </row>
    <row r="19" spans="1:5" ht="12.75">
      <c r="A19" s="1">
        <v>40095</v>
      </c>
      <c r="B19" s="12">
        <v>31.95</v>
      </c>
      <c r="D19" s="1">
        <v>40031</v>
      </c>
      <c r="E19" s="12">
        <v>30.89</v>
      </c>
    </row>
    <row r="20" spans="1:5" ht="12.75">
      <c r="A20" s="1">
        <v>40094</v>
      </c>
      <c r="B20" s="12">
        <v>32.23</v>
      </c>
      <c r="D20" s="1">
        <v>40030</v>
      </c>
      <c r="E20" s="12">
        <v>30.31</v>
      </c>
    </row>
    <row r="21" spans="1:5" ht="12.75">
      <c r="A21" s="1">
        <v>40093</v>
      </c>
      <c r="B21" s="12">
        <v>32.32</v>
      </c>
      <c r="D21" s="1">
        <v>40029</v>
      </c>
      <c r="E21" s="12">
        <v>30.22</v>
      </c>
    </row>
    <row r="22" spans="1:5" ht="12.75">
      <c r="A22" s="1">
        <v>40092</v>
      </c>
      <c r="B22" s="12">
        <v>32.93</v>
      </c>
      <c r="D22" s="1">
        <v>40028</v>
      </c>
      <c r="E22" s="12">
        <v>30.19</v>
      </c>
    </row>
    <row r="23" spans="1:5" ht="12.75">
      <c r="A23" s="1">
        <v>40091</v>
      </c>
      <c r="B23" s="12">
        <v>32.76</v>
      </c>
      <c r="D23" s="1">
        <v>40025</v>
      </c>
      <c r="E23" s="12">
        <v>30.11</v>
      </c>
    </row>
    <row r="24" spans="1:5" ht="12.75">
      <c r="A24" s="1">
        <v>40088</v>
      </c>
      <c r="B24" s="12">
        <v>31.99</v>
      </c>
      <c r="D24" s="1">
        <v>40024</v>
      </c>
      <c r="E24" s="12">
        <v>30.53</v>
      </c>
    </row>
    <row r="25" spans="1:5" ht="12.75">
      <c r="A25" s="1">
        <v>40087</v>
      </c>
      <c r="B25" s="12">
        <v>32.83</v>
      </c>
      <c r="D25" s="1">
        <v>40023</v>
      </c>
      <c r="E25" s="12">
        <v>30.23</v>
      </c>
    </row>
    <row r="26" spans="1:5" ht="12.75">
      <c r="A26" s="1">
        <v>40086</v>
      </c>
      <c r="B26" s="12">
        <v>32.95</v>
      </c>
      <c r="D26" s="1">
        <v>40022</v>
      </c>
      <c r="E26" s="12">
        <v>29.96</v>
      </c>
    </row>
    <row r="27" spans="1:5" ht="12.75">
      <c r="A27" s="1">
        <v>40085</v>
      </c>
      <c r="B27" s="12">
        <v>33.13</v>
      </c>
      <c r="D27" s="1">
        <v>40021</v>
      </c>
      <c r="E27" s="12">
        <v>29.83</v>
      </c>
    </row>
    <row r="28" spans="1:5" ht="12.75">
      <c r="A28" s="1">
        <v>40084</v>
      </c>
      <c r="B28" s="12">
        <v>32.95</v>
      </c>
      <c r="D28" s="1">
        <v>40018</v>
      </c>
      <c r="E28" s="12">
        <v>29.33</v>
      </c>
    </row>
    <row r="29" spans="1:5" ht="12.75">
      <c r="A29" s="1">
        <v>40081</v>
      </c>
      <c r="B29" s="12">
        <v>32.31</v>
      </c>
      <c r="D29" s="1">
        <v>40017</v>
      </c>
      <c r="E29" s="12">
        <v>29.25</v>
      </c>
    </row>
    <row r="30" spans="1:5" ht="12.75">
      <c r="A30" s="1">
        <v>40080</v>
      </c>
      <c r="B30" s="12">
        <v>32.06</v>
      </c>
      <c r="D30" s="1">
        <v>40016</v>
      </c>
      <c r="E30" s="12">
        <v>28.51</v>
      </c>
    </row>
    <row r="31" spans="1:5" ht="12.75">
      <c r="A31" s="1">
        <v>40079</v>
      </c>
      <c r="B31" s="12">
        <v>31.94</v>
      </c>
      <c r="D31" s="1">
        <v>40015</v>
      </c>
      <c r="E31" s="12">
        <v>28.75</v>
      </c>
    </row>
    <row r="32" spans="1:5" ht="12.75">
      <c r="A32" s="1">
        <v>40078</v>
      </c>
      <c r="B32" s="12">
        <v>30.69</v>
      </c>
      <c r="D32" s="1">
        <v>40014</v>
      </c>
      <c r="E32" s="12">
        <v>28.39</v>
      </c>
    </row>
    <row r="33" spans="1:5" ht="12.75">
      <c r="A33" s="1">
        <v>40077</v>
      </c>
      <c r="B33" s="12">
        <v>30.85</v>
      </c>
      <c r="D33" s="1">
        <v>40011</v>
      </c>
      <c r="E33" s="12">
        <v>28.58</v>
      </c>
    </row>
    <row r="34" spans="1:5" ht="12.75">
      <c r="A34" s="1">
        <v>40074</v>
      </c>
      <c r="B34" s="12">
        <v>31</v>
      </c>
      <c r="D34" s="1">
        <v>40010</v>
      </c>
      <c r="E34" s="12">
        <v>28.61</v>
      </c>
    </row>
    <row r="35" spans="1:5" ht="12.75">
      <c r="A35" s="1">
        <v>40073</v>
      </c>
      <c r="B35" s="12">
        <v>31.14</v>
      </c>
      <c r="D35" s="1">
        <v>40009</v>
      </c>
      <c r="E35" s="12">
        <v>28.48</v>
      </c>
    </row>
    <row r="36" spans="1:5" ht="12.75">
      <c r="A36" s="1">
        <v>40072</v>
      </c>
      <c r="B36" s="12">
        <v>31.7</v>
      </c>
      <c r="D36" s="1">
        <v>40008</v>
      </c>
      <c r="E36" s="12">
        <v>28.06</v>
      </c>
    </row>
    <row r="37" spans="1:5" ht="12.75">
      <c r="A37" s="1">
        <v>40071</v>
      </c>
      <c r="B37" s="12">
        <v>31.07</v>
      </c>
      <c r="D37" s="1">
        <v>40007</v>
      </c>
      <c r="E37" s="12">
        <v>28.14</v>
      </c>
    </row>
    <row r="38" spans="1:5" ht="12.75">
      <c r="A38" s="1">
        <v>40070</v>
      </c>
      <c r="B38" s="12">
        <v>30.87</v>
      </c>
      <c r="D38" s="1">
        <v>40004</v>
      </c>
      <c r="E38" s="12">
        <v>28.01</v>
      </c>
    </row>
    <row r="39" spans="1:5" ht="12.75">
      <c r="A39" s="1">
        <v>40067</v>
      </c>
      <c r="B39" s="12">
        <v>30.9</v>
      </c>
      <c r="D39" s="1">
        <v>40003</v>
      </c>
      <c r="E39" s="12">
        <v>28.54</v>
      </c>
    </row>
    <row r="40" spans="1:5" ht="12.75">
      <c r="A40" s="1">
        <v>40066</v>
      </c>
      <c r="B40" s="12">
        <v>30.92</v>
      </c>
      <c r="D40" s="1">
        <v>40002</v>
      </c>
      <c r="E40" s="12">
        <v>28.44</v>
      </c>
    </row>
    <row r="41" spans="1:5" ht="12.75">
      <c r="A41" s="1">
        <v>40065</v>
      </c>
      <c r="B41" s="12">
        <v>30.77</v>
      </c>
      <c r="D41" s="1">
        <v>40001</v>
      </c>
      <c r="E41" s="12">
        <v>29</v>
      </c>
    </row>
    <row r="42" spans="1:5" ht="12.75">
      <c r="A42" s="1">
        <v>40064</v>
      </c>
      <c r="B42" s="12">
        <v>30.93</v>
      </c>
      <c r="D42" s="1">
        <v>40000</v>
      </c>
      <c r="E42" s="12">
        <v>28.83</v>
      </c>
    </row>
    <row r="43" spans="1:5" ht="12.75">
      <c r="A43" s="1">
        <v>40060</v>
      </c>
      <c r="B43" s="12">
        <v>30.58</v>
      </c>
      <c r="D43" s="1">
        <v>39996</v>
      </c>
      <c r="E43" s="12">
        <v>28.44</v>
      </c>
    </row>
    <row r="44" spans="1:9" ht="12.75">
      <c r="A44" s="1">
        <v>40059</v>
      </c>
      <c r="B44" s="12">
        <v>30.41</v>
      </c>
      <c r="D44" s="1">
        <v>39995</v>
      </c>
      <c r="E44" s="12">
        <v>29.68</v>
      </c>
      <c r="I44" s="12" t="s">
        <v>41</v>
      </c>
    </row>
    <row r="45" spans="1:5" ht="12.75">
      <c r="A45" s="1">
        <v>40058</v>
      </c>
      <c r="B45" s="12">
        <v>30.57</v>
      </c>
      <c r="E45" s="12" t="s">
        <v>41</v>
      </c>
    </row>
    <row r="46" spans="1:2" ht="12.75">
      <c r="A46" s="1">
        <v>40057</v>
      </c>
      <c r="B46" s="12">
        <v>30.48</v>
      </c>
    </row>
    <row r="47" spans="1:5" ht="12.75">
      <c r="A47" s="1">
        <v>40056</v>
      </c>
      <c r="B47" s="12">
        <v>30.91</v>
      </c>
      <c r="D47" s="6" t="s">
        <v>3</v>
      </c>
      <c r="E47" s="17">
        <f>AVERAGE(B4:B48,E4:E44)</f>
        <v>30.8346511627907</v>
      </c>
    </row>
    <row r="48" spans="1:2" ht="12.75">
      <c r="A48" s="1">
        <v>40053</v>
      </c>
      <c r="B48" s="12">
        <v>31.08</v>
      </c>
    </row>
    <row r="50" ht="12.75">
      <c r="B50" s="12" t="s">
        <v>41</v>
      </c>
    </row>
    <row r="52" ht="12.75">
      <c r="A52" t="s">
        <v>32</v>
      </c>
    </row>
  </sheetData>
  <printOptions/>
  <pageMargins left="0.75" right="0.75" top="1" bottom="0.77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RLP006680</cp:lastModifiedBy>
  <cp:lastPrinted>2009-12-17T23:43:02Z</cp:lastPrinted>
  <dcterms:created xsi:type="dcterms:W3CDTF">2009-12-02T19:35:32Z</dcterms:created>
  <dcterms:modified xsi:type="dcterms:W3CDTF">2009-12-21T23:13:51Z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082119</vt:lpwstr>
  </property>
  <property fmtid="{D5CDD505-2E9C-101B-9397-08002B2CF9AE}" pid="6" name="IsConfidenti">
    <vt:lpwstr>0</vt:lpwstr>
  </property>
  <property fmtid="{D5CDD505-2E9C-101B-9397-08002B2CF9AE}" pid="7" name="Dat">
    <vt:lpwstr>2009-12-21T00:00:00Z</vt:lpwstr>
  </property>
  <property fmtid="{D5CDD505-2E9C-101B-9397-08002B2CF9AE}" pid="8" name="CaseTy">
    <vt:lpwstr>Transfer of Property</vt:lpwstr>
  </property>
  <property fmtid="{D5CDD505-2E9C-101B-9397-08002B2CF9AE}" pid="9" name="OpenedDa">
    <vt:lpwstr>2008-11-21T00:00:00Z</vt:lpwstr>
  </property>
  <property fmtid="{D5CDD505-2E9C-101B-9397-08002B2CF9AE}" pid="10" name="Pref">
    <vt:lpwstr>UT</vt:lpwstr>
  </property>
  <property fmtid="{D5CDD505-2E9C-101B-9397-08002B2CF9AE}" pid="11" name="CaseCompanyNam">
    <vt:lpwstr>United Telephone Company of the Northwest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