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595"/>
  </bookViews>
  <sheets>
    <sheet name="SE and SS" sheetId="1" r:id="rId1"/>
    <sheet name="Combined" sheetId="2" r:id="rId2"/>
  </sheets>
  <calcPr calcId="152511"/>
</workbook>
</file>

<file path=xl/calcChain.xml><?xml version="1.0" encoding="utf-8"?>
<calcChain xmlns="http://schemas.openxmlformats.org/spreadsheetml/2006/main">
  <c r="E99" i="1" l="1"/>
  <c r="E100" i="1" s="1"/>
  <c r="D99" i="1"/>
  <c r="E98" i="1"/>
  <c r="D98" i="1"/>
  <c r="D100" i="1" s="1"/>
  <c r="D101" i="1" s="1"/>
  <c r="G96" i="1"/>
  <c r="H96" i="1" s="1"/>
  <c r="F96" i="1"/>
  <c r="J96" i="1" s="1"/>
  <c r="F95" i="1"/>
  <c r="J95" i="1" s="1"/>
  <c r="G94" i="1"/>
  <c r="H94" i="1" s="1"/>
  <c r="F94" i="1"/>
  <c r="J94" i="1" s="1"/>
  <c r="F93" i="1"/>
  <c r="J93" i="1" s="1"/>
  <c r="G92" i="1"/>
  <c r="H92" i="1" s="1"/>
  <c r="F92" i="1"/>
  <c r="J92" i="1" s="1"/>
  <c r="F91" i="1"/>
  <c r="J91" i="1" s="1"/>
  <c r="G90" i="1"/>
  <c r="H90" i="1" s="1"/>
  <c r="F90" i="1"/>
  <c r="J90" i="1" s="1"/>
  <c r="F89" i="1"/>
  <c r="F99" i="1" s="1"/>
  <c r="F88" i="1"/>
  <c r="F87" i="1"/>
  <c r="F86" i="1"/>
  <c r="F85" i="1"/>
  <c r="F84" i="1"/>
  <c r="F83" i="1"/>
  <c r="F82" i="1"/>
  <c r="F81" i="1"/>
  <c r="F80" i="1"/>
  <c r="F79" i="1"/>
  <c r="F78" i="1"/>
  <c r="F77" i="1"/>
  <c r="F98" i="1" s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C38" i="1"/>
  <c r="F38" i="1"/>
  <c r="C39" i="1"/>
  <c r="F39" i="1"/>
  <c r="C40" i="1"/>
  <c r="C41" i="1" s="1"/>
  <c r="F40" i="1"/>
  <c r="F41" i="1"/>
  <c r="F100" i="1" l="1"/>
  <c r="F101" i="1" s="1"/>
  <c r="I89" i="1"/>
  <c r="I91" i="1"/>
  <c r="I93" i="1"/>
  <c r="I95" i="1"/>
  <c r="G89" i="1"/>
  <c r="H89" i="1" s="1"/>
  <c r="I90" i="1"/>
  <c r="G91" i="1"/>
  <c r="H91" i="1" s="1"/>
  <c r="I92" i="1"/>
  <c r="G93" i="1"/>
  <c r="H93" i="1" s="1"/>
  <c r="I94" i="1"/>
  <c r="G95" i="1"/>
  <c r="H95" i="1" s="1"/>
  <c r="I96" i="1"/>
  <c r="J89" i="1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C37" i="2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42" i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F51" i="1"/>
  <c r="F50" i="1"/>
  <c r="F49" i="1"/>
  <c r="F48" i="1"/>
  <c r="F47" i="1"/>
  <c r="F46" i="1"/>
  <c r="F45" i="1"/>
  <c r="F44" i="1"/>
  <c r="F43" i="1"/>
  <c r="F42" i="1"/>
</calcChain>
</file>

<file path=xl/sharedStrings.xml><?xml version="1.0" encoding="utf-8"?>
<sst xmlns="http://schemas.openxmlformats.org/spreadsheetml/2006/main" count="12" uniqueCount="9">
  <si>
    <t>SE O/B</t>
  </si>
  <si>
    <t>SS O/B</t>
  </si>
  <si>
    <t>TOTAL SE+SS</t>
  </si>
  <si>
    <t>Combined Monthly Change</t>
  </si>
  <si>
    <t>Allocation of Trips</t>
  </si>
  <si>
    <t>May - Dec 2014</t>
  </si>
  <si>
    <t>May - Dec 2015</t>
  </si>
  <si>
    <t>Change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</si>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</sst>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[$-409]mmm\-yy;@"/>
  </numFmts>
  <fonts count="3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2" applyFont="1"/>
    <xf numFmtId="43" fontId="1" fillId="0" borderId="0" xfId="2" applyNumberFormat="1" applyFont="1"/>
    <xf numFmtId="164" fontId="0" fillId="0" borderId="0" xfId="1" applyNumberFormat="1" applyFont="1"/>
    <xf numFmtId="164" fontId="0" fillId="0" borderId="0" xfId="0" applyNumberFormat="1"/>
    <xf numFmtId="165" fontId="1" fillId="0" borderId="0" xfId="2" applyNumberFormat="1" applyFont="1" applyAlignment="1">
      <alignment horizontal="left"/>
    </xf>
    <xf numFmtId="166" fontId="1" fillId="0" borderId="0" xfId="2" applyNumberFormat="1" applyFont="1" applyAlignment="1">
      <alignment horizontal="left"/>
    </xf>
    <xf numFmtId="43" fontId="2" fillId="0" borderId="1" xfId="2" applyNumberFormat="1" applyFont="1" applyBorder="1"/>
    <xf numFmtId="166" fontId="2" fillId="0" borderId="1" xfId="2" applyNumberFormat="1" applyFont="1" applyBorder="1" applyAlignment="1">
      <alignment horizontal="left"/>
    </xf>
    <xf numFmtId="164" fontId="2" fillId="0" borderId="1" xfId="1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164" fontId="2" fillId="0" borderId="0" xfId="0" applyNumberFormat="1" applyFont="1" applyBorder="1"/>
    <xf numFmtId="166" fontId="2" fillId="0" borderId="0" xfId="2" applyNumberFormat="1" applyFont="1" applyAlignment="1">
      <alignment horizontal="left"/>
    </xf>
    <xf numFmtId="164" fontId="2" fillId="0" borderId="0" xfId="1" applyNumberFormat="1" applyFont="1"/>
    <xf numFmtId="0" fontId="2" fillId="0" borderId="0" xfId="0" applyFont="1"/>
    <xf numFmtId="164" fontId="2" fillId="2" borderId="0" xfId="0" applyNumberFormat="1" applyFont="1" applyFill="1"/>
    <xf numFmtId="164" fontId="2" fillId="0" borderId="0" xfId="0" quotePrefix="1" applyNumberFormat="1" applyFont="1" applyBorder="1"/>
    <xf numFmtId="9" fontId="2" fillId="0" borderId="0" xfId="3" applyNumberFormat="1" applyFont="1"/>
    <xf numFmtId="165" fontId="2" fillId="0" borderId="0" xfId="2" applyNumberFormat="1" applyFont="1" applyAlignment="1">
      <alignment horizontal="left"/>
    </xf>
    <xf numFmtId="43" fontId="2" fillId="0" borderId="0" xfId="2" applyNumberFormat="1" applyFont="1"/>
    <xf numFmtId="43" fontId="1" fillId="0" borderId="0" xfId="2" applyNumberFormat="1" applyFont="1" applyBorder="1"/>
    <xf numFmtId="9" fontId="1" fillId="0" borderId="0" xfId="2" applyNumberFormat="1" applyFont="1" applyBorder="1"/>
    <xf numFmtId="9" fontId="2" fillId="0" borderId="0" xfId="3" applyNumberFormat="1" applyFont="1" applyBorder="1"/>
    <xf numFmtId="10" fontId="2" fillId="0" borderId="0" xfId="3" applyNumberFormat="1" applyFont="1" applyBorder="1"/>
    <xf numFmtId="43" fontId="1" fillId="0" borderId="2" xfId="2" applyNumberFormat="1" applyFont="1" applyBorder="1"/>
    <xf numFmtId="166" fontId="2" fillId="0" borderId="3" xfId="2" applyNumberFormat="1" applyFont="1" applyBorder="1" applyAlignment="1">
      <alignment horizontal="left"/>
    </xf>
    <xf numFmtId="164" fontId="2" fillId="0" borderId="3" xfId="1" applyNumberFormat="1" applyFont="1" applyBorder="1"/>
    <xf numFmtId="0" fontId="2" fillId="0" borderId="3" xfId="0" applyFont="1" applyBorder="1"/>
    <xf numFmtId="164" fontId="2" fillId="3" borderId="3" xfId="0" applyNumberFormat="1" applyFont="1" applyFill="1" applyBorder="1"/>
    <xf numFmtId="164" fontId="2" fillId="0" borderId="3" xfId="0" applyNumberFormat="1" applyFont="1" applyBorder="1"/>
    <xf numFmtId="9" fontId="2" fillId="0" borderId="3" xfId="3" applyNumberFormat="1" applyFont="1" applyBorder="1"/>
    <xf numFmtId="43" fontId="1" fillId="0" borderId="4" xfId="2" applyNumberFormat="1" applyFont="1" applyBorder="1"/>
    <xf numFmtId="43" fontId="1" fillId="0" borderId="5" xfId="2" applyNumberFormat="1" applyFont="1" applyBorder="1"/>
    <xf numFmtId="166" fontId="2" fillId="0" borderId="0" xfId="2" applyNumberFormat="1" applyFont="1" applyBorder="1" applyAlignment="1">
      <alignment horizontal="left"/>
    </xf>
    <xf numFmtId="164" fontId="2" fillId="0" borderId="0" xfId="1" applyNumberFormat="1" applyFont="1" applyBorder="1"/>
    <xf numFmtId="0" fontId="2" fillId="0" borderId="0" xfId="0" applyFont="1" applyBorder="1"/>
    <xf numFmtId="164" fontId="2" fillId="3" borderId="0" xfId="0" applyNumberFormat="1" applyFont="1" applyFill="1" applyBorder="1"/>
    <xf numFmtId="43" fontId="1" fillId="0" borderId="6" xfId="2" applyNumberFormat="1" applyFont="1" applyBorder="1"/>
    <xf numFmtId="9" fontId="2" fillId="4" borderId="0" xfId="3" applyNumberFormat="1" applyFont="1" applyFill="1" applyBorder="1"/>
    <xf numFmtId="43" fontId="1" fillId="0" borderId="7" xfId="2" applyNumberFormat="1" applyFont="1" applyBorder="1"/>
    <xf numFmtId="166" fontId="2" fillId="0" borderId="8" xfId="2" applyNumberFormat="1" applyFont="1" applyBorder="1" applyAlignment="1">
      <alignment horizontal="left"/>
    </xf>
    <xf numFmtId="164" fontId="2" fillId="0" borderId="8" xfId="1" applyNumberFormat="1" applyFont="1" applyBorder="1"/>
    <xf numFmtId="0" fontId="2" fillId="0" borderId="8" xfId="0" applyFont="1" applyBorder="1"/>
    <xf numFmtId="164" fontId="2" fillId="3" borderId="8" xfId="0" applyNumberFormat="1" applyFont="1" applyFill="1" applyBorder="1"/>
    <xf numFmtId="164" fontId="2" fillId="0" borderId="8" xfId="0" applyNumberFormat="1" applyFont="1" applyBorder="1"/>
    <xf numFmtId="9" fontId="2" fillId="0" borderId="8" xfId="3" applyNumberFormat="1" applyFont="1" applyBorder="1"/>
    <xf numFmtId="9" fontId="2" fillId="4" borderId="8" xfId="3" applyNumberFormat="1" applyFont="1" applyFill="1" applyBorder="1"/>
    <xf numFmtId="43" fontId="1" fillId="0" borderId="9" xfId="2" applyNumberFormat="1" applyFont="1" applyBorder="1"/>
    <xf numFmtId="164" fontId="2" fillId="0" borderId="8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/>
            </a:pPr>
            <a:r>
              <a:rPr lang="en-US"/>
              <a:t>Shuttle Express</a:t>
            </a:r>
            <a:r>
              <a:rPr lang="en-US" baseline="0"/>
              <a:t> and Speedi Shuttle </a:t>
            </a:r>
            <a:r>
              <a:rPr lang="en-US"/>
              <a:t>Trips</a:t>
            </a:r>
            <a:r>
              <a:rPr lang="en-US" baseline="0"/>
              <a:t> out of Sea Tac </a:t>
            </a:r>
            <a:endParaRPr lang="en-US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9352969767667925E-2"/>
          <c:y val="9.4085375328083989E-2"/>
          <c:w val="0.8032768542821036"/>
          <c:h val="0.8144550971128609"/>
        </c:manualLayout>
      </c:layout>
      <c:barChart>
        <c:barDir val="col"/>
        <c:grouping val="stacked"/>
        <c:varyColors val="0"/>
        <c:ser>
          <c:idx val="0"/>
          <c:order val="0"/>
          <c:tx>
            <c:v>Shuttle Express</c:v>
          </c:tx>
          <c:invertIfNegative val="0"/>
          <c:cat>
            <c:numRef>
              <c:f>'SE and SS'!$C$49:$C$96</c:f>
              <c:numCache>
                <c:formatCode>[$-409]mmm\-yy;@</c:formatCode>
                <c:ptCount val="48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</c:numCache>
            </c:numRef>
          </c:cat>
          <c:val>
            <c:numRef>
              <c:f>'SE and SS'!$D$49:$D$96</c:f>
              <c:numCache>
                <c:formatCode>_(* #,##0_);_(* \(#,##0\);_(* "-"??_);_(@_)</c:formatCode>
                <c:ptCount val="48"/>
                <c:pt idx="0">
                  <c:v>6218</c:v>
                </c:pt>
                <c:pt idx="1">
                  <c:v>5351</c:v>
                </c:pt>
                <c:pt idx="2">
                  <c:v>6093</c:v>
                </c:pt>
                <c:pt idx="3">
                  <c:v>5348</c:v>
                </c:pt>
                <c:pt idx="4">
                  <c:v>6683</c:v>
                </c:pt>
                <c:pt idx="5">
                  <c:v>6998</c:v>
                </c:pt>
                <c:pt idx="6">
                  <c:v>7622</c:v>
                </c:pt>
                <c:pt idx="7">
                  <c:v>7558</c:v>
                </c:pt>
                <c:pt idx="8">
                  <c:v>6817</c:v>
                </c:pt>
                <c:pt idx="9">
                  <c:v>6553</c:v>
                </c:pt>
                <c:pt idx="10">
                  <c:v>6301</c:v>
                </c:pt>
                <c:pt idx="11">
                  <c:v>5632</c:v>
                </c:pt>
                <c:pt idx="12">
                  <c:v>5770</c:v>
                </c:pt>
                <c:pt idx="13">
                  <c:v>4833</c:v>
                </c:pt>
                <c:pt idx="14">
                  <c:v>5669</c:v>
                </c:pt>
                <c:pt idx="15">
                  <c:v>5912</c:v>
                </c:pt>
                <c:pt idx="16">
                  <c:v>6793</c:v>
                </c:pt>
                <c:pt idx="17">
                  <c:v>6559</c:v>
                </c:pt>
                <c:pt idx="18">
                  <c:v>6738</c:v>
                </c:pt>
                <c:pt idx="19">
                  <c:v>6793</c:v>
                </c:pt>
                <c:pt idx="20">
                  <c:v>6101</c:v>
                </c:pt>
                <c:pt idx="21">
                  <c:v>5576</c:v>
                </c:pt>
                <c:pt idx="22">
                  <c:v>4939</c:v>
                </c:pt>
                <c:pt idx="23">
                  <c:v>5336</c:v>
                </c:pt>
                <c:pt idx="24">
                  <c:v>5388</c:v>
                </c:pt>
                <c:pt idx="25">
                  <c:v>4560</c:v>
                </c:pt>
                <c:pt idx="26">
                  <c:v>5115</c:v>
                </c:pt>
                <c:pt idx="27">
                  <c:v>5603</c:v>
                </c:pt>
                <c:pt idx="28">
                  <c:v>6366</c:v>
                </c:pt>
                <c:pt idx="29">
                  <c:v>6233</c:v>
                </c:pt>
                <c:pt idx="30">
                  <c:v>6761</c:v>
                </c:pt>
                <c:pt idx="31">
                  <c:v>6202</c:v>
                </c:pt>
                <c:pt idx="32">
                  <c:v>5559</c:v>
                </c:pt>
                <c:pt idx="33">
                  <c:v>5343</c:v>
                </c:pt>
                <c:pt idx="34">
                  <c:v>5048</c:v>
                </c:pt>
                <c:pt idx="35">
                  <c:v>5196</c:v>
                </c:pt>
                <c:pt idx="36">
                  <c:v>5038</c:v>
                </c:pt>
                <c:pt idx="37">
                  <c:v>4140</c:v>
                </c:pt>
                <c:pt idx="38">
                  <c:v>4680</c:v>
                </c:pt>
                <c:pt idx="39">
                  <c:v>4870</c:v>
                </c:pt>
                <c:pt idx="40">
                  <c:v>4974</c:v>
                </c:pt>
                <c:pt idx="41">
                  <c:v>4674</c:v>
                </c:pt>
                <c:pt idx="42">
                  <c:v>4727</c:v>
                </c:pt>
                <c:pt idx="43">
                  <c:v>4582</c:v>
                </c:pt>
                <c:pt idx="44">
                  <c:v>4094</c:v>
                </c:pt>
                <c:pt idx="45">
                  <c:v>3856</c:v>
                </c:pt>
                <c:pt idx="46">
                  <c:v>4001</c:v>
                </c:pt>
                <c:pt idx="47">
                  <c:v>3987</c:v>
                </c:pt>
              </c:numCache>
            </c:numRef>
          </c:val>
        </c:ser>
        <c:ser>
          <c:idx val="1"/>
          <c:order val="1"/>
          <c:tx>
            <c:v>Speedi Shuttle</c:v>
          </c:tx>
          <c:invertIfNegative val="0"/>
          <c:cat>
            <c:numRef>
              <c:f>'SE and SS'!$C$49:$C$96</c:f>
              <c:numCache>
                <c:formatCode>[$-409]mmm\-yy;@</c:formatCode>
                <c:ptCount val="48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</c:numCache>
            </c:numRef>
          </c:cat>
          <c:val>
            <c:numRef>
              <c:f>'SE and SS'!$E$49:$E$96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471</c:v>
                </c:pt>
                <c:pt idx="41">
                  <c:v>548</c:v>
                </c:pt>
                <c:pt idx="42">
                  <c:v>985</c:v>
                </c:pt>
                <c:pt idx="43">
                  <c:v>1438</c:v>
                </c:pt>
                <c:pt idx="44">
                  <c:v>1404</c:v>
                </c:pt>
                <c:pt idx="45">
                  <c:v>1198</c:v>
                </c:pt>
                <c:pt idx="46">
                  <c:v>1012</c:v>
                </c:pt>
                <c:pt idx="47">
                  <c:v>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48774216"/>
        <c:axId val="248774608"/>
      </c:barChart>
      <c:dateAx>
        <c:axId val="248774216"/>
        <c:scaling>
          <c:orientation val="minMax"/>
          <c:max val="42369"/>
          <c:min val="40909"/>
        </c:scaling>
        <c:delete val="0"/>
        <c:axPos val="b"/>
        <c:numFmt formatCode="[$-409]mmm\-yy;@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48774608"/>
        <c:crosses val="autoZero"/>
        <c:auto val="0"/>
        <c:lblOffset val="100"/>
        <c:baseTimeUnit val="months"/>
        <c:majorUnit val="3"/>
        <c:majorTimeUnit val="months"/>
        <c:minorUnit val="1"/>
        <c:minorTimeUnit val="months"/>
      </c:dateAx>
      <c:valAx>
        <c:axId val="248774608"/>
        <c:scaling>
          <c:orientation val="minMax"/>
          <c:max val="8000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Trips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48774216"/>
        <c:crosses val="autoZero"/>
        <c:crossBetween val="between"/>
        <c:majorUnit val="1000"/>
        <c:minorUnit val="1000"/>
      </c:valAx>
    </c:plotArea>
    <c:legend>
      <c:legendPos val="r"/>
      <c:layout/>
      <c:overlay val="0"/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gap"/>
    <c:showDLblsOverMax val="0"/>
  </c:chart>
  <c:spPr>
    <a:ln w="15875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Combined Shuttle Express and Speedi Shuttle Trips out of Sea Tac 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9352969767667925E-2"/>
          <c:y val="9.4085375328083989E-2"/>
          <c:w val="0.8032768542821036"/>
          <c:h val="0.8144550971128609"/>
        </c:manualLayout>
      </c:layout>
      <c:barChart>
        <c:barDir val="col"/>
        <c:grouping val="stacked"/>
        <c:varyColors val="0"/>
        <c:ser>
          <c:idx val="0"/>
          <c:order val="0"/>
          <c:tx>
            <c:v>Shuttle Express</c:v>
          </c:tx>
          <c:invertIfNegative val="0"/>
          <c:dPt>
            <c:idx val="26"/>
            <c:invertIfNegative val="0"/>
            <c:bubble3D val="0"/>
          </c:dPt>
          <c:cat>
            <c:numRef>
              <c:f>Combined!$C$48:$C$95</c:f>
              <c:numCache>
                <c:formatCode>[$-409]mmm\-yy;@</c:formatCode>
                <c:ptCount val="48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</c:numCache>
            </c:numRef>
          </c:cat>
          <c:val>
            <c:numRef>
              <c:f>Combined!$F$48:$F$95</c:f>
              <c:numCache>
                <c:formatCode>_(* #,##0_);_(* \(#,##0\);_(* "-"??_);_(@_)</c:formatCode>
                <c:ptCount val="48"/>
                <c:pt idx="0">
                  <c:v>6218</c:v>
                </c:pt>
                <c:pt idx="1">
                  <c:v>5351</c:v>
                </c:pt>
                <c:pt idx="2">
                  <c:v>6093</c:v>
                </c:pt>
                <c:pt idx="3">
                  <c:v>5348</c:v>
                </c:pt>
                <c:pt idx="4">
                  <c:v>6683</c:v>
                </c:pt>
                <c:pt idx="5">
                  <c:v>6998</c:v>
                </c:pt>
                <c:pt idx="6">
                  <c:v>7622</c:v>
                </c:pt>
                <c:pt idx="7">
                  <c:v>7558</c:v>
                </c:pt>
                <c:pt idx="8">
                  <c:v>6817</c:v>
                </c:pt>
                <c:pt idx="9">
                  <c:v>6553</c:v>
                </c:pt>
                <c:pt idx="10">
                  <c:v>6301</c:v>
                </c:pt>
                <c:pt idx="11">
                  <c:v>5632</c:v>
                </c:pt>
                <c:pt idx="12">
                  <c:v>5770</c:v>
                </c:pt>
                <c:pt idx="13">
                  <c:v>4833</c:v>
                </c:pt>
                <c:pt idx="14">
                  <c:v>5669</c:v>
                </c:pt>
                <c:pt idx="15">
                  <c:v>5912</c:v>
                </c:pt>
                <c:pt idx="16">
                  <c:v>6793</c:v>
                </c:pt>
                <c:pt idx="17">
                  <c:v>6559</c:v>
                </c:pt>
                <c:pt idx="18">
                  <c:v>6738</c:v>
                </c:pt>
                <c:pt idx="19">
                  <c:v>6793</c:v>
                </c:pt>
                <c:pt idx="20">
                  <c:v>6101</c:v>
                </c:pt>
                <c:pt idx="21">
                  <c:v>5576</c:v>
                </c:pt>
                <c:pt idx="22">
                  <c:v>4939</c:v>
                </c:pt>
                <c:pt idx="23">
                  <c:v>5336</c:v>
                </c:pt>
                <c:pt idx="24">
                  <c:v>5388</c:v>
                </c:pt>
                <c:pt idx="25">
                  <c:v>4560</c:v>
                </c:pt>
                <c:pt idx="26">
                  <c:v>5115</c:v>
                </c:pt>
                <c:pt idx="27">
                  <c:v>5603</c:v>
                </c:pt>
                <c:pt idx="28">
                  <c:v>6366</c:v>
                </c:pt>
                <c:pt idx="29">
                  <c:v>6233</c:v>
                </c:pt>
                <c:pt idx="30">
                  <c:v>6761</c:v>
                </c:pt>
                <c:pt idx="31">
                  <c:v>6202</c:v>
                </c:pt>
                <c:pt idx="32">
                  <c:v>5559</c:v>
                </c:pt>
                <c:pt idx="33">
                  <c:v>5343</c:v>
                </c:pt>
                <c:pt idx="34">
                  <c:v>5048</c:v>
                </c:pt>
                <c:pt idx="35">
                  <c:v>5196</c:v>
                </c:pt>
                <c:pt idx="36">
                  <c:v>5038</c:v>
                </c:pt>
                <c:pt idx="37">
                  <c:v>4140</c:v>
                </c:pt>
                <c:pt idx="38">
                  <c:v>4680</c:v>
                </c:pt>
                <c:pt idx="39">
                  <c:v>4870</c:v>
                </c:pt>
                <c:pt idx="40">
                  <c:v>5445</c:v>
                </c:pt>
                <c:pt idx="41">
                  <c:v>5222</c:v>
                </c:pt>
                <c:pt idx="42">
                  <c:v>5712</c:v>
                </c:pt>
                <c:pt idx="43">
                  <c:v>6020</c:v>
                </c:pt>
                <c:pt idx="44">
                  <c:v>5498</c:v>
                </c:pt>
                <c:pt idx="45">
                  <c:v>5054</c:v>
                </c:pt>
                <c:pt idx="46">
                  <c:v>5013</c:v>
                </c:pt>
                <c:pt idx="47">
                  <c:v>4983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48776176"/>
        <c:axId val="248776568"/>
      </c:barChart>
      <c:dateAx>
        <c:axId val="248776176"/>
        <c:scaling>
          <c:orientation val="minMax"/>
          <c:max val="42369"/>
          <c:min val="40909"/>
        </c:scaling>
        <c:delete val="0"/>
        <c:axPos val="b"/>
        <c:numFmt formatCode="[$-409]mmm\-yy;@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48776568"/>
        <c:crosses val="autoZero"/>
        <c:auto val="0"/>
        <c:lblOffset val="100"/>
        <c:baseTimeUnit val="months"/>
        <c:majorUnit val="90"/>
        <c:majorTimeUnit val="days"/>
        <c:minorUnit val="1"/>
        <c:minorTimeUnit val="months"/>
      </c:dateAx>
      <c:valAx>
        <c:axId val="248776568"/>
        <c:scaling>
          <c:orientation val="minMax"/>
          <c:max val="8000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Trips</a:t>
                </a:r>
              </a:p>
            </c:rich>
          </c:tx>
          <c:layout>
            <c:manualLayout>
              <c:xMode val="edge"/>
              <c:yMode val="edge"/>
              <c:x val="1.9160493827160494E-2"/>
              <c:y val="0.4732435485564304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48776176"/>
        <c:crosses val="autoZero"/>
        <c:crossBetween val="between"/>
        <c:majorUnit val="1000"/>
        <c:minorUnit val="1000"/>
      </c:valAx>
    </c:plotArea>
    <c:plotVisOnly val="1"/>
    <c:dispBlanksAs val="gap"/>
    <c:showDLblsOverMax val="0"/>
  </c:chart>
  <c:spPr>
    <a:ln w="15875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523875</xdr:colOff>
      <xdr:row>33</xdr:row>
      <xdr:rowOff>152399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11</xdr:col>
      <xdr:colOff>690563</xdr:colOff>
      <xdr:row>33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AA101"/>
  <sheetViews>
    <sheetView showGridLines="0" tabSelected="1" topLeftCell="A52" zoomScale="80" zoomScaleNormal="80" workbookViewId="0">
      <selection activeCell="H75" sqref="H75"/>
    </sheetView>
  </sheetViews>
  <sheetFormatPr defaultRowHeight="12.75" x14ac:dyDescent="0.2"/>
  <cols>
    <col min="1" max="2" width="12.7109375" style="2" customWidth="1"/>
    <col min="3" max="3" width="15.140625" style="5" bestFit="1" customWidth="1"/>
    <col min="4" max="27" width="12.7109375" style="2" customWidth="1"/>
    <col min="28" max="16384" width="9.140625" style="1"/>
  </cols>
  <sheetData>
    <row r="11" spans="2:11" x14ac:dyDescent="0.2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2:11" x14ac:dyDescent="0.2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1" x14ac:dyDescent="0.2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2:11" x14ac:dyDescent="0.2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2:1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11" x14ac:dyDescent="0.2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2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 x14ac:dyDescent="0.2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x14ac:dyDescent="0.2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1" x14ac:dyDescent="0.2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2:11" x14ac:dyDescent="0.2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1" x14ac:dyDescent="0.2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x14ac:dyDescent="0.2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2:11" x14ac:dyDescent="0.2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x14ac:dyDescent="0.2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x14ac:dyDescent="0.2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2">
      <c r="D35" t="s">
        <v>0</v>
      </c>
      <c r="E35" t="s">
        <v>1</v>
      </c>
      <c r="F35" t="s">
        <v>2</v>
      </c>
      <c r="G35"/>
      <c r="H35"/>
      <c r="I35"/>
    </row>
    <row r="36" spans="2:11" x14ac:dyDescent="0.2">
      <c r="D36"/>
      <c r="E36"/>
      <c r="F36"/>
      <c r="G36"/>
      <c r="H36"/>
      <c r="I36"/>
    </row>
    <row r="37" spans="2:11" x14ac:dyDescent="0.2">
      <c r="C37" s="6">
        <v>40574</v>
      </c>
      <c r="D37" s="3"/>
      <c r="E37"/>
      <c r="F37"/>
      <c r="G37"/>
      <c r="H37"/>
      <c r="I37"/>
    </row>
    <row r="38" spans="2:11" x14ac:dyDescent="0.2">
      <c r="C38" s="6">
        <f>EOMONTH(C37,1)</f>
        <v>40602</v>
      </c>
      <c r="D38" s="3">
        <v>5361</v>
      </c>
      <c r="E38">
        <v>0</v>
      </c>
      <c r="F38" s="4">
        <f>D38+E38</f>
        <v>5361</v>
      </c>
      <c r="G38" s="4"/>
      <c r="H38" s="4"/>
      <c r="I38" s="4"/>
    </row>
    <row r="39" spans="2:11" x14ac:dyDescent="0.2">
      <c r="C39" s="6">
        <f t="shared" ref="C39:C96" si="0">EOMONTH(C38,1)</f>
        <v>40633</v>
      </c>
      <c r="D39" s="3"/>
      <c r="E39">
        <v>0</v>
      </c>
      <c r="F39" s="4">
        <f t="shared" ref="F39:F96" si="1">D39+E39</f>
        <v>0</v>
      </c>
      <c r="G39" s="4"/>
      <c r="H39" s="4"/>
      <c r="I39" s="4"/>
    </row>
    <row r="40" spans="2:11" x14ac:dyDescent="0.2">
      <c r="C40" s="6">
        <f t="shared" si="0"/>
        <v>40663</v>
      </c>
      <c r="D40" s="3">
        <v>6649</v>
      </c>
      <c r="E40">
        <v>0</v>
      </c>
      <c r="F40" s="4">
        <f t="shared" si="1"/>
        <v>6649</v>
      </c>
      <c r="G40" s="4"/>
      <c r="H40" s="4"/>
      <c r="I40" s="4"/>
    </row>
    <row r="41" spans="2:11" x14ac:dyDescent="0.2">
      <c r="C41" s="6">
        <f t="shared" si="0"/>
        <v>40694</v>
      </c>
      <c r="D41" s="3">
        <v>7770</v>
      </c>
      <c r="E41">
        <v>0</v>
      </c>
      <c r="F41" s="4">
        <f t="shared" si="1"/>
        <v>7770</v>
      </c>
      <c r="G41" s="4"/>
      <c r="H41" s="4"/>
      <c r="I41" s="4"/>
    </row>
    <row r="42" spans="2:11" x14ac:dyDescent="0.2">
      <c r="C42" s="6">
        <f t="shared" si="0"/>
        <v>40724</v>
      </c>
      <c r="D42" s="3">
        <v>7994</v>
      </c>
      <c r="E42">
        <v>0</v>
      </c>
      <c r="F42" s="4">
        <f t="shared" si="1"/>
        <v>7994</v>
      </c>
      <c r="G42" s="4"/>
      <c r="H42" s="4"/>
      <c r="I42" s="4"/>
    </row>
    <row r="43" spans="2:11" x14ac:dyDescent="0.2">
      <c r="C43" s="6">
        <f t="shared" si="0"/>
        <v>40755</v>
      </c>
      <c r="D43" s="3">
        <v>8447</v>
      </c>
      <c r="E43">
        <v>0</v>
      </c>
      <c r="F43" s="4">
        <f t="shared" si="1"/>
        <v>8447</v>
      </c>
      <c r="G43" s="4"/>
      <c r="H43" s="4"/>
      <c r="I43" s="4"/>
    </row>
    <row r="44" spans="2:11" x14ac:dyDescent="0.2">
      <c r="C44" s="6">
        <f t="shared" si="0"/>
        <v>40786</v>
      </c>
      <c r="D44" s="3">
        <v>7799</v>
      </c>
      <c r="E44">
        <v>0</v>
      </c>
      <c r="F44" s="4">
        <f t="shared" si="1"/>
        <v>7799</v>
      </c>
      <c r="G44" s="4"/>
      <c r="H44" s="4"/>
      <c r="I44" s="4"/>
    </row>
    <row r="45" spans="2:11" x14ac:dyDescent="0.2">
      <c r="C45" s="6">
        <f t="shared" si="0"/>
        <v>40816</v>
      </c>
      <c r="D45" s="3">
        <v>7272</v>
      </c>
      <c r="E45">
        <v>0</v>
      </c>
      <c r="F45" s="4">
        <f t="shared" si="1"/>
        <v>7272</v>
      </c>
      <c r="G45" s="4"/>
      <c r="H45" s="4"/>
      <c r="I45" s="4"/>
    </row>
    <row r="46" spans="2:11" x14ac:dyDescent="0.2">
      <c r="C46" s="6">
        <f t="shared" si="0"/>
        <v>40847</v>
      </c>
      <c r="D46" s="3">
        <v>6754</v>
      </c>
      <c r="E46">
        <v>0</v>
      </c>
      <c r="F46" s="4">
        <f t="shared" si="1"/>
        <v>6754</v>
      </c>
      <c r="G46" s="4"/>
      <c r="H46" s="4"/>
      <c r="I46" s="4"/>
    </row>
    <row r="47" spans="2:11" x14ac:dyDescent="0.2">
      <c r="C47" s="6">
        <f t="shared" si="0"/>
        <v>40877</v>
      </c>
      <c r="D47" s="3">
        <v>7255</v>
      </c>
      <c r="E47">
        <v>0</v>
      </c>
      <c r="F47" s="4">
        <f t="shared" si="1"/>
        <v>7255</v>
      </c>
      <c r="G47" s="4"/>
      <c r="H47" s="4"/>
      <c r="I47" s="4"/>
    </row>
    <row r="48" spans="2:11" x14ac:dyDescent="0.2">
      <c r="C48" s="6">
        <f t="shared" si="0"/>
        <v>40908</v>
      </c>
      <c r="D48" s="3">
        <v>7021</v>
      </c>
      <c r="E48">
        <v>0</v>
      </c>
      <c r="F48" s="4">
        <f t="shared" si="1"/>
        <v>7021</v>
      </c>
      <c r="G48" s="4"/>
      <c r="H48" s="4"/>
      <c r="I48" s="4"/>
    </row>
    <row r="49" spans="2:9" x14ac:dyDescent="0.2">
      <c r="C49" s="6">
        <f t="shared" si="0"/>
        <v>40939</v>
      </c>
      <c r="D49" s="3">
        <v>6218</v>
      </c>
      <c r="E49">
        <v>0</v>
      </c>
      <c r="F49" s="4">
        <f t="shared" si="1"/>
        <v>6218</v>
      </c>
      <c r="G49" s="4"/>
      <c r="H49" s="4"/>
      <c r="I49" s="4"/>
    </row>
    <row r="50" spans="2:9" x14ac:dyDescent="0.2">
      <c r="C50" s="6">
        <f t="shared" si="0"/>
        <v>40968</v>
      </c>
      <c r="D50" s="3">
        <v>5351</v>
      </c>
      <c r="E50">
        <v>0</v>
      </c>
      <c r="F50" s="4">
        <f t="shared" si="1"/>
        <v>5351</v>
      </c>
      <c r="G50" s="4"/>
      <c r="H50" s="4"/>
      <c r="I50" s="4"/>
    </row>
    <row r="51" spans="2:9" x14ac:dyDescent="0.2">
      <c r="C51" s="6">
        <f t="shared" si="0"/>
        <v>40999</v>
      </c>
      <c r="D51" s="3">
        <v>6093</v>
      </c>
      <c r="E51">
        <v>0</v>
      </c>
      <c r="F51" s="4">
        <f t="shared" si="1"/>
        <v>6093</v>
      </c>
      <c r="G51" s="4"/>
      <c r="H51" s="4"/>
      <c r="I51" s="4"/>
    </row>
    <row r="52" spans="2:9" x14ac:dyDescent="0.2">
      <c r="C52" s="6">
        <f t="shared" si="0"/>
        <v>41029</v>
      </c>
      <c r="D52" s="3">
        <v>5348</v>
      </c>
      <c r="E52">
        <v>0</v>
      </c>
      <c r="F52" s="4">
        <f t="shared" si="1"/>
        <v>5348</v>
      </c>
      <c r="G52" s="4"/>
      <c r="H52" s="4"/>
      <c r="I52" s="4"/>
    </row>
    <row r="53" spans="2:9" x14ac:dyDescent="0.2">
      <c r="C53" s="6">
        <f t="shared" si="0"/>
        <v>41060</v>
      </c>
      <c r="D53" s="3">
        <v>6683</v>
      </c>
      <c r="E53">
        <v>0</v>
      </c>
      <c r="F53" s="4">
        <f t="shared" si="1"/>
        <v>6683</v>
      </c>
      <c r="G53" s="4"/>
      <c r="H53" s="4"/>
      <c r="I53" s="4"/>
    </row>
    <row r="54" spans="2:9" x14ac:dyDescent="0.2">
      <c r="C54" s="6">
        <f t="shared" si="0"/>
        <v>41090</v>
      </c>
      <c r="D54" s="3">
        <v>6998</v>
      </c>
      <c r="E54">
        <v>0</v>
      </c>
      <c r="F54" s="4">
        <f t="shared" si="1"/>
        <v>6998</v>
      </c>
      <c r="G54" s="4"/>
      <c r="H54" s="4"/>
      <c r="I54" s="4"/>
    </row>
    <row r="55" spans="2:9" x14ac:dyDescent="0.2">
      <c r="C55" s="6">
        <f t="shared" si="0"/>
        <v>41121</v>
      </c>
      <c r="D55" s="3">
        <v>7622</v>
      </c>
      <c r="E55">
        <v>0</v>
      </c>
      <c r="F55" s="4">
        <f t="shared" si="1"/>
        <v>7622</v>
      </c>
      <c r="G55" s="4"/>
      <c r="H55" s="4"/>
      <c r="I55" s="4"/>
    </row>
    <row r="56" spans="2:9" x14ac:dyDescent="0.2">
      <c r="C56" s="6">
        <f t="shared" si="0"/>
        <v>41152</v>
      </c>
      <c r="D56" s="3">
        <v>7558</v>
      </c>
      <c r="E56">
        <v>0</v>
      </c>
      <c r="F56" s="4">
        <f t="shared" si="1"/>
        <v>7558</v>
      </c>
      <c r="G56" s="4"/>
      <c r="H56" s="4"/>
      <c r="I56" s="4"/>
    </row>
    <row r="57" spans="2:9" x14ac:dyDescent="0.2">
      <c r="C57" s="6">
        <f t="shared" si="0"/>
        <v>41182</v>
      </c>
      <c r="D57" s="3">
        <v>6817</v>
      </c>
      <c r="E57">
        <v>0</v>
      </c>
      <c r="F57" s="4">
        <f t="shared" si="1"/>
        <v>6817</v>
      </c>
      <c r="G57" s="4"/>
      <c r="H57" s="4"/>
      <c r="I57" s="4"/>
    </row>
    <row r="58" spans="2:9" x14ac:dyDescent="0.2">
      <c r="C58" s="6">
        <f t="shared" si="0"/>
        <v>41213</v>
      </c>
      <c r="D58" s="3">
        <v>6553</v>
      </c>
      <c r="E58">
        <v>0</v>
      </c>
      <c r="F58" s="4">
        <f t="shared" si="1"/>
        <v>6553</v>
      </c>
      <c r="G58" s="4"/>
      <c r="H58" s="4"/>
      <c r="I58" s="4"/>
    </row>
    <row r="59" spans="2:9" x14ac:dyDescent="0.2">
      <c r="C59" s="6">
        <f t="shared" si="0"/>
        <v>41243</v>
      </c>
      <c r="D59" s="3">
        <v>6301</v>
      </c>
      <c r="E59">
        <v>0</v>
      </c>
      <c r="F59" s="4">
        <f t="shared" si="1"/>
        <v>6301</v>
      </c>
      <c r="G59" s="4"/>
      <c r="H59" s="4"/>
      <c r="I59" s="4"/>
    </row>
    <row r="60" spans="2:9" x14ac:dyDescent="0.2">
      <c r="B60" s="7"/>
      <c r="C60" s="8">
        <f t="shared" si="0"/>
        <v>41274</v>
      </c>
      <c r="D60" s="9">
        <v>5632</v>
      </c>
      <c r="E60" s="10">
        <v>0</v>
      </c>
      <c r="F60" s="11">
        <f t="shared" si="1"/>
        <v>5632</v>
      </c>
      <c r="G60" s="12"/>
      <c r="H60" s="12"/>
      <c r="I60" s="12"/>
    </row>
    <row r="61" spans="2:9" x14ac:dyDescent="0.2">
      <c r="C61" s="6">
        <f t="shared" si="0"/>
        <v>41305</v>
      </c>
      <c r="D61" s="3">
        <v>5770</v>
      </c>
      <c r="E61">
        <v>0</v>
      </c>
      <c r="F61" s="4">
        <f t="shared" si="1"/>
        <v>5770</v>
      </c>
      <c r="G61" s="4"/>
      <c r="H61" s="4"/>
      <c r="I61" s="4"/>
    </row>
    <row r="62" spans="2:9" x14ac:dyDescent="0.2">
      <c r="C62" s="6">
        <f t="shared" si="0"/>
        <v>41333</v>
      </c>
      <c r="D62" s="3">
        <v>4833</v>
      </c>
      <c r="E62">
        <v>0</v>
      </c>
      <c r="F62" s="4">
        <f t="shared" si="1"/>
        <v>4833</v>
      </c>
      <c r="G62" s="4"/>
      <c r="H62" s="4"/>
      <c r="I62" s="4"/>
    </row>
    <row r="63" spans="2:9" x14ac:dyDescent="0.2">
      <c r="C63" s="6">
        <f t="shared" si="0"/>
        <v>41364</v>
      </c>
      <c r="D63" s="3">
        <v>5669</v>
      </c>
      <c r="E63">
        <v>0</v>
      </c>
      <c r="F63" s="4">
        <f t="shared" si="1"/>
        <v>5669</v>
      </c>
      <c r="G63" s="4"/>
      <c r="H63" s="4"/>
      <c r="I63" s="4"/>
    </row>
    <row r="64" spans="2:9" x14ac:dyDescent="0.2">
      <c r="C64" s="6">
        <f t="shared" si="0"/>
        <v>41394</v>
      </c>
      <c r="D64" s="3">
        <v>5912</v>
      </c>
      <c r="E64">
        <v>0</v>
      </c>
      <c r="F64" s="4">
        <f t="shared" si="1"/>
        <v>5912</v>
      </c>
      <c r="G64" s="4"/>
      <c r="H64" s="4"/>
      <c r="I64" s="4"/>
    </row>
    <row r="65" spans="2:9" x14ac:dyDescent="0.2">
      <c r="C65" s="6">
        <f t="shared" si="0"/>
        <v>41425</v>
      </c>
      <c r="D65" s="3">
        <v>6793</v>
      </c>
      <c r="E65">
        <v>0</v>
      </c>
      <c r="F65" s="4">
        <f t="shared" si="1"/>
        <v>6793</v>
      </c>
      <c r="G65" s="4"/>
      <c r="H65" s="4"/>
      <c r="I65" s="4"/>
    </row>
    <row r="66" spans="2:9" x14ac:dyDescent="0.2">
      <c r="C66" s="6">
        <f t="shared" si="0"/>
        <v>41455</v>
      </c>
      <c r="D66" s="3">
        <v>6559</v>
      </c>
      <c r="E66">
        <v>0</v>
      </c>
      <c r="F66" s="4">
        <f t="shared" si="1"/>
        <v>6559</v>
      </c>
      <c r="G66" s="4"/>
      <c r="H66" s="4"/>
      <c r="I66" s="4"/>
    </row>
    <row r="67" spans="2:9" x14ac:dyDescent="0.2">
      <c r="C67" s="6">
        <f t="shared" si="0"/>
        <v>41486</v>
      </c>
      <c r="D67" s="3">
        <v>6738</v>
      </c>
      <c r="E67">
        <v>0</v>
      </c>
      <c r="F67" s="4">
        <f t="shared" si="1"/>
        <v>6738</v>
      </c>
      <c r="G67" s="4"/>
      <c r="H67" s="4"/>
      <c r="I67" s="4"/>
    </row>
    <row r="68" spans="2:9" x14ac:dyDescent="0.2">
      <c r="C68" s="6">
        <f t="shared" si="0"/>
        <v>41517</v>
      </c>
      <c r="D68" s="3">
        <v>6793</v>
      </c>
      <c r="E68">
        <v>0</v>
      </c>
      <c r="F68" s="4">
        <f t="shared" si="1"/>
        <v>6793</v>
      </c>
      <c r="G68" s="4"/>
      <c r="H68" s="4"/>
      <c r="I68" s="4"/>
    </row>
    <row r="69" spans="2:9" x14ac:dyDescent="0.2">
      <c r="C69" s="6">
        <f t="shared" si="0"/>
        <v>41547</v>
      </c>
      <c r="D69" s="3">
        <v>6101</v>
      </c>
      <c r="E69">
        <v>0</v>
      </c>
      <c r="F69" s="4">
        <f t="shared" si="1"/>
        <v>6101</v>
      </c>
      <c r="G69" s="4"/>
      <c r="H69" s="4"/>
      <c r="I69" s="4"/>
    </row>
    <row r="70" spans="2:9" x14ac:dyDescent="0.2">
      <c r="C70" s="6">
        <f t="shared" si="0"/>
        <v>41578</v>
      </c>
      <c r="D70" s="3">
        <v>5576</v>
      </c>
      <c r="E70">
        <v>0</v>
      </c>
      <c r="F70" s="4">
        <f t="shared" si="1"/>
        <v>5576</v>
      </c>
      <c r="G70" s="4"/>
      <c r="H70" s="4"/>
      <c r="I70" s="4"/>
    </row>
    <row r="71" spans="2:9" x14ac:dyDescent="0.2">
      <c r="C71" s="6">
        <f t="shared" si="0"/>
        <v>41608</v>
      </c>
      <c r="D71" s="3">
        <v>4939</v>
      </c>
      <c r="E71">
        <v>0</v>
      </c>
      <c r="F71" s="4">
        <f t="shared" si="1"/>
        <v>4939</v>
      </c>
      <c r="G71" s="4"/>
      <c r="H71" s="4"/>
      <c r="I71" s="4"/>
    </row>
    <row r="72" spans="2:9" x14ac:dyDescent="0.2">
      <c r="B72" s="7"/>
      <c r="C72" s="8">
        <f t="shared" si="0"/>
        <v>41639</v>
      </c>
      <c r="D72" s="9">
        <v>5336</v>
      </c>
      <c r="E72" s="10">
        <v>0</v>
      </c>
      <c r="F72" s="11">
        <f t="shared" si="1"/>
        <v>5336</v>
      </c>
      <c r="G72" s="12"/>
      <c r="H72" s="12"/>
      <c r="I72" s="12"/>
    </row>
    <row r="73" spans="2:9" x14ac:dyDescent="0.2">
      <c r="C73" s="6">
        <f t="shared" si="0"/>
        <v>41670</v>
      </c>
      <c r="D73" s="3">
        <v>5388</v>
      </c>
      <c r="E73">
        <v>0</v>
      </c>
      <c r="F73" s="4">
        <f t="shared" si="1"/>
        <v>5388</v>
      </c>
      <c r="G73" s="4"/>
      <c r="H73" s="4"/>
      <c r="I73" s="4"/>
    </row>
    <row r="74" spans="2:9" x14ac:dyDescent="0.2">
      <c r="C74" s="6">
        <f t="shared" si="0"/>
        <v>41698</v>
      </c>
      <c r="D74" s="3">
        <v>4560</v>
      </c>
      <c r="E74">
        <v>0</v>
      </c>
      <c r="F74" s="4">
        <f t="shared" si="1"/>
        <v>4560</v>
      </c>
      <c r="G74" s="4"/>
      <c r="H74" s="4"/>
      <c r="I74" s="4"/>
    </row>
    <row r="75" spans="2:9" x14ac:dyDescent="0.2">
      <c r="C75" s="6">
        <f t="shared" si="0"/>
        <v>41729</v>
      </c>
      <c r="D75" s="3">
        <v>5115</v>
      </c>
      <c r="E75">
        <v>0</v>
      </c>
      <c r="F75" s="4">
        <f t="shared" si="1"/>
        <v>5115</v>
      </c>
      <c r="G75" s="4"/>
      <c r="H75" s="4"/>
      <c r="I75" s="4"/>
    </row>
    <row r="76" spans="2:9" x14ac:dyDescent="0.2">
      <c r="C76" s="6">
        <f t="shared" si="0"/>
        <v>41759</v>
      </c>
      <c r="D76" s="3">
        <v>5603</v>
      </c>
      <c r="E76">
        <v>0</v>
      </c>
      <c r="F76" s="4">
        <f t="shared" si="1"/>
        <v>5603</v>
      </c>
      <c r="G76" s="4"/>
      <c r="H76" s="4"/>
      <c r="I76" s="4"/>
    </row>
    <row r="77" spans="2:9" x14ac:dyDescent="0.2">
      <c r="C77" s="13">
        <f t="shared" si="0"/>
        <v>41790</v>
      </c>
      <c r="D77" s="14">
        <v>6366</v>
      </c>
      <c r="E77" s="15">
        <v>0</v>
      </c>
      <c r="F77" s="16">
        <f t="shared" si="1"/>
        <v>6366</v>
      </c>
      <c r="G77" s="4"/>
      <c r="H77" s="4"/>
      <c r="I77" s="4"/>
    </row>
    <row r="78" spans="2:9" x14ac:dyDescent="0.2">
      <c r="C78" s="13">
        <f t="shared" si="0"/>
        <v>41820</v>
      </c>
      <c r="D78" s="14">
        <v>6233</v>
      </c>
      <c r="E78" s="15">
        <v>0</v>
      </c>
      <c r="F78" s="16">
        <f t="shared" si="1"/>
        <v>6233</v>
      </c>
      <c r="G78" s="4"/>
      <c r="H78" s="4"/>
      <c r="I78" s="4"/>
    </row>
    <row r="79" spans="2:9" x14ac:dyDescent="0.2">
      <c r="C79" s="13">
        <f t="shared" si="0"/>
        <v>41851</v>
      </c>
      <c r="D79" s="14">
        <v>6761</v>
      </c>
      <c r="E79" s="15">
        <v>0</v>
      </c>
      <c r="F79" s="16">
        <f t="shared" si="1"/>
        <v>6761</v>
      </c>
      <c r="G79" s="4"/>
      <c r="H79" s="4"/>
      <c r="I79" s="4"/>
    </row>
    <row r="80" spans="2:9" x14ac:dyDescent="0.2">
      <c r="C80" s="13">
        <f t="shared" si="0"/>
        <v>41882</v>
      </c>
      <c r="D80" s="14">
        <v>6202</v>
      </c>
      <c r="E80" s="15">
        <v>0</v>
      </c>
      <c r="F80" s="16">
        <f t="shared" si="1"/>
        <v>6202</v>
      </c>
      <c r="G80" s="4"/>
      <c r="H80" s="4"/>
      <c r="I80" s="4"/>
    </row>
    <row r="81" spans="2:11" x14ac:dyDescent="0.2">
      <c r="C81" s="13">
        <f t="shared" si="0"/>
        <v>41912</v>
      </c>
      <c r="D81" s="14">
        <v>5559</v>
      </c>
      <c r="E81" s="15">
        <v>0</v>
      </c>
      <c r="F81" s="16">
        <f t="shared" si="1"/>
        <v>5559</v>
      </c>
      <c r="G81" s="4"/>
      <c r="H81" s="4"/>
      <c r="I81" s="4"/>
    </row>
    <row r="82" spans="2:11" x14ac:dyDescent="0.2">
      <c r="C82" s="13">
        <f t="shared" si="0"/>
        <v>41943</v>
      </c>
      <c r="D82" s="14">
        <v>5343</v>
      </c>
      <c r="E82" s="15">
        <v>0</v>
      </c>
      <c r="F82" s="16">
        <f t="shared" si="1"/>
        <v>5343</v>
      </c>
      <c r="G82" s="4"/>
      <c r="H82" s="4"/>
      <c r="I82" s="4"/>
    </row>
    <row r="83" spans="2:11" x14ac:dyDescent="0.2">
      <c r="C83" s="13">
        <f t="shared" si="0"/>
        <v>41973</v>
      </c>
      <c r="D83" s="14">
        <v>5048</v>
      </c>
      <c r="E83" s="15">
        <v>0</v>
      </c>
      <c r="F83" s="16">
        <f t="shared" si="1"/>
        <v>5048</v>
      </c>
      <c r="G83" s="4"/>
      <c r="H83" s="4"/>
      <c r="I83" s="4"/>
    </row>
    <row r="84" spans="2:11" x14ac:dyDescent="0.2">
      <c r="C84" s="13">
        <f t="shared" si="0"/>
        <v>42004</v>
      </c>
      <c r="D84" s="14">
        <v>5196</v>
      </c>
      <c r="E84" s="15">
        <v>0</v>
      </c>
      <c r="F84" s="16">
        <f t="shared" si="1"/>
        <v>5196</v>
      </c>
      <c r="G84" s="12"/>
      <c r="H84" s="12"/>
      <c r="I84" s="12"/>
    </row>
    <row r="85" spans="2:11" x14ac:dyDescent="0.2">
      <c r="C85" s="6">
        <f t="shared" si="0"/>
        <v>42035</v>
      </c>
      <c r="D85" s="3">
        <v>5038</v>
      </c>
      <c r="E85">
        <v>0</v>
      </c>
      <c r="F85" s="4">
        <f t="shared" si="1"/>
        <v>5038</v>
      </c>
      <c r="G85" s="4"/>
      <c r="H85" s="4"/>
      <c r="I85" s="4"/>
    </row>
    <row r="86" spans="2:11" x14ac:dyDescent="0.2">
      <c r="C86" s="6">
        <f t="shared" si="0"/>
        <v>42063</v>
      </c>
      <c r="D86" s="3">
        <v>4140</v>
      </c>
      <c r="E86">
        <v>0</v>
      </c>
      <c r="F86" s="4">
        <f t="shared" si="1"/>
        <v>4140</v>
      </c>
      <c r="G86" s="4"/>
      <c r="H86" s="4"/>
      <c r="I86" s="4"/>
    </row>
    <row r="87" spans="2:11" x14ac:dyDescent="0.2">
      <c r="C87" s="6">
        <f t="shared" si="0"/>
        <v>42094</v>
      </c>
      <c r="D87" s="3">
        <v>4680</v>
      </c>
      <c r="E87">
        <v>0</v>
      </c>
      <c r="F87" s="4">
        <f t="shared" si="1"/>
        <v>4680</v>
      </c>
      <c r="G87" s="4"/>
      <c r="H87" s="4"/>
      <c r="I87" s="4"/>
    </row>
    <row r="88" spans="2:11" ht="13.5" thickBot="1" x14ac:dyDescent="0.25">
      <c r="C88" s="6">
        <f t="shared" si="0"/>
        <v>42124</v>
      </c>
      <c r="D88" s="3">
        <v>4870</v>
      </c>
      <c r="E88">
        <v>0</v>
      </c>
      <c r="F88" s="4">
        <f t="shared" si="1"/>
        <v>4870</v>
      </c>
      <c r="G88" s="49" t="s">
        <v>3</v>
      </c>
      <c r="H88" s="49"/>
      <c r="I88" s="49" t="s">
        <v>4</v>
      </c>
      <c r="J88" s="49"/>
    </row>
    <row r="89" spans="2:11" x14ac:dyDescent="0.2">
      <c r="B89" s="25"/>
      <c r="C89" s="26">
        <f t="shared" si="0"/>
        <v>42155</v>
      </c>
      <c r="D89" s="27">
        <v>4974</v>
      </c>
      <c r="E89" s="28">
        <v>471</v>
      </c>
      <c r="F89" s="29">
        <f t="shared" si="1"/>
        <v>5445</v>
      </c>
      <c r="G89" s="30">
        <f t="shared" ref="G89:G96" si="2">F89-F77</f>
        <v>-921</v>
      </c>
      <c r="H89" s="31">
        <f t="shared" ref="H89:H96" si="3">G89/F89</f>
        <v>-0.16914600550964187</v>
      </c>
      <c r="I89" s="31">
        <f>D89/F89</f>
        <v>0.91349862258953163</v>
      </c>
      <c r="J89" s="31">
        <f>E89/F89</f>
        <v>8.6501377410468316E-2</v>
      </c>
      <c r="K89" s="32"/>
    </row>
    <row r="90" spans="2:11" x14ac:dyDescent="0.2">
      <c r="B90" s="33"/>
      <c r="C90" s="34">
        <f t="shared" si="0"/>
        <v>42185</v>
      </c>
      <c r="D90" s="35">
        <v>4674</v>
      </c>
      <c r="E90" s="36">
        <v>548</v>
      </c>
      <c r="F90" s="37">
        <f t="shared" si="1"/>
        <v>5222</v>
      </c>
      <c r="G90" s="12">
        <f t="shared" si="2"/>
        <v>-1011</v>
      </c>
      <c r="H90" s="23">
        <f t="shared" si="3"/>
        <v>-0.19360398314821908</v>
      </c>
      <c r="I90" s="23">
        <f t="shared" ref="I90:I96" si="4">D90/F90</f>
        <v>0.89505936422826504</v>
      </c>
      <c r="J90" s="23">
        <f t="shared" ref="J90:J96" si="5">E90/F90</f>
        <v>0.10494063577173497</v>
      </c>
      <c r="K90" s="38"/>
    </row>
    <row r="91" spans="2:11" x14ac:dyDescent="0.2">
      <c r="B91" s="33"/>
      <c r="C91" s="34">
        <f t="shared" si="0"/>
        <v>42216</v>
      </c>
      <c r="D91" s="35">
        <v>4727</v>
      </c>
      <c r="E91" s="36">
        <v>985</v>
      </c>
      <c r="F91" s="37">
        <f t="shared" si="1"/>
        <v>5712</v>
      </c>
      <c r="G91" s="12">
        <f t="shared" si="2"/>
        <v>-1049</v>
      </c>
      <c r="H91" s="23">
        <f t="shared" si="3"/>
        <v>-0.18364845938375352</v>
      </c>
      <c r="I91" s="23">
        <f t="shared" si="4"/>
        <v>0.82755602240896353</v>
      </c>
      <c r="J91" s="39">
        <f t="shared" si="5"/>
        <v>0.17244397759103641</v>
      </c>
      <c r="K91" s="38"/>
    </row>
    <row r="92" spans="2:11" x14ac:dyDescent="0.2">
      <c r="B92" s="33"/>
      <c r="C92" s="34">
        <f t="shared" si="0"/>
        <v>42247</v>
      </c>
      <c r="D92" s="35">
        <v>4582</v>
      </c>
      <c r="E92" s="36">
        <v>1438</v>
      </c>
      <c r="F92" s="37">
        <f t="shared" si="1"/>
        <v>6020</v>
      </c>
      <c r="G92" s="12">
        <f t="shared" si="2"/>
        <v>-182</v>
      </c>
      <c r="H92" s="23">
        <f t="shared" si="3"/>
        <v>-3.0232558139534883E-2</v>
      </c>
      <c r="I92" s="23">
        <f t="shared" si="4"/>
        <v>0.76112956810631227</v>
      </c>
      <c r="J92" s="39">
        <f t="shared" si="5"/>
        <v>0.2388704318936877</v>
      </c>
      <c r="K92" s="38"/>
    </row>
    <row r="93" spans="2:11" x14ac:dyDescent="0.2">
      <c r="B93" s="33"/>
      <c r="C93" s="34">
        <f t="shared" si="0"/>
        <v>42277</v>
      </c>
      <c r="D93" s="35">
        <v>4094</v>
      </c>
      <c r="E93" s="36">
        <v>1404</v>
      </c>
      <c r="F93" s="37">
        <f t="shared" si="1"/>
        <v>5498</v>
      </c>
      <c r="G93" s="12">
        <f t="shared" si="2"/>
        <v>-61</v>
      </c>
      <c r="H93" s="23">
        <f t="shared" si="3"/>
        <v>-1.1094943615860314E-2</v>
      </c>
      <c r="I93" s="23">
        <f t="shared" si="4"/>
        <v>0.74463441251364137</v>
      </c>
      <c r="J93" s="39">
        <f t="shared" si="5"/>
        <v>0.25536558748635868</v>
      </c>
      <c r="K93" s="38"/>
    </row>
    <row r="94" spans="2:11" x14ac:dyDescent="0.2">
      <c r="B94" s="33"/>
      <c r="C94" s="34">
        <f t="shared" si="0"/>
        <v>42308</v>
      </c>
      <c r="D94" s="35">
        <v>3856</v>
      </c>
      <c r="E94" s="36">
        <v>1198</v>
      </c>
      <c r="F94" s="37">
        <f t="shared" si="1"/>
        <v>5054</v>
      </c>
      <c r="G94" s="12">
        <f t="shared" si="2"/>
        <v>-289</v>
      </c>
      <c r="H94" s="23">
        <f t="shared" si="3"/>
        <v>-5.7182429758607045E-2</v>
      </c>
      <c r="I94" s="23">
        <f t="shared" si="4"/>
        <v>0.76296003165809256</v>
      </c>
      <c r="J94" s="39">
        <f t="shared" si="5"/>
        <v>0.23703996834190741</v>
      </c>
      <c r="K94" s="38"/>
    </row>
    <row r="95" spans="2:11" x14ac:dyDescent="0.2">
      <c r="B95" s="33"/>
      <c r="C95" s="34">
        <f t="shared" si="0"/>
        <v>42338</v>
      </c>
      <c r="D95" s="35">
        <v>4001</v>
      </c>
      <c r="E95" s="36">
        <v>1012</v>
      </c>
      <c r="F95" s="37">
        <f t="shared" si="1"/>
        <v>5013</v>
      </c>
      <c r="G95" s="12">
        <f t="shared" si="2"/>
        <v>-35</v>
      </c>
      <c r="H95" s="23">
        <f t="shared" si="3"/>
        <v>-6.9818471972870532E-3</v>
      </c>
      <c r="I95" s="23">
        <f t="shared" si="4"/>
        <v>0.79812487532415721</v>
      </c>
      <c r="J95" s="39">
        <f t="shared" si="5"/>
        <v>0.20187512467584282</v>
      </c>
      <c r="K95" s="38"/>
    </row>
    <row r="96" spans="2:11" ht="13.5" thickBot="1" x14ac:dyDescent="0.25">
      <c r="B96" s="40"/>
      <c r="C96" s="41">
        <f t="shared" si="0"/>
        <v>42369</v>
      </c>
      <c r="D96" s="42">
        <v>3987</v>
      </c>
      <c r="E96" s="43">
        <v>996</v>
      </c>
      <c r="F96" s="44">
        <f t="shared" si="1"/>
        <v>4983</v>
      </c>
      <c r="G96" s="45">
        <f t="shared" si="2"/>
        <v>-213</v>
      </c>
      <c r="H96" s="46">
        <f t="shared" si="3"/>
        <v>-4.2745334136062615E-2</v>
      </c>
      <c r="I96" s="46">
        <f t="shared" si="4"/>
        <v>0.80012040939193252</v>
      </c>
      <c r="J96" s="47">
        <f t="shared" si="5"/>
        <v>0.19987959060806743</v>
      </c>
      <c r="K96" s="48"/>
    </row>
    <row r="97" spans="3:8" x14ac:dyDescent="0.2">
      <c r="G97" s="21"/>
      <c r="H97" s="22"/>
    </row>
    <row r="98" spans="3:8" x14ac:dyDescent="0.2">
      <c r="C98" s="17" t="s">
        <v>5</v>
      </c>
      <c r="D98" s="12">
        <f t="shared" ref="D98:E98" si="6">SUM(D77:D84)</f>
        <v>46708</v>
      </c>
      <c r="E98" s="12">
        <f t="shared" si="6"/>
        <v>0</v>
      </c>
      <c r="F98" s="12">
        <f>SUM(F77:F84)</f>
        <v>46708</v>
      </c>
      <c r="G98" s="12"/>
      <c r="H98" s="23"/>
    </row>
    <row r="99" spans="3:8" x14ac:dyDescent="0.2">
      <c r="C99" s="17" t="s">
        <v>6</v>
      </c>
      <c r="D99" s="12">
        <f>SUM(D89:D96)</f>
        <v>34895</v>
      </c>
      <c r="E99" s="12">
        <f>SUM(E89:E96)</f>
        <v>8052</v>
      </c>
      <c r="F99" s="12">
        <f>SUM(F89:F96)</f>
        <v>42947</v>
      </c>
      <c r="G99" s="12"/>
      <c r="H99" s="24"/>
    </row>
    <row r="100" spans="3:8" x14ac:dyDescent="0.2">
      <c r="C100" s="19" t="s">
        <v>7</v>
      </c>
      <c r="D100" s="12">
        <f>D99-D98</f>
        <v>-11813</v>
      </c>
      <c r="E100" s="12">
        <f>E99-E98</f>
        <v>8052</v>
      </c>
      <c r="F100" s="12">
        <f>F99-F98</f>
        <v>-3761</v>
      </c>
    </row>
    <row r="101" spans="3:8" x14ac:dyDescent="0.2">
      <c r="C101" s="19" t="s">
        <v>8</v>
      </c>
      <c r="D101" s="18">
        <f>D100/D99</f>
        <v>-0.33852987534030665</v>
      </c>
      <c r="E101" s="20"/>
      <c r="F101" s="18">
        <f>F100/F99</f>
        <v>-8.7573055161012409E-2</v>
      </c>
    </row>
  </sheetData>
  <pageMargins left="0.7" right="0.7" top="0.75" bottom="0.75" header="0.3" footer="0.3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Z95"/>
  <sheetViews>
    <sheetView showGridLines="0" topLeftCell="A44" zoomScale="80" zoomScaleNormal="80" workbookViewId="0">
      <selection activeCell="F31" sqref="F31"/>
    </sheetView>
  </sheetViews>
  <sheetFormatPr defaultRowHeight="12.75" x14ac:dyDescent="0.2"/>
  <cols>
    <col min="1" max="2" width="12.7109375" style="2" customWidth="1"/>
    <col min="3" max="3" width="12.7109375" style="5" customWidth="1"/>
    <col min="4" max="26" width="12.7109375" style="2" customWidth="1"/>
    <col min="27" max="16384" width="9.140625" style="1"/>
  </cols>
  <sheetData>
    <row r="10" spans="8:8" x14ac:dyDescent="0.2">
      <c r="H10"/>
    </row>
    <row r="11" spans="8:8" x14ac:dyDescent="0.2">
      <c r="H11"/>
    </row>
    <row r="12" spans="8:8" x14ac:dyDescent="0.2">
      <c r="H12"/>
    </row>
    <row r="13" spans="8:8" x14ac:dyDescent="0.2">
      <c r="H13" s="4"/>
    </row>
    <row r="14" spans="8:8" x14ac:dyDescent="0.2">
      <c r="H14" s="4"/>
    </row>
    <row r="15" spans="8:8" x14ac:dyDescent="0.2">
      <c r="H15" s="4"/>
    </row>
    <row r="16" spans="8:8" x14ac:dyDescent="0.2">
      <c r="H16" s="4"/>
    </row>
    <row r="17" spans="8:8" x14ac:dyDescent="0.2">
      <c r="H17" s="4"/>
    </row>
    <row r="18" spans="8:8" x14ac:dyDescent="0.2">
      <c r="H18" s="4"/>
    </row>
    <row r="19" spans="8:8" x14ac:dyDescent="0.2">
      <c r="H19" s="4"/>
    </row>
    <row r="20" spans="8:8" x14ac:dyDescent="0.2">
      <c r="H20" s="4"/>
    </row>
    <row r="21" spans="8:8" x14ac:dyDescent="0.2">
      <c r="H21" s="4"/>
    </row>
    <row r="22" spans="8:8" x14ac:dyDescent="0.2">
      <c r="H22" s="4"/>
    </row>
    <row r="23" spans="8:8" x14ac:dyDescent="0.2">
      <c r="H23" s="4"/>
    </row>
    <row r="24" spans="8:8" x14ac:dyDescent="0.2">
      <c r="H24" s="4"/>
    </row>
    <row r="25" spans="8:8" x14ac:dyDescent="0.2">
      <c r="H25" s="4"/>
    </row>
    <row r="26" spans="8:8" x14ac:dyDescent="0.2">
      <c r="H26" s="4"/>
    </row>
    <row r="27" spans="8:8" x14ac:dyDescent="0.2">
      <c r="H27" s="4"/>
    </row>
    <row r="28" spans="8:8" x14ac:dyDescent="0.2">
      <c r="H28" s="4"/>
    </row>
    <row r="29" spans="8:8" x14ac:dyDescent="0.2">
      <c r="H29" s="4"/>
    </row>
    <row r="30" spans="8:8" x14ac:dyDescent="0.2">
      <c r="H30" s="4"/>
    </row>
    <row r="31" spans="8:8" x14ac:dyDescent="0.2">
      <c r="H31" s="4"/>
    </row>
    <row r="32" spans="8:8" x14ac:dyDescent="0.2">
      <c r="H32" s="4"/>
    </row>
    <row r="33" spans="3:8" x14ac:dyDescent="0.2">
      <c r="H33" s="4"/>
    </row>
    <row r="34" spans="3:8" x14ac:dyDescent="0.2">
      <c r="D34" t="s">
        <v>0</v>
      </c>
      <c r="E34" t="s">
        <v>1</v>
      </c>
      <c r="F34" t="s">
        <v>2</v>
      </c>
      <c r="G34"/>
      <c r="H34" s="4"/>
    </row>
    <row r="35" spans="3:8" x14ac:dyDescent="0.2">
      <c r="D35"/>
      <c r="E35"/>
      <c r="F35"/>
      <c r="G35"/>
      <c r="H35" s="12"/>
    </row>
    <row r="36" spans="3:8" x14ac:dyDescent="0.2">
      <c r="C36" s="6">
        <v>40574</v>
      </c>
      <c r="D36" s="3"/>
      <c r="E36"/>
      <c r="F36"/>
      <c r="G36"/>
      <c r="H36" s="4"/>
    </row>
    <row r="37" spans="3:8" x14ac:dyDescent="0.2">
      <c r="C37" s="6">
        <f>EOMONTH(C36,1)</f>
        <v>40602</v>
      </c>
      <c r="D37" s="3">
        <v>5361</v>
      </c>
      <c r="E37">
        <v>0</v>
      </c>
      <c r="F37" s="4">
        <f>D37+E37</f>
        <v>5361</v>
      </c>
      <c r="G37" s="4"/>
      <c r="H37" s="4"/>
    </row>
    <row r="38" spans="3:8" x14ac:dyDescent="0.2">
      <c r="C38" s="6">
        <f t="shared" ref="C38:C95" si="0">EOMONTH(C37,1)</f>
        <v>40633</v>
      </c>
      <c r="D38" s="3"/>
      <c r="E38">
        <v>0</v>
      </c>
      <c r="F38" s="4">
        <f t="shared" ref="F38:F95" si="1">D38+E38</f>
        <v>0</v>
      </c>
      <c r="G38" s="4"/>
      <c r="H38" s="4"/>
    </row>
    <row r="39" spans="3:8" x14ac:dyDescent="0.2">
      <c r="C39" s="6">
        <f t="shared" si="0"/>
        <v>40663</v>
      </c>
      <c r="D39" s="3">
        <v>6649</v>
      </c>
      <c r="E39">
        <v>0</v>
      </c>
      <c r="F39" s="4">
        <f t="shared" si="1"/>
        <v>6649</v>
      </c>
      <c r="G39" s="4"/>
      <c r="H39" s="4"/>
    </row>
    <row r="40" spans="3:8" x14ac:dyDescent="0.2">
      <c r="C40" s="6">
        <f t="shared" si="0"/>
        <v>40694</v>
      </c>
      <c r="D40" s="3">
        <v>7770</v>
      </c>
      <c r="E40">
        <v>0</v>
      </c>
      <c r="F40" s="4">
        <f t="shared" si="1"/>
        <v>7770</v>
      </c>
      <c r="G40" s="4"/>
      <c r="H40" s="4"/>
    </row>
    <row r="41" spans="3:8" x14ac:dyDescent="0.2">
      <c r="C41" s="6">
        <f t="shared" si="0"/>
        <v>40724</v>
      </c>
      <c r="D41" s="3">
        <v>7994</v>
      </c>
      <c r="E41">
        <v>0</v>
      </c>
      <c r="F41" s="4">
        <f t="shared" si="1"/>
        <v>7994</v>
      </c>
      <c r="G41" s="4"/>
      <c r="H41" s="4"/>
    </row>
    <row r="42" spans="3:8" x14ac:dyDescent="0.2">
      <c r="C42" s="6">
        <f t="shared" si="0"/>
        <v>40755</v>
      </c>
      <c r="D42" s="3">
        <v>8447</v>
      </c>
      <c r="E42">
        <v>0</v>
      </c>
      <c r="F42" s="4">
        <f t="shared" si="1"/>
        <v>8447</v>
      </c>
      <c r="G42" s="4"/>
      <c r="H42" s="4"/>
    </row>
    <row r="43" spans="3:8" x14ac:dyDescent="0.2">
      <c r="C43" s="6">
        <f t="shared" si="0"/>
        <v>40786</v>
      </c>
      <c r="D43" s="3">
        <v>7799</v>
      </c>
      <c r="E43">
        <v>0</v>
      </c>
      <c r="F43" s="4">
        <f t="shared" si="1"/>
        <v>7799</v>
      </c>
      <c r="G43" s="4"/>
      <c r="H43" s="4"/>
    </row>
    <row r="44" spans="3:8" x14ac:dyDescent="0.2">
      <c r="C44" s="6">
        <f t="shared" si="0"/>
        <v>40816</v>
      </c>
      <c r="D44" s="3">
        <v>7272</v>
      </c>
      <c r="E44">
        <v>0</v>
      </c>
      <c r="F44" s="4">
        <f t="shared" si="1"/>
        <v>7272</v>
      </c>
      <c r="G44" s="4"/>
      <c r="H44" s="4"/>
    </row>
    <row r="45" spans="3:8" x14ac:dyDescent="0.2">
      <c r="C45" s="6">
        <f t="shared" si="0"/>
        <v>40847</v>
      </c>
      <c r="D45" s="3">
        <v>6754</v>
      </c>
      <c r="E45">
        <v>0</v>
      </c>
      <c r="F45" s="4">
        <f t="shared" si="1"/>
        <v>6754</v>
      </c>
      <c r="G45" s="4"/>
      <c r="H45" s="4"/>
    </row>
    <row r="46" spans="3:8" x14ac:dyDescent="0.2">
      <c r="C46" s="6">
        <f t="shared" si="0"/>
        <v>40877</v>
      </c>
      <c r="D46" s="3">
        <v>7255</v>
      </c>
      <c r="E46">
        <v>0</v>
      </c>
      <c r="F46" s="4">
        <f t="shared" si="1"/>
        <v>7255</v>
      </c>
      <c r="G46" s="4"/>
      <c r="H46" s="4"/>
    </row>
    <row r="47" spans="3:8" x14ac:dyDescent="0.2">
      <c r="C47" s="6">
        <f t="shared" si="0"/>
        <v>40908</v>
      </c>
      <c r="D47" s="3">
        <v>7021</v>
      </c>
      <c r="E47">
        <v>0</v>
      </c>
      <c r="F47" s="4">
        <f t="shared" si="1"/>
        <v>7021</v>
      </c>
      <c r="G47" s="4"/>
      <c r="H47" s="12"/>
    </row>
    <row r="48" spans="3:8" x14ac:dyDescent="0.2">
      <c r="C48" s="6">
        <f t="shared" si="0"/>
        <v>40939</v>
      </c>
      <c r="D48" s="3">
        <v>6218</v>
      </c>
      <c r="E48">
        <v>0</v>
      </c>
      <c r="F48" s="4">
        <f t="shared" si="1"/>
        <v>6218</v>
      </c>
      <c r="G48" s="4"/>
      <c r="H48" s="4"/>
    </row>
    <row r="49" spans="2:8" x14ac:dyDescent="0.2">
      <c r="C49" s="6">
        <f t="shared" si="0"/>
        <v>40968</v>
      </c>
      <c r="D49" s="3">
        <v>5351</v>
      </c>
      <c r="E49">
        <v>0</v>
      </c>
      <c r="F49" s="4">
        <f t="shared" si="1"/>
        <v>5351</v>
      </c>
      <c r="G49" s="4"/>
      <c r="H49" s="4"/>
    </row>
    <row r="50" spans="2:8" x14ac:dyDescent="0.2">
      <c r="C50" s="6">
        <f t="shared" si="0"/>
        <v>40999</v>
      </c>
      <c r="D50" s="3">
        <v>6093</v>
      </c>
      <c r="E50">
        <v>0</v>
      </c>
      <c r="F50" s="4">
        <f t="shared" si="1"/>
        <v>6093</v>
      </c>
      <c r="G50" s="4"/>
      <c r="H50" s="4"/>
    </row>
    <row r="51" spans="2:8" x14ac:dyDescent="0.2">
      <c r="C51" s="6">
        <f t="shared" si="0"/>
        <v>41029</v>
      </c>
      <c r="D51" s="3">
        <v>5348</v>
      </c>
      <c r="E51">
        <v>0</v>
      </c>
      <c r="F51" s="4">
        <f t="shared" si="1"/>
        <v>5348</v>
      </c>
      <c r="G51" s="4"/>
      <c r="H51" s="4"/>
    </row>
    <row r="52" spans="2:8" x14ac:dyDescent="0.2">
      <c r="C52" s="6">
        <f t="shared" si="0"/>
        <v>41060</v>
      </c>
      <c r="D52" s="3">
        <v>6683</v>
      </c>
      <c r="E52">
        <v>0</v>
      </c>
      <c r="F52" s="4">
        <f t="shared" si="1"/>
        <v>6683</v>
      </c>
      <c r="G52" s="4"/>
      <c r="H52" s="4"/>
    </row>
    <row r="53" spans="2:8" x14ac:dyDescent="0.2">
      <c r="C53" s="6">
        <f t="shared" si="0"/>
        <v>41090</v>
      </c>
      <c r="D53" s="3">
        <v>6998</v>
      </c>
      <c r="E53">
        <v>0</v>
      </c>
      <c r="F53" s="4">
        <f t="shared" si="1"/>
        <v>6998</v>
      </c>
      <c r="G53" s="4"/>
      <c r="H53" s="4"/>
    </row>
    <row r="54" spans="2:8" x14ac:dyDescent="0.2">
      <c r="C54" s="6">
        <f t="shared" si="0"/>
        <v>41121</v>
      </c>
      <c r="D54" s="3">
        <v>7622</v>
      </c>
      <c r="E54">
        <v>0</v>
      </c>
      <c r="F54" s="4">
        <f t="shared" si="1"/>
        <v>7622</v>
      </c>
      <c r="G54" s="4"/>
      <c r="H54" s="4"/>
    </row>
    <row r="55" spans="2:8" x14ac:dyDescent="0.2">
      <c r="C55" s="6">
        <f t="shared" si="0"/>
        <v>41152</v>
      </c>
      <c r="D55" s="3">
        <v>7558</v>
      </c>
      <c r="E55">
        <v>0</v>
      </c>
      <c r="F55" s="4">
        <f t="shared" si="1"/>
        <v>7558</v>
      </c>
      <c r="G55" s="4"/>
      <c r="H55" s="4"/>
    </row>
    <row r="56" spans="2:8" x14ac:dyDescent="0.2">
      <c r="C56" s="6">
        <f t="shared" si="0"/>
        <v>41182</v>
      </c>
      <c r="D56" s="3">
        <v>6817</v>
      </c>
      <c r="E56">
        <v>0</v>
      </c>
      <c r="F56" s="4">
        <f t="shared" si="1"/>
        <v>6817</v>
      </c>
      <c r="G56" s="4"/>
      <c r="H56" s="4"/>
    </row>
    <row r="57" spans="2:8" x14ac:dyDescent="0.2">
      <c r="C57" s="6">
        <f t="shared" si="0"/>
        <v>41213</v>
      </c>
      <c r="D57" s="3">
        <v>6553</v>
      </c>
      <c r="E57">
        <v>0</v>
      </c>
      <c r="F57" s="4">
        <f t="shared" si="1"/>
        <v>6553</v>
      </c>
      <c r="G57" s="4"/>
      <c r="H57" s="4"/>
    </row>
    <row r="58" spans="2:8" x14ac:dyDescent="0.2">
      <c r="C58" s="6">
        <f t="shared" si="0"/>
        <v>41243</v>
      </c>
      <c r="D58" s="3">
        <v>6301</v>
      </c>
      <c r="E58">
        <v>0</v>
      </c>
      <c r="F58" s="4">
        <f t="shared" si="1"/>
        <v>6301</v>
      </c>
      <c r="G58" s="4"/>
      <c r="H58" s="4"/>
    </row>
    <row r="59" spans="2:8" x14ac:dyDescent="0.2">
      <c r="B59" s="7"/>
      <c r="C59" s="8">
        <f t="shared" si="0"/>
        <v>41274</v>
      </c>
      <c r="D59" s="9">
        <v>5632</v>
      </c>
      <c r="E59" s="10">
        <v>0</v>
      </c>
      <c r="F59" s="11">
        <f t="shared" si="1"/>
        <v>5632</v>
      </c>
      <c r="G59" s="12"/>
      <c r="H59" s="12"/>
    </row>
    <row r="60" spans="2:8" x14ac:dyDescent="0.2">
      <c r="C60" s="6">
        <f t="shared" si="0"/>
        <v>41305</v>
      </c>
      <c r="D60" s="3">
        <v>5770</v>
      </c>
      <c r="E60">
        <v>0</v>
      </c>
      <c r="F60" s="4">
        <f t="shared" si="1"/>
        <v>5770</v>
      </c>
      <c r="G60" s="4"/>
      <c r="H60" s="4"/>
    </row>
    <row r="61" spans="2:8" x14ac:dyDescent="0.2">
      <c r="C61" s="6">
        <f t="shared" si="0"/>
        <v>41333</v>
      </c>
      <c r="D61" s="3">
        <v>4833</v>
      </c>
      <c r="E61">
        <v>0</v>
      </c>
      <c r="F61" s="4">
        <f t="shared" si="1"/>
        <v>4833</v>
      </c>
      <c r="G61" s="4"/>
      <c r="H61" s="4"/>
    </row>
    <row r="62" spans="2:8" x14ac:dyDescent="0.2">
      <c r="C62" s="6">
        <f t="shared" si="0"/>
        <v>41364</v>
      </c>
      <c r="D62" s="3">
        <v>5669</v>
      </c>
      <c r="E62">
        <v>0</v>
      </c>
      <c r="F62" s="4">
        <f t="shared" si="1"/>
        <v>5669</v>
      </c>
      <c r="G62" s="4"/>
      <c r="H62" s="4"/>
    </row>
    <row r="63" spans="2:8" x14ac:dyDescent="0.2">
      <c r="C63" s="6">
        <f t="shared" si="0"/>
        <v>41394</v>
      </c>
      <c r="D63" s="3">
        <v>5912</v>
      </c>
      <c r="E63">
        <v>0</v>
      </c>
      <c r="F63" s="4">
        <f t="shared" si="1"/>
        <v>5912</v>
      </c>
      <c r="G63" s="4"/>
      <c r="H63" s="4"/>
    </row>
    <row r="64" spans="2:8" x14ac:dyDescent="0.2">
      <c r="C64" s="6">
        <f t="shared" si="0"/>
        <v>41425</v>
      </c>
      <c r="D64" s="3">
        <v>6793</v>
      </c>
      <c r="E64">
        <v>0</v>
      </c>
      <c r="F64" s="4">
        <f t="shared" si="1"/>
        <v>6793</v>
      </c>
      <c r="G64" s="4"/>
      <c r="H64" s="4"/>
    </row>
    <row r="65" spans="2:8" x14ac:dyDescent="0.2">
      <c r="C65" s="6">
        <f t="shared" si="0"/>
        <v>41455</v>
      </c>
      <c r="D65" s="3">
        <v>6559</v>
      </c>
      <c r="E65">
        <v>0</v>
      </c>
      <c r="F65" s="4">
        <f t="shared" si="1"/>
        <v>6559</v>
      </c>
      <c r="G65" s="4"/>
      <c r="H65" s="4"/>
    </row>
    <row r="66" spans="2:8" x14ac:dyDescent="0.2">
      <c r="C66" s="6">
        <f t="shared" si="0"/>
        <v>41486</v>
      </c>
      <c r="D66" s="3">
        <v>6738</v>
      </c>
      <c r="E66">
        <v>0</v>
      </c>
      <c r="F66" s="4">
        <f t="shared" si="1"/>
        <v>6738</v>
      </c>
      <c r="G66" s="4"/>
      <c r="H66" s="4"/>
    </row>
    <row r="67" spans="2:8" x14ac:dyDescent="0.2">
      <c r="C67" s="6">
        <f t="shared" si="0"/>
        <v>41517</v>
      </c>
      <c r="D67" s="3">
        <v>6793</v>
      </c>
      <c r="E67">
        <v>0</v>
      </c>
      <c r="F67" s="4">
        <f t="shared" si="1"/>
        <v>6793</v>
      </c>
      <c r="G67" s="4"/>
      <c r="H67" s="4"/>
    </row>
    <row r="68" spans="2:8" x14ac:dyDescent="0.2">
      <c r="C68" s="6">
        <f t="shared" si="0"/>
        <v>41547</v>
      </c>
      <c r="D68" s="3">
        <v>6101</v>
      </c>
      <c r="E68">
        <v>0</v>
      </c>
      <c r="F68" s="4">
        <f t="shared" si="1"/>
        <v>6101</v>
      </c>
      <c r="G68" s="4"/>
      <c r="H68" s="4"/>
    </row>
    <row r="69" spans="2:8" x14ac:dyDescent="0.2">
      <c r="C69" s="6">
        <f t="shared" si="0"/>
        <v>41578</v>
      </c>
      <c r="D69" s="3">
        <v>5576</v>
      </c>
      <c r="E69">
        <v>0</v>
      </c>
      <c r="F69" s="4">
        <f t="shared" si="1"/>
        <v>5576</v>
      </c>
      <c r="G69" s="4"/>
      <c r="H69" s="4"/>
    </row>
    <row r="70" spans="2:8" x14ac:dyDescent="0.2">
      <c r="C70" s="6">
        <f t="shared" si="0"/>
        <v>41608</v>
      </c>
      <c r="D70" s="3">
        <v>4939</v>
      </c>
      <c r="E70">
        <v>0</v>
      </c>
      <c r="F70" s="4">
        <f t="shared" si="1"/>
        <v>4939</v>
      </c>
      <c r="G70" s="4"/>
      <c r="H70" s="4"/>
    </row>
    <row r="71" spans="2:8" x14ac:dyDescent="0.2">
      <c r="B71" s="7"/>
      <c r="C71" s="8">
        <f t="shared" si="0"/>
        <v>41639</v>
      </c>
      <c r="D71" s="9">
        <v>5336</v>
      </c>
      <c r="E71" s="10">
        <v>0</v>
      </c>
      <c r="F71" s="11">
        <f t="shared" si="1"/>
        <v>5336</v>
      </c>
      <c r="G71" s="12"/>
      <c r="H71" s="12"/>
    </row>
    <row r="72" spans="2:8" x14ac:dyDescent="0.2">
      <c r="C72" s="6">
        <f t="shared" si="0"/>
        <v>41670</v>
      </c>
      <c r="D72" s="3">
        <v>5388</v>
      </c>
      <c r="E72">
        <v>0</v>
      </c>
      <c r="F72" s="4">
        <f t="shared" si="1"/>
        <v>5388</v>
      </c>
      <c r="G72" s="4"/>
    </row>
    <row r="73" spans="2:8" x14ac:dyDescent="0.2">
      <c r="C73" s="6">
        <f t="shared" si="0"/>
        <v>41698</v>
      </c>
      <c r="D73" s="3">
        <v>4560</v>
      </c>
      <c r="E73">
        <v>0</v>
      </c>
      <c r="F73" s="4">
        <f t="shared" si="1"/>
        <v>4560</v>
      </c>
      <c r="G73" s="4"/>
    </row>
    <row r="74" spans="2:8" x14ac:dyDescent="0.2">
      <c r="C74" s="6">
        <f t="shared" si="0"/>
        <v>41729</v>
      </c>
      <c r="D74" s="3">
        <v>5115</v>
      </c>
      <c r="E74">
        <v>0</v>
      </c>
      <c r="F74" s="4">
        <f t="shared" si="1"/>
        <v>5115</v>
      </c>
      <c r="G74" s="4"/>
    </row>
    <row r="75" spans="2:8" x14ac:dyDescent="0.2">
      <c r="C75" s="6">
        <f t="shared" si="0"/>
        <v>41759</v>
      </c>
      <c r="D75" s="3">
        <v>5603</v>
      </c>
      <c r="E75">
        <v>0</v>
      </c>
      <c r="F75" s="4">
        <f t="shared" si="1"/>
        <v>5603</v>
      </c>
      <c r="G75" s="4"/>
    </row>
    <row r="76" spans="2:8" x14ac:dyDescent="0.2">
      <c r="C76" s="6">
        <f t="shared" si="0"/>
        <v>41790</v>
      </c>
      <c r="D76" s="3">
        <v>6366</v>
      </c>
      <c r="E76">
        <v>0</v>
      </c>
      <c r="F76" s="4">
        <f t="shared" si="1"/>
        <v>6366</v>
      </c>
      <c r="G76" s="4"/>
    </row>
    <row r="77" spans="2:8" x14ac:dyDescent="0.2">
      <c r="C77" s="6">
        <f t="shared" si="0"/>
        <v>41820</v>
      </c>
      <c r="D77" s="3">
        <v>6233</v>
      </c>
      <c r="E77">
        <v>0</v>
      </c>
      <c r="F77" s="4">
        <f t="shared" si="1"/>
        <v>6233</v>
      </c>
      <c r="G77" s="4"/>
    </row>
    <row r="78" spans="2:8" x14ac:dyDescent="0.2">
      <c r="C78" s="6">
        <f t="shared" si="0"/>
        <v>41851</v>
      </c>
      <c r="D78" s="3">
        <v>6761</v>
      </c>
      <c r="E78">
        <v>0</v>
      </c>
      <c r="F78" s="4">
        <f t="shared" si="1"/>
        <v>6761</v>
      </c>
      <c r="G78" s="4"/>
    </row>
    <row r="79" spans="2:8" x14ac:dyDescent="0.2">
      <c r="C79" s="6">
        <f t="shared" si="0"/>
        <v>41882</v>
      </c>
      <c r="D79" s="3">
        <v>6202</v>
      </c>
      <c r="E79">
        <v>0</v>
      </c>
      <c r="F79" s="4">
        <f t="shared" si="1"/>
        <v>6202</v>
      </c>
      <c r="G79" s="4"/>
    </row>
    <row r="80" spans="2:8" x14ac:dyDescent="0.2">
      <c r="C80" s="6">
        <f t="shared" si="0"/>
        <v>41912</v>
      </c>
      <c r="D80" s="3">
        <v>5559</v>
      </c>
      <c r="E80">
        <v>0</v>
      </c>
      <c r="F80" s="4">
        <f t="shared" si="1"/>
        <v>5559</v>
      </c>
      <c r="G80" s="4"/>
    </row>
    <row r="81" spans="2:7" x14ac:dyDescent="0.2">
      <c r="C81" s="6">
        <f t="shared" si="0"/>
        <v>41943</v>
      </c>
      <c r="D81" s="3">
        <v>5343</v>
      </c>
      <c r="E81">
        <v>0</v>
      </c>
      <c r="F81" s="4">
        <f t="shared" si="1"/>
        <v>5343</v>
      </c>
      <c r="G81" s="4"/>
    </row>
    <row r="82" spans="2:7" x14ac:dyDescent="0.2">
      <c r="C82" s="6">
        <f t="shared" si="0"/>
        <v>41973</v>
      </c>
      <c r="D82" s="3">
        <v>5048</v>
      </c>
      <c r="E82">
        <v>0</v>
      </c>
      <c r="F82" s="4">
        <f t="shared" si="1"/>
        <v>5048</v>
      </c>
      <c r="G82" s="4"/>
    </row>
    <row r="83" spans="2:7" x14ac:dyDescent="0.2">
      <c r="B83" s="7"/>
      <c r="C83" s="8">
        <f t="shared" si="0"/>
        <v>42004</v>
      </c>
      <c r="D83" s="9">
        <v>5196</v>
      </c>
      <c r="E83" s="10">
        <v>0</v>
      </c>
      <c r="F83" s="11">
        <f t="shared" si="1"/>
        <v>5196</v>
      </c>
      <c r="G83" s="12"/>
    </row>
    <row r="84" spans="2:7" x14ac:dyDescent="0.2">
      <c r="C84" s="6">
        <f t="shared" si="0"/>
        <v>42035</v>
      </c>
      <c r="D84" s="3">
        <v>5038</v>
      </c>
      <c r="E84">
        <v>0</v>
      </c>
      <c r="F84" s="4">
        <f t="shared" si="1"/>
        <v>5038</v>
      </c>
      <c r="G84" s="4"/>
    </row>
    <row r="85" spans="2:7" x14ac:dyDescent="0.2">
      <c r="C85" s="6">
        <f t="shared" si="0"/>
        <v>42063</v>
      </c>
      <c r="D85" s="3">
        <v>4140</v>
      </c>
      <c r="E85">
        <v>0</v>
      </c>
      <c r="F85" s="4">
        <f t="shared" si="1"/>
        <v>4140</v>
      </c>
      <c r="G85" s="4"/>
    </row>
    <row r="86" spans="2:7" x14ac:dyDescent="0.2">
      <c r="C86" s="6">
        <f t="shared" si="0"/>
        <v>42094</v>
      </c>
      <c r="D86" s="3">
        <v>4680</v>
      </c>
      <c r="E86">
        <v>0</v>
      </c>
      <c r="F86" s="4">
        <f t="shared" si="1"/>
        <v>4680</v>
      </c>
      <c r="G86" s="4"/>
    </row>
    <row r="87" spans="2:7" x14ac:dyDescent="0.2">
      <c r="C87" s="6">
        <f t="shared" si="0"/>
        <v>42124</v>
      </c>
      <c r="D87" s="3">
        <v>4870</v>
      </c>
      <c r="E87">
        <v>0</v>
      </c>
      <c r="F87" s="4">
        <f t="shared" si="1"/>
        <v>4870</v>
      </c>
      <c r="G87" s="4"/>
    </row>
    <row r="88" spans="2:7" x14ac:dyDescent="0.2">
      <c r="C88" s="6">
        <f t="shared" si="0"/>
        <v>42155</v>
      </c>
      <c r="D88" s="3">
        <v>4974</v>
      </c>
      <c r="E88">
        <v>471</v>
      </c>
      <c r="F88" s="4">
        <f t="shared" si="1"/>
        <v>5445</v>
      </c>
      <c r="G88" s="4"/>
    </row>
    <row r="89" spans="2:7" x14ac:dyDescent="0.2">
      <c r="C89" s="6">
        <f t="shared" si="0"/>
        <v>42185</v>
      </c>
      <c r="D89" s="3">
        <v>4674</v>
      </c>
      <c r="E89">
        <v>548</v>
      </c>
      <c r="F89" s="4">
        <f t="shared" si="1"/>
        <v>5222</v>
      </c>
      <c r="G89" s="4"/>
    </row>
    <row r="90" spans="2:7" x14ac:dyDescent="0.2">
      <c r="C90" s="6">
        <f t="shared" si="0"/>
        <v>42216</v>
      </c>
      <c r="D90" s="3">
        <v>4727</v>
      </c>
      <c r="E90">
        <v>985</v>
      </c>
      <c r="F90" s="4">
        <f t="shared" si="1"/>
        <v>5712</v>
      </c>
      <c r="G90" s="4"/>
    </row>
    <row r="91" spans="2:7" x14ac:dyDescent="0.2">
      <c r="C91" s="6">
        <f t="shared" si="0"/>
        <v>42247</v>
      </c>
      <c r="D91" s="3">
        <v>4582</v>
      </c>
      <c r="E91">
        <v>1438</v>
      </c>
      <c r="F91" s="4">
        <f t="shared" si="1"/>
        <v>6020</v>
      </c>
      <c r="G91" s="4"/>
    </row>
    <row r="92" spans="2:7" x14ac:dyDescent="0.2">
      <c r="C92" s="6">
        <f t="shared" si="0"/>
        <v>42277</v>
      </c>
      <c r="D92" s="3">
        <v>4094</v>
      </c>
      <c r="E92">
        <v>1404</v>
      </c>
      <c r="F92" s="4">
        <f t="shared" si="1"/>
        <v>5498</v>
      </c>
      <c r="G92" s="4"/>
    </row>
    <row r="93" spans="2:7" x14ac:dyDescent="0.2">
      <c r="C93" s="6">
        <f t="shared" si="0"/>
        <v>42308</v>
      </c>
      <c r="D93" s="3">
        <v>3856</v>
      </c>
      <c r="E93">
        <v>1198</v>
      </c>
      <c r="F93" s="4">
        <f t="shared" si="1"/>
        <v>5054</v>
      </c>
      <c r="G93" s="4"/>
    </row>
    <row r="94" spans="2:7" x14ac:dyDescent="0.2">
      <c r="C94" s="6">
        <f t="shared" si="0"/>
        <v>42338</v>
      </c>
      <c r="D94" s="3">
        <v>4001</v>
      </c>
      <c r="E94">
        <v>1012</v>
      </c>
      <c r="F94" s="4">
        <f t="shared" si="1"/>
        <v>5013</v>
      </c>
      <c r="G94" s="4"/>
    </row>
    <row r="95" spans="2:7" x14ac:dyDescent="0.2">
      <c r="B95" s="7"/>
      <c r="C95" s="8">
        <f t="shared" si="0"/>
        <v>42369</v>
      </c>
      <c r="D95" s="9">
        <v>3987</v>
      </c>
      <c r="E95" s="10">
        <v>996</v>
      </c>
      <c r="F95" s="11">
        <f t="shared" si="1"/>
        <v>4983</v>
      </c>
      <c r="G95" s="12"/>
    </row>
  </sheetData>
  <pageMargins left="0.7" right="0.7" top="0.75" bottom="0.75" header="0.3" footer="0.3"/>
  <pageSetup scale="5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D85FEBC8B8361489F6BD68A68BD8D01" ma:contentTypeVersion="175" ma:contentTypeDescription="" ma:contentTypeScope="" ma:versionID="62ecea5e48e37b08c094fcae40034b2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TC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Certificate</CaseType>
    <IndustryCode xmlns="dc463f71-b30c-4ab2-9473-d307f9d35888">230</IndustryCode>
    <CaseStatus xmlns="dc463f71-b30c-4ab2-9473-d307f9d35888">Closed</CaseStatus>
    <OpenedDate xmlns="dc463f71-b30c-4ab2-9473-d307f9d35888">2014-10-10T07:00:00+00:00</OpenedDate>
    <Date1 xmlns="dc463f71-b30c-4ab2-9473-d307f9d35888">2016-10-21T07:00:00+00:00</Date1>
    <IsDocumentOrder xmlns="dc463f71-b30c-4ab2-9473-d307f9d35888" xsi:nil="true"/>
    <IsHighlyConfidential xmlns="dc463f71-b30c-4ab2-9473-d307f9d35888">false</IsHighlyConfidential>
    <CaseCompanyNames xmlns="dc463f71-b30c-4ab2-9473-d307f9d35888">Speedishuttle Washington, LLC</CaseCompanyNames>
    <DocketNumber xmlns="dc463f71-b30c-4ab2-9473-d307f9d35888">143691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BE3A57E-3568-4762-9FBA-56E0240F1F27}"/>
</file>

<file path=customXml/itemProps2.xml><?xml version="1.0" encoding="utf-8"?>
<ds:datastoreItem xmlns:ds="http://schemas.openxmlformats.org/officeDocument/2006/customXml" ds:itemID="{DE6B7442-11D4-4BB2-889C-06DEDDED7DC5}"/>
</file>

<file path=customXml/itemProps3.xml><?xml version="1.0" encoding="utf-8"?>
<ds:datastoreItem xmlns:ds="http://schemas.openxmlformats.org/officeDocument/2006/customXml" ds:itemID="{075D8580-3CF5-4A45-B049-CA6F23D8111B}"/>
</file>

<file path=customXml/itemProps4.xml><?xml version="1.0" encoding="utf-8"?>
<ds:datastoreItem xmlns:ds="http://schemas.openxmlformats.org/officeDocument/2006/customXml" ds:itemID="{2F41FB81-C0B5-4FEA-8CBF-BC50A4F3CB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 and SS</vt:lpstr>
      <vt:lpstr>Combined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2016-10-21T20:39:46Z</dcterms:created>
  <dcterms:modified xsi:type="dcterms:W3CDTF">2016-10-21T20:41:01Z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0x0101006E56B4D1795A2E4DB2F0B01679ED314A005D85FEBC8B8361489F6BD68A68BD8D01</vt:lpwstr>
  </property>
  <property fmtid="{D5CDD505-2E9C-101B-9397-08002B2CF9AE}" pid="3" name="_docset_NoMedatataSyncRequired">
    <vt:lpwstr>False</vt:lpwstr>
  </property>
</Properties>
</file>