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91619ABB-BF76-480A-9ED5-54102CCF634C}" xr6:coauthVersionLast="47" xr6:coauthVersionMax="47" xr10:uidLastSave="{00000000-0000-0000-0000-000000000000}"/>
  <bookViews>
    <workbookView xWindow="-120" yWindow="480" windowWidth="19440" windowHeight="15000" xr2:uid="{B62DC32A-4B15-4709-A3C4-A3445E1A768B}"/>
  </bookViews>
  <sheets>
    <sheet name="5.3_R" sheetId="1" r:id="rId1"/>
    <sheet name="5.3.1_R_REDACTED" sheetId="2" r:id="rId2"/>
    <sheet name="5.3.2_R_REDACTED" sheetId="3" r:id="rId3"/>
  </sheets>
  <externalReferences>
    <externalReference r:id="rId4"/>
    <externalReference r:id="rId5"/>
    <externalReference r:id="rId6"/>
    <externalReference r:id="rId7"/>
    <externalReference r:id="rId8"/>
  </externalReferences>
  <definedNames>
    <definedName name="________________________OM1" localSheetId="1"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hidden="1">{#N/A,#N/A,FALSE,"CRPT";#N/A,#N/A,FALSE,"TREND";#N/A,#N/A,FALSE,"%Curve"}</definedName>
    <definedName name="__________________www1" hidden="1">{#N/A,#N/A,FALSE,"schA"}</definedName>
    <definedName name="_________________OM1" localSheetId="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OM1" localSheetId="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OM1" localSheetId="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hidden="1">{#N/A,#N/A,FALSE,"CRPT";#N/A,#N/A,FALSE,"TREND";#N/A,#N/A,FALSE,"%Curve"}</definedName>
    <definedName name="____________www1" hidden="1">{#N/A,#N/A,FALSE,"schA"}</definedName>
    <definedName name="___________OM1" localSheetId="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j1" localSheetId="1"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hidden="1">{#N/A,#N/A,FALSE,"CRPT";#N/A,#N/A,FALSE,"TREND";#N/A,#N/A,FALSE,"%Curve"}</definedName>
    <definedName name="_________www1" hidden="1">{#N/A,#N/A,FALSE,"schA"}</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hidden="1">{#N/A,#N/A,FALSE,"CRPT";#N/A,#N/A,FALSE,"TREND";#N/A,#N/A,FALSE,"%Curve"}</definedName>
    <definedName name="________www1" hidden="1">{#N/A,#N/A,FALSE,"schA"}</definedName>
    <definedName name="_______j1" localSheetId="1"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hidden="1">{#N/A,#N/A,FALSE,"CRPT";#N/A,#N/A,FALSE,"TREND";#N/A,#N/A,FALSE,"%Curve"}</definedName>
    <definedName name="_______www1" hidden="1">{#N/A,#N/A,FALSE,"schA"}</definedName>
    <definedName name="______j1" localSheetId="1"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hidden="1">{#N/A,#N/A,FALSE,"CRPT";#N/A,#N/A,FALSE,"TREND";#N/A,#N/A,FALSE,"%Curve"}</definedName>
    <definedName name="______www1" hidden="1">{#N/A,#N/A,FALSE,"schA"}</definedName>
    <definedName name="_____j1" localSheetId="1"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hidden="1">{#N/A,#N/A,FALSE,"CRPT";#N/A,#N/A,FALSE,"TREND";#N/A,#N/A,FALSE,"%Curve"}</definedName>
    <definedName name="_____www1" hidden="1">{#N/A,#N/A,FALSE,"schA"}</definedName>
    <definedName name="____j1" localSheetId="1"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hidden="1">{#N/A,#N/A,FALSE,"CRPT";#N/A,#N/A,FALSE,"TREND";#N/A,#N/A,FALSE,"%Curve"}</definedName>
    <definedName name="____www1" hidden="1">{#N/A,#N/A,FALSE,"schA"}</definedName>
    <definedName name="___j1" localSheetId="1"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hidden="1">{#N/A,#N/A,FALSE,"CRPT";#N/A,#N/A,FALSE,"TREND";#N/A,#N/A,FALSE,"%Curve"}</definedName>
    <definedName name="___www1" hidden="1">{#N/A,#N/A,FALSE,"schA"}</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ECURRENT" hidden="1">[3]ConsolidatingPL!#REF!</definedName>
    <definedName name="__123Graph_F" hidden="1">[2]Input!$D$22:$D$37</definedName>
    <definedName name="__j1" localSheetId="1"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hidden="1">{#N/A,#N/A,FALSE,"CRPT";#N/A,#N/A,FALSE,"TREND";#N/A,#N/A,FALSE,"%Curve"}</definedName>
    <definedName name="__www1" hidden="1">{#N/A,#N/A,FALSE,"schA"}</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1" hidden="1">{#N/A,#N/A,FALSE,"Summ";#N/A,#N/A,FALSE,"General"}</definedName>
    <definedName name="_Fill" localSheetId="1" hidden="1">#REF!</definedName>
    <definedName name="_Fill" localSheetId="0" hidden="1">#REF!</definedName>
    <definedName name="_Fill" hidden="1">#REF!</definedName>
    <definedName name="_xlnm._FilterDatabase" localSheetId="1" hidden="1">#REF!</definedName>
    <definedName name="_xlnm._FilterDatabase" localSheetId="0" hidden="1">#REF!</definedName>
    <definedName name="_xlnm._FilterDatabase"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new1" hidden="1">{#N/A,#N/A,FALSE,"Summ";#N/A,#N/A,FALSE,"General"}</definedName>
    <definedName name="_OM1" localSheetId="1"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 hidden="1">#REF!</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ix6" hidden="1">{#N/A,#N/A,FALSE,"CRPT";#N/A,#N/A,FALSE,"TREND";#N/A,#N/A,FALSE,"%Curve"}</definedName>
    <definedName name="_Sort" localSheetId="1" hidden="1">#REF!</definedName>
    <definedName name="_Sort" localSheetId="0" hidden="1">#REF!</definedName>
    <definedName name="_Sort" hidden="1">#REF!</definedName>
    <definedName name="_Table2_Out" hidden="1">#REF!</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lkjslkj" hidden="1">{0,#N/A,TRUE,0;0,#N/A,TRUE,0;0,#N/A,TRUE,0;0,#N/A,TRUE,0;0,#N/A,TRUE,0;0,#N/A,TRUE,0;0,#N/A,TRUE,0;0,#N/A,TRUE,0}</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sdfasdf" hidden="1">#REF!</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i" hidden="1">{#N/A,#N/A,FALSE,"BidCo Assumptions";#N/A,#N/A,FALSE,"Credit Stats";#N/A,#N/A,FALSE,"Bidco Summary";#N/A,#N/A,FALSE,"BIDCO Consolidated"}</definedName>
    <definedName name="Camas" localSheetId="1"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BWorkbookPriority" hidden="1">-2060790043</definedName>
    <definedName name="cgf" localSheetId="1"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py" localSheetId="1" hidden="1">#REF!</definedName>
    <definedName name="copy" localSheetId="0" hidden="1">#REF!</definedName>
    <definedName name="copy" hidden="1">#REF!</definedName>
    <definedName name="Cwvu.GREY_ALL." hidden="1">#REF!</definedName>
    <definedName name="dana" localSheetId="1"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hidden="1">{#N/A,#N/A,FALSE,"Summary 1";#N/A,#N/A,FALSE,"Domestic";#N/A,#N/A,FALSE,"Australia";#N/A,#N/A,FALSE,"Other"}</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dsd" localSheetId="0" hidden="1">[1]Inputs!#REF!</definedName>
    <definedName name="dsd" hidden="1">[1]Inputs!#REF!</definedName>
    <definedName name="DUDE" localSheetId="1" hidden="1">#REF!</definedName>
    <definedName name="DUDE" localSheetId="0" hidden="1">#REF!</definedName>
    <definedName name="DUDE" hidden="1">#REF!</definedName>
    <definedName name="ee" hidden="1">{#N/A,#N/A,FALSE,"Month ";#N/A,#N/A,FALSE,"YTD";#N/A,#N/A,FALSE,"12 mo ended"}</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hidden="1">{#N/A,#N/A,FALSE,"Coversheet";#N/A,#N/A,FALSE,"QA"}</definedName>
    <definedName name="ert" hidden="1">#REF!</definedName>
    <definedName name="Estimate" hidden="1">{#N/A,#N/A,FALSE,"Summ";#N/A,#N/A,FALSE,"General"}</definedName>
    <definedName name="ex" hidden="1">{#N/A,#N/A,FALSE,"Summ";#N/A,#N/A,FALSE,"General"}</definedName>
    <definedName name="extra2" localSheetId="1"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hidden="1">{#N/A,#N/A,FALSE,"Loans";#N/A,#N/A,FALSE,"Program Costs";#N/A,#N/A,FALSE,"Measures";#N/A,#N/A,FALSE,"Net Lost Rev";#N/A,#N/A,FALSE,"Incentive"}</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gfas" hidden="1">#REF!</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fhfjhke" hidden="1">{0,#N/A,TRUE,0;0,#N/A,TRUE,0;0,#N/A,TRUE,0;0,#N/A,TRUE,0;0,#N/A,TRUE,0;0,#N/A,TRUE,0;0,#N/A,TRUE,0;0,#N/A,TRUE,0}</definedName>
    <definedName name="fjljelj" hidden="1">{0,#N/A,TRUE,0;0,#N/A,TRUE,0;0,#N/A,TRUE,0;0,#N/A,TRUE,0;0,#N/A,TRUE,0;0,#N/A,TRUE,0;0,#N/A,TRUE,0;0,#N/A,TRUE,0}</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j" hidden="1">#REF!</definedName>
    <definedName name="HROptim" localSheetId="1"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TML1_1" hidden="1">"'[MONET71.xls]Market Hubs by Condition'!$A$1:$F$44"</definedName>
    <definedName name="HTML1_10" hidden="1">"Dave_LeVee"</definedName>
    <definedName name="HTML1_11" hidden="1">1</definedName>
    <definedName name="HTML1_12" hidden="1">"G:\MONET\WEB\FORECAST\hub71.htm"</definedName>
    <definedName name="HTML1_2" hidden="1">1</definedName>
    <definedName name="HTML1_3" hidden="1">"MONET71"</definedName>
    <definedName name="HTML1_4" hidden="1">"Market Hubs by Condition"</definedName>
    <definedName name="HTML1_5" hidden="1">""</definedName>
    <definedName name="HTML1_6" hidden="1">1</definedName>
    <definedName name="HTML1_7" hidden="1">1</definedName>
    <definedName name="HTML1_8" hidden="1">"4/10/96"</definedName>
    <definedName name="HTML1_9" hidden="1">"Resource Forecasting Department"</definedName>
    <definedName name="HTML2_1" hidden="1">"[MONET71.xls]FlatMarginalCost!$A$1:$E$132"</definedName>
    <definedName name="HTML2_10" hidden="1">"Dave_LeVee"</definedName>
    <definedName name="HTML2_11" hidden="1">1</definedName>
    <definedName name="HTML2_12" hidden="1">"G:\MONET\WEB\FORECAST\mc71.htm"</definedName>
    <definedName name="HTML2_2" hidden="1">1</definedName>
    <definedName name="HTML2_3" hidden="1">"MONET71"</definedName>
    <definedName name="HTML2_4" hidden="1">"FlatMarginalCost"</definedName>
    <definedName name="HTML2_5" hidden="1">""</definedName>
    <definedName name="HTML2_6" hidden="1">1</definedName>
    <definedName name="HTML2_7" hidden="1">1</definedName>
    <definedName name="HTML2_8" hidden="1">"4/10/96"</definedName>
    <definedName name="HTML2_9" hidden="1">"Resource Forecasting Department"</definedName>
    <definedName name="HTML3_1" hidden="1">"'[MONET84.XLS]Market Hubs by Condition'!$A$1:$F$36"</definedName>
    <definedName name="HTML3_10" hidden="1">"dave_levee@pgn.com"</definedName>
    <definedName name="HTML3_11" hidden="1">1</definedName>
    <definedName name="HTML3_12" hidden="1">"G:\MONET\WEB\FORECAST\Hub84.htm"</definedName>
    <definedName name="HTML3_2" hidden="1">1</definedName>
    <definedName name="HTML3_3" hidden="1">"MONET84"</definedName>
    <definedName name="HTML3_4" hidden="1">"Market Hubs by Condition"</definedName>
    <definedName name="HTML3_5" hidden="1">""</definedName>
    <definedName name="HTML3_6" hidden="1">1</definedName>
    <definedName name="HTML3_7" hidden="1">1</definedName>
    <definedName name="HTML3_8" hidden="1">"4/15/96"</definedName>
    <definedName name="HTML3_9" hidden="1">"Resource Forecasting Department"</definedName>
    <definedName name="HTML4_1" hidden="1">"[MONET84.XLS]ConditionMarginalCost!$A$1:$E$286"</definedName>
    <definedName name="HTML4_10" hidden="1">"dave_levee@pgn.com"</definedName>
    <definedName name="HTML4_11" hidden="1">1</definedName>
    <definedName name="HTML4_12" hidden="1">"G:\MONET\WEB\FORECAST\mc84.htm"</definedName>
    <definedName name="HTML4_2" hidden="1">1</definedName>
    <definedName name="HTML4_3" hidden="1">"MONET84"</definedName>
    <definedName name="HTML4_4" hidden="1">"ConditionMarginalCost"</definedName>
    <definedName name="HTML4_5" hidden="1">""</definedName>
    <definedName name="HTML4_6" hidden="1">1</definedName>
    <definedName name="HTML4_7" hidden="1">1</definedName>
    <definedName name="HTML4_8" hidden="1">"4/15/96"</definedName>
    <definedName name="HTML4_9" hidden="1">"Resource Forecasting Department"</definedName>
    <definedName name="HTML5_1" hidden="1">"[MONET84.XLS]ConditionMarginalCost!$A$1:$E$177"</definedName>
    <definedName name="HTML5_10" hidden="1">"dave_levee@pgn.com"</definedName>
    <definedName name="HTML5_11" hidden="1">1</definedName>
    <definedName name="HTML5_12" hidden="1">"G:\MONET\WEB\FORECAST\mc84.htm"</definedName>
    <definedName name="HTML5_2" hidden="1">1</definedName>
    <definedName name="HTML5_3" hidden="1">"MONET84"</definedName>
    <definedName name="HTML5_4" hidden="1">"ConditionMarginalCost"</definedName>
    <definedName name="HTML5_5" hidden="1">""</definedName>
    <definedName name="HTML5_6" hidden="1">1</definedName>
    <definedName name="HTML5_7" hidden="1">1</definedName>
    <definedName name="HTML5_8" hidden="1">"4/15/96"</definedName>
    <definedName name="HTML5_9" hidden="1">"Resource Forecasting Department"</definedName>
    <definedName name="HTMLCount" hidden="1">5</definedName>
    <definedName name="income_satement_ytd" hidden="1">{#N/A,#N/A,FALSE,"monthly";#N/A,#N/A,FALSE,"year to date";#N/A,#N/A,FALSE,"12_months_IS";#N/A,#N/A,FALSE,"balance sheet";#N/A,#N/A,FALSE,"op_revenues_12m";#N/A,#N/A,FALSE,"op_revenues_ytd";#N/A,#N/A,FALSE,"op_revenues_cm"}</definedName>
    <definedName name="inventory" localSheetId="1"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ejflj" hidden="1">{0,#N/A,TRUE,0;0,#N/A,TRUE,0;0,#N/A,TRUE,0;0,#N/A,TRUE,0;0,#N/A,TRUE,0;0,#N/A,TRUE,0;0,#N/A,TRUE,0;0,#N/A,TRUE,0}</definedName>
    <definedName name="jfkjlllje" hidden="1">{0,#N/A,TRUE,0;0,#N/A,TRUE,0;0,#N/A,TRUE,0;0,#N/A,TRUE,0;0,#N/A,TRUE,0;0,#N/A,TRUE,0;0,#N/A,TRUE,0;0,#N/A,TRUE,0}</definedName>
    <definedName name="jfkljsdkljiejgr" hidden="1">{#N/A,#N/A,FALSE,"Summ";#N/A,#N/A,FALSE,"General"}</definedName>
    <definedName name="junk" localSheetId="1"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istOffset" hidden="1">1</definedName>
    <definedName name="lookup" hidden="1">{#N/A,#N/A,FALSE,"Coversheet";#N/A,#N/A,FALSE,"QA"}</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iller" hidden="1">{#N/A,#N/A,FALSE,"Expenditures";#N/A,#N/A,FALSE,"Property Placed In-Service";#N/A,#N/A,FALSE,"CWIP Balances"}</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ew" localSheetId="1"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l_Workbook_GUID" hidden="1">"VX3CWJGNQX2CCGI81U4N2V76"</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1" hidden="1">[4]Inputs!#REF!</definedName>
    <definedName name="PricingInfo" localSheetId="0" hidden="1">[4]Inputs!#REF!</definedName>
    <definedName name="PricingInfo" hidden="1">[4]Inputs!#REF!</definedName>
    <definedName name="_xlnm.Print_Area" localSheetId="1">'5.3.1_R_REDACTED'!$A$1:$H$69</definedName>
    <definedName name="_xlnm.Print_Area" localSheetId="0">'5.3_R'!$A$2:$J$58</definedName>
    <definedName name="q" hidden="1">{#N/A,#N/A,FALSE,"Coversheet";#N/A,#N/A,FALSE,"QA"}</definedName>
    <definedName name="qqq" hidden="1">{#N/A,#N/A,FALSE,"schA"}</definedName>
    <definedName name="qw" hidden="1">#REF!</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localSheetId="1"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"45J5JLNGI27004SIRR034OPHN"</definedName>
    <definedName name="SAPsysID" hidden="1">"708C5W7SBKP804JT78WJ0JNKI"</definedName>
    <definedName name="SAPwbID" hidden="1">"ARS"</definedName>
    <definedName name="sdlfhsdlhfkl" hidden="1">{#N/A,#N/A,FALSE,"Summ";#N/A,#N/A,FALSE,"General"}</definedName>
    <definedName name="seven" hidden="1">{#N/A,#N/A,FALSE,"CRPT";#N/A,#N/A,FALSE,"TREND";#N/A,#N/A,FALSE,"%Curve"}</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hidden="1">{#N/A,#N/A,FALSE,"Drill Sites";"WP 212",#N/A,FALSE,"MWAG EOR";"WP 213",#N/A,FALSE,"MWAG EOR";#N/A,#N/A,FALSE,"Misc. Facility";#N/A,#N/A,FALSE,"WWTP"}</definedName>
    <definedName name="solver_adj" localSheetId="1" hidden="1">'5.3.1_R_REDACTED'!$E$31</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2</definedName>
    <definedName name="solver_nod" localSheetId="1" hidden="1">2147483647</definedName>
    <definedName name="solver_num" localSheetId="1" hidden="1">0</definedName>
    <definedName name="solver_nwt" localSheetId="1" hidden="1">1</definedName>
    <definedName name="solver_opt" localSheetId="1" hidden="1">'5.3.1_R_REDACTED'!#REF!</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definedName>
    <definedName name="solver_ver" localSheetId="1" hidden="1">3</definedName>
    <definedName name="SpecMaint" localSheetId="1"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hidden="1">{"YTD-Total",#N/A,FALSE,"Provision"}</definedName>
    <definedName name="t" hidden="1">{#N/A,#N/A,FALSE,"CESTSUM";#N/A,#N/A,FALSE,"est sum A";#N/A,#N/A,FALSE,"est detail A"}</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P_Footer_User" hidden="1">"Dylan Moser"</definedName>
    <definedName name="TP_Footer_Version" hidden="1">"v4.00"</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vcdv" hidden="1">#REF!</definedName>
    <definedName name="w" localSheetId="0" hidden="1">[5]Inputs!#REF!</definedName>
    <definedName name="w" hidden="1">[5]Inputs!#REF!</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but._.Syn._.and._.JE." hidden="1">{#N/A,#N/A,FALSE,"June 01 Mapping";#N/A,#N/A,FALSE,"June 01 conv";#N/A,#N/A,FALSE,"reclass";#N/A,#N/A,FALSE,"US FV";#N/A,#N/A,FALSE,"UK FV";#N/A,#N/A,FALSE,"UK GAAP"}</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sheet";#N/A,#N/A,FALSE,"Adj backup";#N/A,#N/A,FALSE,"t Accounts"}</definedName>
    <definedName name="wrn.All._.Pages." hidden="1">{#N/A,#N/A,FALSE,"cover";#N/A,#N/A,FALSE,"lead sheet";#N/A,#N/A,FALSE,"Adj backup";#N/A,#N/A,FALSE,"t Accounts"}</definedName>
    <definedName name="wrn.All._.Sheets." hidden="1">{"IncSt",#N/A,FALSE,"IS";"BalSht",#N/A,FALSE,"BS";"IntCash",#N/A,FALSE,"Int. Cash";"Stats",#N/A,FALSE,"Stats"}</definedName>
    <definedName name="wrn.Anvil." hidden="1">{#N/A,#N/A,FALSE,"CRPT";#N/A,#N/A,FALSE,"PCS ";#N/A,#N/A,FALSE,"TREND";#N/A,#N/A,FALSE,"% CURVE";#N/A,#N/A,FALSE,"FWICALC";#N/A,#N/A,FALSE,"CONTINGENCY";#N/A,#N/A,FALSE,"7616 Fab";#N/A,#N/A,FALSE,"7616 NSK"}</definedName>
    <definedName name="wrn.BidCo." hidden="1">{#N/A,#N/A,FALSE,"BidCo Assumptions";#N/A,#N/A,FALSE,"Credit Stats";#N/A,#N/A,FALSE,"Bidco Summary";#N/A,#N/A,FALSE,"BIDCO Consolidated"}</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mplete._.Report." hidden="1">{"Schedule A - Cost of Equity results",#N/A,TRUE,"Summary Results";"Schedule 1B - Cost of Capital Results",#N/A,TRUE,"Final Summary Sheet";"Schedule 2 A - Selected Cohort Financial Data",#N/A,TRUE,"COMPCO";"Schedule 2 B - EPS, etc. Cohort",#N/A,TRUE,"COMPCO";"Schedule 2 C - Cohort Group Growth Estimates",#N/A,TRUE,"COMPCO";"Schedule 2 D - OPUC-Selected Companies",#N/A,TRUE,"COMPCO";"Schedules 3A &amp; 3B - Single-stage DCF Analyses",#N/A,TRUE,"Single-Stage and 5-Year DCF"}</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 hidden="1">{#N/A,#N/A,TRUE,"Cover";#N/A,#N/A,TRUE,"Contents"}</definedName>
    <definedName name="wrn.Cover." hidden="1">{#N/A,#N/A,TRUE,"Cover";#N/A,#N/A,TRUE,"Contents"}</definedName>
    <definedName name="wrn.CoverContents." localSheetId="1" hidden="1">{#N/A,#N/A,FALSE,"Cover";#N/A,#N/A,FALSE,"Contents"}</definedName>
    <definedName name="wrn.CoverContents." hidden="1">{#N/A,#N/A,FALSE,"Cover";#N/A,#N/A,FALSE,"Contents"}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DCF._.Valuation." hidden="1">{"value box",#N/A,TRUE,"DPL Inc. Fin Statements";"unlevered free cash flows",#N/A,TRUE,"DPL Inc. Fin Statements"}</definedName>
    <definedName name="wrn.ECR." hidden="1">{#N/A,#N/A,FALSE,"schA"}</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hidden="1">{#N/A,#N/A,FALSE,"CESTSUM";#N/A,#N/A,FALSE,"est sum A";#N/A,#N/A,FALSE,"est detail A"}</definedName>
    <definedName name="wrn.Exec._.Summary." localSheetId="1"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CB." hidden="1">{"FCB_ALL",#N/A,FALSE,"FCB"}</definedName>
    <definedName name="wrn.fcb2" hidden="1">{"FCB_ALL",#N/A,FALSE,"FCB"}</definedName>
    <definedName name="wrn.Financials." hidden="1">{#N/A,#N/A,TRUE,"Income Statement";#N/A,#N/A,TRUE,"Balance Sheet";#N/A,#N/A,TRUE,"Cash Flow"}</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hidden="1">{"FullView",#N/A,FALSE,"Consltd-For contngcy"}</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hidden="1">{#N/A,#N/A,FALSE,"SUMMARY";#N/A,#N/A,FALSE,"AE7616";#N/A,#N/A,FALSE,"AE7617";#N/A,#N/A,FALSE,"AE7618";#N/A,#N/A,FALSE,"AE7619"}</definedName>
    <definedName name="wrn.Incentive._.Overhead." hidden="1">{#N/A,#N/A,FALSE,"Coversheet";#N/A,#N/A,FALSE,"QA"}</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hidden="1">{#N/A,#N/A,TRUE,"Filing Back-Up Pages_4.8.4-7";#N/A,#N/A,TRUE,"GI Back-up Page_4.8.8"}</definedName>
    <definedName name="wrn.om." hidden="1">{#N/A,#N/A,TRUE,"Detail Lead Sheet_4.8.1-3";#N/A,#N/A,TRUE,"Filing Back-Up Pages_4.8.4-7";#N/A,#N/A,TRUE,"GI Back-up Page_4.8.8"}</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hidden="1">{"DATA_SET",#N/A,FALSE,"HOURLY SPREAD"}</definedName>
    <definedName name="wrn.PrintAll." hidden="1">{"PA1",#N/A,TRUE,"BORDMW";"pa2",#N/A,TRUE,"BORDMW";"PA3",#N/A,TRUE,"BORDMW";"PA4",#N/A,TRUE,"BORDMW"}</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hidden="1">{#N/A,#N/A,FALSE,"BASE";#N/A,#N/A,FALSE,"LOOPS";#N/A,#N/A,FALSE,"PLC"}</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 hidden="1">{"sales",#N/A,FALSE,"Sales";"sales existing",#N/A,FALSE,"Sales";"sales rd1",#N/A,FALSE,"Sales";"sales rd2",#N/A,FALSE,"Sales"}</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hidden="1">{#N/A,#N/A,FALSE,"7617 Fab";#N/A,#N/A,FALSE,"7617 NSK"}</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ponsorSection." localSheetId="1"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_ALONE_BOTH." hidden="1">{"FCB_ALL",#N/A,FALSE,"FCB";"GREY_ALL",#N/A,FALSE,"GREY"}</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hidden="1">{#N/A,#N/A,FALSE,"Consltd-For contngcy"}</definedName>
    <definedName name="wrn.Tariff99." hidden="1">{"103Decup",#N/A,TRUE,"TRF103";"101Refund",#N/A,TRUE,"TRF101A";"101EEAAcct",#N/A,TRUE,"TRF101C";"107DSMRef",#N/A,TRUE,"TRF107";"107Amort",#N/A,TRUE,"DSM Amort";"102RPAInt",#N/A,TRUE,"TRF102B";"111Price1",#N/A,TRUE,"TRF111A";"111Price2",#N/A,TRUE,"TRF111B"}</definedName>
    <definedName name="wrn.Total._.Summary." localSheetId="1" hidden="1">{"Total Summary",#N/A,FALSE,"Summary"}</definedName>
    <definedName name="wrn.Total._.Summary." hidden="1">{"Total Summary",#N/A,FALSE,"Summary"}</definedName>
    <definedName name="wrn.UK._.Conversion._.Only." localSheetId="1" hidden="1">{#N/A,#N/A,FALSE,"Dec 1999 UK Continuing Ops"}</definedName>
    <definedName name="wrn.UK._.Conversion._.Only."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Wacc." hidden="1">{"Area1",#N/A,FALSE,"OREWACC";"Area2",#N/A,FALSE,"OREWACC"}</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hidden="1">{#N/A,#N/A,FALSE,"schA"}</definedName>
    <definedName name="xx" hidden="1">{#N/A,#N/A,FALSE,"Balance_Sheet";#N/A,#N/A,FALSE,"income_statement_monthly";#N/A,#N/A,FALSE,"income_statement_Quarter";#N/A,#N/A,FALSE,"income_statement_ytd";#N/A,#N/A,FALSE,"income_statement_12Months"}</definedName>
    <definedName name="xxx" hidden="1">#REF!</definedName>
    <definedName name="y" hidden="1">'[1]DSM Output'!$B$21:$B$23</definedName>
    <definedName name="yuf" hidden="1">{#N/A,#N/A,FALSE,"Summ";#N/A,#N/A,FALSE,"General"}</definedName>
    <definedName name="z" hidden="1">'[1]DSM Output'!$G$21:$G$23</definedName>
    <definedName name="Z_01844156_6462_4A28_9785_1A86F4D0C834_.wvu.PrintTitles" localSheetId="1" hidden="1">#REF!</definedName>
    <definedName name="Z_01844156_6462_4A28_9785_1A86F4D0C834_.wvu.PrintTitles" localSheetId="0"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A3" i="3"/>
  <c r="A2" i="3"/>
  <c r="A3" i="2"/>
  <c r="A2" i="2"/>
  <c r="D63" i="2" l="1"/>
  <c r="E63" i="2" s="1"/>
  <c r="F63" i="2" s="1"/>
</calcChain>
</file>

<file path=xl/sharedStrings.xml><?xml version="1.0" encoding="utf-8"?>
<sst xmlns="http://schemas.openxmlformats.org/spreadsheetml/2006/main" count="73" uniqueCount="59">
  <si>
    <t>PacifiCorp</t>
  </si>
  <si>
    <t>PAGE</t>
  </si>
  <si>
    <t>TOTAL</t>
  </si>
  <si>
    <t>WASHINGTON</t>
  </si>
  <si>
    <t>ACCOUNT</t>
  </si>
  <si>
    <t>Type</t>
  </si>
  <si>
    <t>COMPANY</t>
  </si>
  <si>
    <t>FACTOR</t>
  </si>
  <si>
    <t>FACTOR %</t>
  </si>
  <si>
    <t>ALLOCATED</t>
  </si>
  <si>
    <t>REF#</t>
  </si>
  <si>
    <t>Adjustment to Revenues:</t>
  </si>
  <si>
    <t>WA</t>
  </si>
  <si>
    <t>Situs</t>
  </si>
  <si>
    <t>Page</t>
  </si>
  <si>
    <t>Revenue Deferral Amortization</t>
  </si>
  <si>
    <t>Amortization</t>
  </si>
  <si>
    <t>Base Period Amount (below)</t>
  </si>
  <si>
    <t>Pro Forma Amount 2024 (below)</t>
  </si>
  <si>
    <t>Opening Bal.</t>
  </si>
  <si>
    <r>
      <t>Accrual</t>
    </r>
    <r>
      <rPr>
        <b/>
        <vertAlign val="superscript"/>
        <sz val="10"/>
        <rFont val="Arial"/>
        <family val="2"/>
      </rPr>
      <t>1</t>
    </r>
  </si>
  <si>
    <r>
      <t>Interest</t>
    </r>
    <r>
      <rPr>
        <b/>
        <vertAlign val="superscript"/>
        <sz val="10"/>
        <rFont val="Arial"/>
        <family val="2"/>
      </rPr>
      <t>2</t>
    </r>
  </si>
  <si>
    <t>Ending Bal.</t>
  </si>
  <si>
    <t>Pro Forma Amort 2024 =</t>
  </si>
  <si>
    <t>Note:</t>
  </si>
  <si>
    <t xml:space="preserve">1. Reflects accrued amounts through November 2022. December 2022 to December 2023 accrual amounts reflect forecasts.  </t>
  </si>
  <si>
    <t>2. Interest accrual at Quarterly FERC rate during the deferral and amortization periods.</t>
  </si>
  <si>
    <t>Ref UE-210328</t>
  </si>
  <si>
    <t>Q1</t>
  </si>
  <si>
    <t>Q2</t>
  </si>
  <si>
    <t>Q3</t>
  </si>
  <si>
    <t>Q4</t>
  </si>
  <si>
    <t>Quarterly FERC RATE</t>
  </si>
  <si>
    <t xml:space="preserve">Page </t>
  </si>
  <si>
    <t>Sales Revenue Forecast</t>
  </si>
  <si>
    <t>Total Company</t>
  </si>
  <si>
    <t>WA Alloc.</t>
  </si>
  <si>
    <t>Quantity</t>
  </si>
  <si>
    <t>Rate</t>
  </si>
  <si>
    <t>Revenue</t>
  </si>
  <si>
    <t>SG 
Factor</t>
  </si>
  <si>
    <t>Total</t>
  </si>
  <si>
    <t>Pryor Mountain REC Revenues Annual Amort</t>
  </si>
  <si>
    <t>Annual Pryor Mountain REC Revenues Forecast</t>
  </si>
  <si>
    <t>Above</t>
  </si>
  <si>
    <t>Washington 2023 General Rate Case</t>
  </si>
  <si>
    <t>PRO</t>
  </si>
  <si>
    <t>REDACTED</t>
  </si>
  <si>
    <t>Description of Adjustment</t>
  </si>
  <si>
    <t>Pryor Mountain REC Revenues - Year 1</t>
  </si>
  <si>
    <t>Total Pryor Mountain REC Revenues</t>
  </si>
  <si>
    <t>5.3_R</t>
  </si>
  <si>
    <t>5.3.2_R</t>
  </si>
  <si>
    <t>5.3.1_R_REDACTED</t>
  </si>
  <si>
    <t>Ref 5.3_R</t>
  </si>
  <si>
    <t>Ref 5.3.1_R</t>
  </si>
  <si>
    <t>5.3.2_R_REDACTED</t>
  </si>
  <si>
    <t>Pryor Mountain REC Revenues</t>
  </si>
  <si>
    <r>
      <t xml:space="preserve">This adjustment adds into results the proposed amortization of Washington's share of Pryor Mountain REC Revenues deferred in 2021, 2022 and forecasted to be deferred through 2023. The Company is requesting a one-year amortization period.  This adjustment also adds into Washington's base rates an annual level of projected revenues expected from the sales of REC from Pryor Mountain into the rate year.  
</t>
    </r>
    <r>
      <rPr>
        <i/>
        <sz val="10"/>
        <rFont val="Arial"/>
        <family val="2"/>
      </rPr>
      <t>This adjustment has been modified to reflect an immaterial correction to the total deferred balance through June 2021, actual deferred Pryor Mountain REC revenues through August 2023, as well as the the actual published quarterly interest rate through 2023 as published by FERC.</t>
    </r>
    <r>
      <rPr>
        <sz val="10"/>
        <rFont val="Arial"/>
        <family val="2"/>
      </rPr>
      <t xml:space="preserve"> </t>
    </r>
    <r>
      <rPr>
        <i/>
        <sz val="10"/>
        <rFont val="Arial"/>
        <family val="2"/>
      </rPr>
      <t>Please refer to Confidential Exhibit No. SLC-13C for further documentation pages containing confidential information that supports the calculation of this adjustment.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</si>
</sst>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00%"/>
    <numFmt numFmtId="167" formatCode="[$-409]mmm\-yy;@"/>
  </numFmts>
  <fonts count="14" x14ac:knownFonts="1">
    <font>
      <sz val="11"/>
      <color theme="1"/>
      <name val="Calibri"/>
      <family val="2"/>
      <scheme val="minor"/>
    </font>
    <font>
      <sz val="10"/>
      <color theme="1"/>
      <name val="Arial"/>
      <family val="2"/>
    </font>
    <font>
      <sz val="11"/>
      <color theme="1"/>
      <name val="Calibri"/>
      <family val="2"/>
      <scheme val="minor"/>
    </font>
    <font>
      <b/>
      <sz val="10"/>
      <name val="Arial"/>
      <family val="2"/>
    </font>
    <font>
      <sz val="10"/>
      <name val="Arial"/>
      <family val="2"/>
    </font>
    <font>
      <u/>
      <sz val="10"/>
      <name val="Arial"/>
      <family val="2"/>
    </font>
    <font>
      <sz val="10"/>
      <color rgb="FFFF0000"/>
      <name val="Arial"/>
      <family val="2"/>
    </font>
    <font>
      <b/>
      <sz val="10"/>
      <color theme="1"/>
      <name val="Arial"/>
      <family val="2"/>
    </font>
    <font>
      <b/>
      <u/>
      <sz val="10"/>
      <name val="Arial"/>
      <family val="2"/>
    </font>
    <font>
      <b/>
      <vertAlign val="superscript"/>
      <sz val="10"/>
      <name val="Arial"/>
      <family val="2"/>
    </font>
    <font>
      <sz val="10"/>
      <color rgb="FF0000FF"/>
      <name val="Arial"/>
      <family val="2"/>
    </font>
    <font>
      <sz val="8"/>
      <name val="Calibri"/>
      <family val="2"/>
      <scheme val="minor"/>
    </font>
    <font>
      <i/>
      <sz val="10"/>
      <name val="Arial"/>
      <family val="2"/>
    </font>
    <font>
      <i/>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43" fontId="4" fillId="0" borderId="0" applyFont="0" applyFill="0" applyBorder="0" applyAlignment="0" applyProtection="0"/>
  </cellStyleXfs>
  <cellXfs count="98">
    <xf numFmtId="0" fontId="0" fillId="0" borderId="0" xfId="0"/>
    <xf numFmtId="0" fontId="3" fillId="0" borderId="0" xfId="0" applyFont="1"/>
    <xf numFmtId="0" fontId="4" fillId="0" borderId="0" xfId="0" applyFont="1" applyAlignment="1">
      <alignment horizontal="center"/>
    </xf>
    <xf numFmtId="164" fontId="4" fillId="0" borderId="0" xfId="0" applyNumberFormat="1" applyFont="1" applyAlignment="1">
      <alignment horizontal="center"/>
    </xf>
    <xf numFmtId="0" fontId="5" fillId="0" borderId="0" xfId="0" applyFont="1" applyAlignment="1">
      <alignment horizontal="center"/>
    </xf>
    <xf numFmtId="0" fontId="3" fillId="0" borderId="0" xfId="0" applyFont="1" applyAlignment="1">
      <alignment horizontal="left"/>
    </xf>
    <xf numFmtId="0" fontId="4" fillId="0" borderId="0" xfId="0" applyFont="1"/>
    <xf numFmtId="165" fontId="4" fillId="0" borderId="0" xfId="0" applyNumberFormat="1" applyFont="1" applyAlignment="1">
      <alignment horizontal="center"/>
    </xf>
    <xf numFmtId="165" fontId="4" fillId="0" borderId="0" xfId="0" applyNumberFormat="1" applyFont="1"/>
    <xf numFmtId="0" fontId="6" fillId="0" borderId="0" xfId="0" applyFont="1" applyAlignment="1">
      <alignment horizontal="center"/>
    </xf>
    <xf numFmtId="0" fontId="6" fillId="0" borderId="0" xfId="0" applyFont="1" applyAlignment="1">
      <alignment horizontal="left"/>
    </xf>
    <xf numFmtId="0" fontId="7" fillId="0" borderId="0" xfId="0" applyFont="1"/>
    <xf numFmtId="0" fontId="4" fillId="0" borderId="0" xfId="0" applyFont="1" applyAlignment="1">
      <alignment horizontal="right"/>
    </xf>
    <xf numFmtId="0" fontId="3" fillId="0" borderId="0" xfId="3" applyFont="1"/>
    <xf numFmtId="0" fontId="8" fillId="0" borderId="0" xfId="3" applyFont="1" applyAlignment="1">
      <alignment horizontal="center"/>
    </xf>
    <xf numFmtId="0" fontId="3" fillId="0" borderId="0" xfId="3" applyFont="1" applyAlignment="1">
      <alignment horizontal="center"/>
    </xf>
    <xf numFmtId="165" fontId="3" fillId="0" borderId="0" xfId="0" applyNumberFormat="1" applyFont="1" applyAlignment="1">
      <alignment horizontal="right"/>
    </xf>
    <xf numFmtId="165" fontId="3" fillId="0" borderId="0" xfId="0" applyNumberFormat="1" applyFont="1"/>
    <xf numFmtId="0" fontId="3" fillId="0" borderId="5" xfId="3" applyFont="1" applyBorder="1" applyAlignment="1">
      <alignment horizontal="center"/>
    </xf>
    <xf numFmtId="17" fontId="4" fillId="0" borderId="0" xfId="0" applyNumberFormat="1" applyFont="1" applyAlignment="1">
      <alignment horizontal="left" vertical="top"/>
    </xf>
    <xf numFmtId="165" fontId="7" fillId="0" borderId="0" xfId="0" applyNumberFormat="1" applyFont="1" applyAlignment="1">
      <alignment horizontal="right"/>
    </xf>
    <xf numFmtId="10" fontId="4" fillId="0" borderId="9" xfId="2" applyNumberFormat="1" applyFont="1" applyBorder="1" applyAlignment="1">
      <alignment horizontal="center"/>
    </xf>
    <xf numFmtId="10" fontId="4" fillId="0" borderId="8" xfId="2" applyNumberFormat="1" applyFont="1" applyFill="1" applyBorder="1" applyAlignment="1">
      <alignment horizontal="center"/>
    </xf>
    <xf numFmtId="0" fontId="7" fillId="0" borderId="5" xfId="0" applyFont="1" applyBorder="1" applyAlignment="1">
      <alignment horizontal="center" wrapText="1"/>
    </xf>
    <xf numFmtId="0" fontId="3" fillId="0" borderId="15" xfId="3" applyFont="1" applyBorder="1" applyAlignment="1">
      <alignment horizontal="center"/>
    </xf>
    <xf numFmtId="0" fontId="8" fillId="0" borderId="0" xfId="3" applyFont="1" applyFill="1" applyBorder="1" applyAlignment="1">
      <alignment horizontal="center"/>
    </xf>
    <xf numFmtId="166" fontId="10" fillId="0" borderId="0" xfId="2" applyNumberFormat="1" applyFont="1" applyFill="1" applyBorder="1" applyAlignment="1">
      <alignment horizontal="left"/>
    </xf>
    <xf numFmtId="0" fontId="4" fillId="0" borderId="0" xfId="3" applyFont="1"/>
    <xf numFmtId="0" fontId="4" fillId="0" borderId="0" xfId="3" applyFont="1" applyFill="1" applyBorder="1"/>
    <xf numFmtId="0" fontId="4" fillId="0" borderId="0" xfId="3" applyFont="1" applyAlignment="1">
      <alignment horizontal="right"/>
    </xf>
    <xf numFmtId="165" fontId="4" fillId="0" borderId="0" xfId="3" applyNumberFormat="1" applyFont="1"/>
    <xf numFmtId="165" fontId="4" fillId="0" borderId="0" xfId="3" applyNumberFormat="1" applyFont="1" applyFill="1" applyBorder="1"/>
    <xf numFmtId="0" fontId="4" fillId="0" borderId="1" xfId="3" applyFont="1" applyBorder="1" applyAlignment="1">
      <alignment horizontal="center"/>
    </xf>
    <xf numFmtId="0" fontId="4" fillId="0" borderId="6" xfId="3" applyFont="1" applyBorder="1"/>
    <xf numFmtId="0" fontId="4" fillId="0" borderId="2" xfId="3" applyFont="1" applyBorder="1" applyAlignment="1">
      <alignment horizontal="center"/>
    </xf>
    <xf numFmtId="0" fontId="4" fillId="0" borderId="7" xfId="3" applyFont="1" applyBorder="1" applyAlignment="1">
      <alignment horizontal="center"/>
    </xf>
    <xf numFmtId="0" fontId="4" fillId="0" borderId="3" xfId="3" applyFont="1" applyBorder="1" applyAlignment="1">
      <alignment horizontal="center"/>
    </xf>
    <xf numFmtId="165" fontId="4" fillId="0" borderId="8" xfId="3" applyNumberFormat="1" applyFont="1" applyBorder="1" applyAlignment="1">
      <alignment horizontal="right"/>
    </xf>
    <xf numFmtId="10" fontId="4" fillId="0" borderId="10" xfId="3" applyNumberFormat="1" applyFont="1" applyBorder="1" applyAlignment="1">
      <alignment horizontal="center"/>
    </xf>
    <xf numFmtId="10" fontId="4" fillId="0" borderId="11" xfId="3" applyNumberFormat="1" applyFont="1" applyBorder="1" applyAlignment="1">
      <alignment horizontal="center"/>
    </xf>
    <xf numFmtId="0" fontId="4" fillId="0" borderId="12" xfId="3" applyFont="1" applyBorder="1" applyAlignment="1">
      <alignment horizontal="center"/>
    </xf>
    <xf numFmtId="0" fontId="4" fillId="0" borderId="13" xfId="3" applyFont="1" applyBorder="1" applyAlignment="1">
      <alignment horizontal="center"/>
    </xf>
    <xf numFmtId="0" fontId="4" fillId="0" borderId="10" xfId="3" applyFont="1" applyBorder="1" applyAlignment="1">
      <alignment horizontal="center"/>
    </xf>
    <xf numFmtId="0" fontId="4" fillId="0" borderId="11" xfId="3" applyFont="1" applyBorder="1" applyAlignment="1">
      <alignment horizontal="center"/>
    </xf>
    <xf numFmtId="165" fontId="4" fillId="0" borderId="0" xfId="3" applyNumberFormat="1" applyFont="1" applyAlignment="1">
      <alignment horizontal="right"/>
    </xf>
    <xf numFmtId="0" fontId="4" fillId="0" borderId="0" xfId="3" applyFont="1" applyAlignment="1">
      <alignment horizontal="center"/>
    </xf>
    <xf numFmtId="165" fontId="4" fillId="2" borderId="0" xfId="3" applyNumberFormat="1" applyFont="1" applyFill="1"/>
    <xf numFmtId="165" fontId="4" fillId="2" borderId="0" xfId="1" applyNumberFormat="1" applyFont="1" applyFill="1"/>
    <xf numFmtId="0" fontId="7" fillId="0" borderId="5" xfId="0" applyFont="1" applyBorder="1" applyAlignment="1">
      <alignment horizontal="center"/>
    </xf>
    <xf numFmtId="165" fontId="4" fillId="2" borderId="5" xfId="3" applyNumberFormat="1" applyFont="1" applyFill="1" applyBorder="1"/>
    <xf numFmtId="165" fontId="3" fillId="2" borderId="4" xfId="3" applyNumberFormat="1" applyFont="1" applyFill="1" applyBorder="1"/>
    <xf numFmtId="0" fontId="3" fillId="0" borderId="0" xfId="0" applyFont="1" applyProtection="1">
      <protection locked="0"/>
    </xf>
    <xf numFmtId="0" fontId="4" fillId="0" borderId="2" xfId="0" applyFont="1" applyBorder="1" applyAlignment="1">
      <alignment vertical="top" wrapText="1"/>
    </xf>
    <xf numFmtId="0" fontId="4" fillId="0" borderId="16" xfId="0" applyFont="1" applyBorder="1" applyAlignment="1">
      <alignment vertical="top" wrapText="1"/>
    </xf>
    <xf numFmtId="0" fontId="4" fillId="0" borderId="0" xfId="0" applyFont="1" applyAlignment="1">
      <alignment vertical="top" wrapText="1"/>
    </xf>
    <xf numFmtId="0" fontId="4" fillId="0" borderId="18" xfId="0" applyFont="1" applyBorder="1" applyAlignment="1">
      <alignment vertical="top" wrapText="1"/>
    </xf>
    <xf numFmtId="0" fontId="1" fillId="0" borderId="0" xfId="0" applyFont="1"/>
    <xf numFmtId="0" fontId="1" fillId="0" borderId="0" xfId="0" applyFont="1" applyAlignment="1">
      <alignment horizontal="center"/>
    </xf>
    <xf numFmtId="165" fontId="1" fillId="0" borderId="0" xfId="1" applyNumberFormat="1" applyFont="1" applyFill="1"/>
    <xf numFmtId="0" fontId="1" fillId="0" borderId="0" xfId="0" applyFont="1" applyFill="1" applyBorder="1"/>
    <xf numFmtId="0" fontId="1" fillId="0" borderId="0" xfId="0" applyFont="1" applyAlignment="1">
      <alignment horizontal="right"/>
    </xf>
    <xf numFmtId="167" fontId="1" fillId="0" borderId="0" xfId="0" applyNumberFormat="1" applyFont="1"/>
    <xf numFmtId="167" fontId="1" fillId="0" borderId="0" xfId="0" applyNumberFormat="1" applyFont="1" applyFill="1"/>
    <xf numFmtId="165" fontId="1" fillId="2" borderId="0" xfId="1" applyNumberFormat="1" applyFont="1" applyFill="1"/>
    <xf numFmtId="43" fontId="1" fillId="2" borderId="0" xfId="1" applyFont="1" applyFill="1"/>
    <xf numFmtId="165" fontId="1" fillId="2" borderId="0" xfId="1" applyNumberFormat="1" applyFont="1" applyFill="1" applyBorder="1"/>
    <xf numFmtId="166" fontId="1" fillId="0" borderId="0" xfId="0" applyNumberFormat="1" applyFont="1" applyFill="1" applyAlignment="1">
      <alignment horizontal="center"/>
    </xf>
    <xf numFmtId="165" fontId="1" fillId="2" borderId="0" xfId="0" applyNumberFormat="1" applyFont="1" applyFill="1"/>
    <xf numFmtId="0" fontId="1" fillId="0" borderId="0" xfId="0" applyFont="1" applyFill="1"/>
    <xf numFmtId="165" fontId="1" fillId="0" borderId="0" xfId="1" applyNumberFormat="1" applyFont="1"/>
    <xf numFmtId="43" fontId="1" fillId="0" borderId="0" xfId="1" applyFont="1"/>
    <xf numFmtId="165" fontId="1" fillId="2" borderId="4" xfId="1" applyNumberFormat="1" applyFont="1" applyFill="1" applyBorder="1"/>
    <xf numFmtId="166" fontId="1" fillId="0" borderId="0" xfId="0" applyNumberFormat="1" applyFont="1" applyAlignment="1">
      <alignment horizontal="center"/>
    </xf>
    <xf numFmtId="165" fontId="1" fillId="2" borderId="14" xfId="0" applyNumberFormat="1" applyFont="1" applyFill="1" applyBorder="1"/>
    <xf numFmtId="165" fontId="1" fillId="0" borderId="4" xfId="0" applyNumberFormat="1" applyFont="1" applyBorder="1"/>
    <xf numFmtId="165" fontId="4" fillId="2" borderId="0" xfId="3" applyNumberFormat="1" applyFill="1"/>
    <xf numFmtId="0" fontId="13" fillId="0" borderId="0" xfId="0" applyFont="1"/>
    <xf numFmtId="0" fontId="12" fillId="0" borderId="0" xfId="0" applyFont="1" applyAlignment="1">
      <alignment horizontal="center"/>
    </xf>
    <xf numFmtId="165" fontId="12" fillId="0" borderId="0" xfId="0" applyNumberFormat="1" applyFont="1"/>
    <xf numFmtId="165" fontId="12" fillId="0" borderId="0" xfId="0" applyNumberFormat="1" applyFont="1" applyAlignment="1">
      <alignment horizontal="center"/>
    </xf>
    <xf numFmtId="0" fontId="1" fillId="0" borderId="0" xfId="0" applyFont="1" applyAlignment="1">
      <alignment horizontal="left"/>
    </xf>
    <xf numFmtId="0" fontId="4" fillId="0" borderId="12" xfId="3" applyBorder="1" applyAlignment="1">
      <alignment horizontal="center"/>
    </xf>
    <xf numFmtId="165" fontId="4" fillId="0" borderId="0" xfId="3" applyNumberFormat="1"/>
    <xf numFmtId="0" fontId="4" fillId="0" borderId="0" xfId="3"/>
    <xf numFmtId="0" fontId="4" fillId="0" borderId="13" xfId="3" applyBorder="1" applyAlignment="1">
      <alignment horizontal="center"/>
    </xf>
    <xf numFmtId="0" fontId="4" fillId="0" borderId="10" xfId="3" applyBorder="1" applyAlignment="1">
      <alignment horizontal="center"/>
    </xf>
    <xf numFmtId="0" fontId="4" fillId="0" borderId="11" xfId="3" applyBorder="1" applyAlignment="1">
      <alignment horizontal="center"/>
    </xf>
    <xf numFmtId="10" fontId="4" fillId="0" borderId="10" xfId="3" applyNumberFormat="1" applyBorder="1" applyAlignment="1">
      <alignment horizontal="center"/>
    </xf>
    <xf numFmtId="10" fontId="4" fillId="0" borderId="11" xfId="3" applyNumberFormat="1" applyBorder="1" applyAlignment="1">
      <alignment horizontal="center"/>
    </xf>
    <xf numFmtId="0" fontId="12" fillId="0" borderId="0" xfId="0" applyFont="1" applyAlignment="1">
      <alignment horizontal="left" indent="1"/>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0" xfId="3" applyFont="1" applyAlignment="1">
      <alignment horizontal="left" wrapText="1"/>
    </xf>
    <xf numFmtId="0" fontId="7" fillId="0" borderId="5" xfId="0" applyFont="1" applyBorder="1" applyAlignment="1">
      <alignment horizontal="center"/>
    </xf>
  </cellXfs>
  <cellStyles count="5">
    <cellStyle name="Comma" xfId="1" builtinId="3"/>
    <cellStyle name="Comma 10" xfId="4" xr:uid="{776518F7-E0D3-4AE3-BEA9-78117A8017E1}"/>
    <cellStyle name="Normal" xfId="0" builtinId="0"/>
    <cellStyle name="Normal 11 3" xfId="3" xr:uid="{90FC6104-8949-4EBB-9918-D477C067516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acifiCorp.us\dfs\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1D9A-B203-474F-8694-CBD1CC01BD97}">
  <sheetPr>
    <pageSetUpPr fitToPage="1"/>
  </sheetPr>
  <dimension ref="A2:J58"/>
  <sheetViews>
    <sheetView tabSelected="1" view="pageBreakPreview" zoomScale="80" zoomScaleNormal="80" zoomScaleSheetLayoutView="80" workbookViewId="0">
      <selection activeCell="Q10" sqref="Q10"/>
    </sheetView>
  </sheetViews>
  <sheetFormatPr defaultColWidth="9.140625" defaultRowHeight="13.5" customHeight="1" x14ac:dyDescent="0.2"/>
  <cols>
    <col min="1" max="1" width="2.28515625" style="56" customWidth="1"/>
    <col min="2" max="2" width="3.42578125" style="56" customWidth="1"/>
    <col min="3" max="3" width="26" style="56" customWidth="1"/>
    <col min="4" max="4" width="10.140625" style="56" bestFit="1" customWidth="1"/>
    <col min="5" max="5" width="5.5703125" style="56" bestFit="1" customWidth="1"/>
    <col min="6" max="6" width="10.140625" style="56" customWidth="1"/>
    <col min="7" max="7" width="8.7109375" style="56" bestFit="1" customWidth="1"/>
    <col min="8" max="8" width="11" style="56" bestFit="1" customWidth="1"/>
    <col min="9" max="9" width="13.140625" style="56" customWidth="1"/>
    <col min="10" max="10" width="13.140625" style="56" bestFit="1" customWidth="1"/>
    <col min="11" max="16384" width="9.140625" style="56"/>
  </cols>
  <sheetData>
    <row r="2" spans="2:10" ht="13.5" customHeight="1" x14ac:dyDescent="0.2">
      <c r="B2" s="1" t="s">
        <v>0</v>
      </c>
      <c r="D2" s="2"/>
      <c r="F2" s="2"/>
      <c r="G2" s="2"/>
      <c r="H2" s="2"/>
      <c r="I2" s="12" t="s">
        <v>1</v>
      </c>
      <c r="J2" s="3" t="s">
        <v>51</v>
      </c>
    </row>
    <row r="3" spans="2:10" ht="13.5" customHeight="1" x14ac:dyDescent="0.2">
      <c r="B3" s="1" t="s">
        <v>45</v>
      </c>
      <c r="D3" s="2"/>
      <c r="F3" s="2"/>
      <c r="G3" s="2"/>
      <c r="H3" s="2"/>
      <c r="I3" s="2"/>
      <c r="J3" s="2"/>
    </row>
    <row r="4" spans="2:10" ht="13.5" customHeight="1" x14ac:dyDescent="0.2">
      <c r="B4" s="1" t="s">
        <v>49</v>
      </c>
      <c r="D4" s="2"/>
      <c r="F4" s="2"/>
      <c r="G4" s="2"/>
      <c r="H4" s="2"/>
      <c r="I4" s="2"/>
      <c r="J4" s="2"/>
    </row>
    <row r="5" spans="2:10" ht="13.5" customHeight="1" x14ac:dyDescent="0.2">
      <c r="D5" s="2"/>
      <c r="F5" s="2"/>
      <c r="G5" s="2"/>
      <c r="H5" s="2"/>
      <c r="I5" s="2"/>
      <c r="J5" s="2"/>
    </row>
    <row r="6" spans="2:10" ht="13.5" customHeight="1" x14ac:dyDescent="0.2">
      <c r="D6" s="2"/>
      <c r="F6" s="2"/>
      <c r="G6" s="2"/>
      <c r="H6" s="2"/>
      <c r="I6" s="2"/>
      <c r="J6" s="2"/>
    </row>
    <row r="7" spans="2:10" ht="13.5" customHeight="1" x14ac:dyDescent="0.2">
      <c r="D7" s="2"/>
      <c r="F7" s="2" t="s">
        <v>2</v>
      </c>
      <c r="G7" s="2"/>
      <c r="H7" s="2"/>
      <c r="I7" s="2" t="s">
        <v>3</v>
      </c>
      <c r="J7" s="2"/>
    </row>
    <row r="8" spans="2:10" ht="13.5" customHeight="1" x14ac:dyDescent="0.2">
      <c r="D8" s="4" t="s">
        <v>4</v>
      </c>
      <c r="E8" s="4" t="s">
        <v>5</v>
      </c>
      <c r="F8" s="4" t="s">
        <v>6</v>
      </c>
      <c r="G8" s="4" t="s">
        <v>7</v>
      </c>
      <c r="H8" s="4" t="s">
        <v>8</v>
      </c>
      <c r="I8" s="4" t="s">
        <v>9</v>
      </c>
      <c r="J8" s="4" t="s">
        <v>10</v>
      </c>
    </row>
    <row r="9" spans="2:10" ht="13.5" customHeight="1" x14ac:dyDescent="0.2">
      <c r="B9" s="5"/>
      <c r="C9" s="6"/>
      <c r="D9" s="2"/>
      <c r="E9" s="2"/>
      <c r="F9" s="2"/>
      <c r="G9" s="2"/>
      <c r="H9" s="2"/>
      <c r="I9" s="7"/>
      <c r="J9" s="2"/>
    </row>
    <row r="10" spans="2:10" ht="13.5" customHeight="1" x14ac:dyDescent="0.2">
      <c r="B10" s="1" t="s">
        <v>11</v>
      </c>
      <c r="C10" s="6"/>
      <c r="D10" s="2"/>
      <c r="E10" s="2"/>
      <c r="F10" s="2"/>
      <c r="G10" s="2"/>
      <c r="H10" s="2"/>
      <c r="I10" s="7"/>
      <c r="J10" s="2"/>
    </row>
    <row r="11" spans="2:10" s="76" customFormat="1" ht="13.5" customHeight="1" x14ac:dyDescent="0.2">
      <c r="B11" s="89" t="s">
        <v>57</v>
      </c>
      <c r="D11" s="77">
        <v>456</v>
      </c>
      <c r="E11" s="77" t="s">
        <v>46</v>
      </c>
      <c r="F11" s="78">
        <v>269961.75585570239</v>
      </c>
      <c r="G11" s="77" t="s">
        <v>12</v>
      </c>
      <c r="H11" s="77" t="s">
        <v>13</v>
      </c>
      <c r="I11" s="79">
        <f>F11</f>
        <v>269961.75585570239</v>
      </c>
      <c r="J11" s="77" t="s">
        <v>52</v>
      </c>
    </row>
    <row r="12" spans="2:10" ht="13.5" customHeight="1" x14ac:dyDescent="0.2">
      <c r="B12" s="1"/>
      <c r="C12" s="6"/>
      <c r="D12" s="2"/>
      <c r="E12" s="2"/>
      <c r="F12" s="8"/>
      <c r="G12" s="2"/>
      <c r="H12" s="2"/>
      <c r="I12" s="7"/>
      <c r="J12" s="9"/>
    </row>
    <row r="13" spans="2:10" ht="13.5" customHeight="1" x14ac:dyDescent="0.2">
      <c r="B13" s="1"/>
      <c r="C13" s="6"/>
      <c r="D13" s="2"/>
      <c r="E13" s="2"/>
      <c r="F13" s="8"/>
      <c r="G13" s="2"/>
      <c r="H13" s="2"/>
      <c r="I13" s="7"/>
      <c r="J13" s="10"/>
    </row>
    <row r="14" spans="2:10" ht="13.5" customHeight="1" x14ac:dyDescent="0.2">
      <c r="B14" s="11"/>
      <c r="C14" s="6"/>
      <c r="D14" s="57"/>
      <c r="E14" s="2"/>
      <c r="F14" s="58"/>
      <c r="G14" s="45"/>
      <c r="H14" s="2"/>
      <c r="I14" s="7"/>
      <c r="J14" s="9"/>
    </row>
    <row r="15" spans="2:10" ht="13.5" customHeight="1" x14ac:dyDescent="0.2">
      <c r="B15" s="11"/>
      <c r="C15" s="6"/>
      <c r="D15" s="57"/>
      <c r="E15" s="2"/>
      <c r="F15" s="58"/>
      <c r="G15" s="45"/>
      <c r="H15" s="2"/>
      <c r="I15" s="7"/>
      <c r="J15" s="9"/>
    </row>
    <row r="16" spans="2:10" ht="13.5" customHeight="1" x14ac:dyDescent="0.2">
      <c r="B16" s="11"/>
      <c r="C16" s="6"/>
      <c r="D16" s="57"/>
      <c r="E16" s="2"/>
      <c r="F16" s="58"/>
      <c r="G16" s="45"/>
      <c r="H16" s="2"/>
      <c r="I16" s="7"/>
      <c r="J16" s="9"/>
    </row>
    <row r="17" spans="2:10" ht="13.5" customHeight="1" x14ac:dyDescent="0.2">
      <c r="B17" s="11"/>
      <c r="C17" s="6"/>
      <c r="D17" s="57"/>
      <c r="E17" s="2"/>
      <c r="F17" s="58"/>
      <c r="G17" s="45"/>
      <c r="H17" s="2"/>
      <c r="I17" s="7"/>
      <c r="J17" s="9"/>
    </row>
    <row r="18" spans="2:10" ht="13.5" customHeight="1" x14ac:dyDescent="0.2">
      <c r="B18" s="11"/>
      <c r="C18" s="6"/>
      <c r="D18" s="57"/>
      <c r="E18" s="2"/>
      <c r="F18" s="58"/>
      <c r="G18" s="45"/>
      <c r="H18" s="2"/>
      <c r="I18" s="7"/>
      <c r="J18" s="9"/>
    </row>
    <row r="19" spans="2:10" ht="13.5" customHeight="1" x14ac:dyDescent="0.2">
      <c r="B19" s="11"/>
      <c r="C19" s="6"/>
      <c r="D19" s="57"/>
      <c r="E19" s="2"/>
      <c r="F19" s="58"/>
      <c r="G19" s="45"/>
      <c r="H19" s="2"/>
      <c r="I19" s="7"/>
      <c r="J19" s="9"/>
    </row>
    <row r="20" spans="2:10" ht="13.5" customHeight="1" x14ac:dyDescent="0.2">
      <c r="B20" s="11"/>
      <c r="C20" s="6"/>
      <c r="D20" s="57"/>
      <c r="E20" s="2"/>
      <c r="F20" s="58"/>
      <c r="G20" s="45"/>
      <c r="H20" s="2"/>
      <c r="I20" s="7"/>
      <c r="J20" s="9"/>
    </row>
    <row r="21" spans="2:10" ht="13.5" customHeight="1" x14ac:dyDescent="0.2">
      <c r="B21" s="11"/>
      <c r="C21" s="6"/>
      <c r="D21" s="57"/>
      <c r="E21" s="2"/>
      <c r="F21" s="58"/>
      <c r="G21" s="45"/>
      <c r="H21" s="2"/>
      <c r="I21" s="7"/>
      <c r="J21" s="9"/>
    </row>
    <row r="22" spans="2:10" ht="13.5" customHeight="1" x14ac:dyDescent="0.2">
      <c r="B22" s="11"/>
      <c r="C22" s="6"/>
      <c r="D22" s="57"/>
      <c r="E22" s="2"/>
      <c r="F22" s="58"/>
      <c r="G22" s="45"/>
      <c r="H22" s="2"/>
      <c r="I22" s="7"/>
      <c r="J22" s="9"/>
    </row>
    <row r="23" spans="2:10" ht="13.5" customHeight="1" x14ac:dyDescent="0.2">
      <c r="B23" s="11"/>
      <c r="C23" s="6"/>
      <c r="D23" s="57"/>
      <c r="E23" s="2"/>
      <c r="F23" s="58"/>
      <c r="G23" s="45"/>
      <c r="H23" s="2"/>
      <c r="I23" s="7"/>
      <c r="J23" s="9"/>
    </row>
    <row r="24" spans="2:10" ht="13.5" customHeight="1" x14ac:dyDescent="0.2">
      <c r="B24" s="11"/>
      <c r="C24" s="6"/>
      <c r="D24" s="57"/>
      <c r="E24" s="2"/>
      <c r="F24" s="58"/>
      <c r="G24" s="45"/>
      <c r="H24" s="2"/>
      <c r="I24" s="7"/>
      <c r="J24" s="9"/>
    </row>
    <row r="25" spans="2:10" ht="13.5" customHeight="1" x14ac:dyDescent="0.2">
      <c r="B25" s="11"/>
      <c r="C25" s="6"/>
      <c r="D25" s="57"/>
      <c r="E25" s="2"/>
      <c r="F25" s="58"/>
      <c r="G25" s="45"/>
      <c r="H25" s="2"/>
      <c r="I25" s="7"/>
      <c r="J25" s="9"/>
    </row>
    <row r="26" spans="2:10" ht="13.5" customHeight="1" x14ac:dyDescent="0.2">
      <c r="B26" s="11"/>
      <c r="C26" s="6"/>
      <c r="D26" s="57"/>
      <c r="E26" s="2"/>
      <c r="F26" s="58"/>
      <c r="G26" s="45"/>
      <c r="H26" s="2"/>
      <c r="I26" s="7"/>
      <c r="J26" s="9"/>
    </row>
    <row r="27" spans="2:10" ht="13.5" customHeight="1" x14ac:dyDescent="0.2">
      <c r="B27" s="11"/>
      <c r="C27" s="6"/>
      <c r="D27" s="57"/>
      <c r="E27" s="2"/>
      <c r="F27" s="58"/>
      <c r="G27" s="45"/>
      <c r="H27" s="2"/>
      <c r="I27" s="7"/>
      <c r="J27" s="9"/>
    </row>
    <row r="28" spans="2:10" ht="13.5" customHeight="1" x14ac:dyDescent="0.2">
      <c r="B28" s="11"/>
      <c r="C28" s="6"/>
      <c r="D28" s="57"/>
      <c r="E28" s="2"/>
      <c r="F28" s="58"/>
      <c r="G28" s="45"/>
      <c r="H28" s="2"/>
      <c r="I28" s="7"/>
      <c r="J28" s="9"/>
    </row>
    <row r="29" spans="2:10" ht="13.5" customHeight="1" x14ac:dyDescent="0.2">
      <c r="B29" s="11"/>
      <c r="C29" s="6"/>
      <c r="D29" s="57"/>
      <c r="E29" s="2"/>
      <c r="F29" s="58"/>
      <c r="G29" s="45"/>
      <c r="H29" s="2"/>
      <c r="I29" s="7"/>
      <c r="J29" s="9"/>
    </row>
    <row r="30" spans="2:10" ht="13.5" customHeight="1" x14ac:dyDescent="0.2">
      <c r="B30" s="11"/>
      <c r="C30" s="6"/>
      <c r="D30" s="57"/>
      <c r="E30" s="2"/>
      <c r="F30" s="58"/>
      <c r="G30" s="45"/>
      <c r="H30" s="2"/>
      <c r="I30" s="7"/>
      <c r="J30" s="9"/>
    </row>
    <row r="31" spans="2:10" ht="13.5" customHeight="1" x14ac:dyDescent="0.2">
      <c r="B31" s="11"/>
      <c r="C31" s="6"/>
      <c r="D31" s="57"/>
      <c r="E31" s="2"/>
      <c r="F31" s="58"/>
      <c r="G31" s="45"/>
      <c r="H31" s="2"/>
      <c r="I31" s="7"/>
      <c r="J31" s="9"/>
    </row>
    <row r="32" spans="2:10" ht="13.5" customHeight="1" x14ac:dyDescent="0.2">
      <c r="B32" s="11"/>
      <c r="C32" s="6"/>
      <c r="D32" s="57"/>
      <c r="E32" s="2"/>
      <c r="F32" s="58"/>
      <c r="G32" s="45"/>
      <c r="H32" s="2"/>
      <c r="I32" s="7"/>
      <c r="J32" s="9"/>
    </row>
    <row r="33" spans="1:10" ht="13.5" customHeight="1" x14ac:dyDescent="0.2">
      <c r="B33" s="11"/>
      <c r="C33" s="6"/>
      <c r="D33" s="57"/>
      <c r="E33" s="2"/>
      <c r="F33" s="58"/>
      <c r="G33" s="45"/>
      <c r="H33" s="2"/>
      <c r="I33" s="7"/>
      <c r="J33" s="9"/>
    </row>
    <row r="34" spans="1:10" ht="13.5" customHeight="1" x14ac:dyDescent="0.2">
      <c r="B34" s="11"/>
      <c r="C34" s="6"/>
      <c r="D34" s="57"/>
      <c r="E34" s="2"/>
      <c r="F34" s="58"/>
      <c r="G34" s="45"/>
      <c r="H34" s="2"/>
      <c r="I34" s="7"/>
      <c r="J34" s="9"/>
    </row>
    <row r="35" spans="1:10" ht="13.5" customHeight="1" x14ac:dyDescent="0.2">
      <c r="B35" s="11"/>
      <c r="C35" s="6"/>
      <c r="D35" s="57"/>
      <c r="E35" s="2"/>
      <c r="F35" s="58"/>
      <c r="G35" s="45"/>
      <c r="H35" s="2"/>
      <c r="I35" s="7"/>
      <c r="J35" s="9"/>
    </row>
    <row r="36" spans="1:10" ht="13.5" customHeight="1" x14ac:dyDescent="0.2">
      <c r="B36" s="11"/>
      <c r="C36" s="6"/>
      <c r="D36" s="57"/>
      <c r="E36" s="2"/>
      <c r="F36" s="58"/>
      <c r="G36" s="45"/>
      <c r="H36" s="2"/>
      <c r="I36" s="7"/>
      <c r="J36" s="9"/>
    </row>
    <row r="37" spans="1:10" ht="13.5" customHeight="1" x14ac:dyDescent="0.2">
      <c r="B37" s="11"/>
      <c r="C37" s="6"/>
      <c r="D37" s="57"/>
      <c r="E37" s="2"/>
      <c r="F37" s="58"/>
      <c r="G37" s="45"/>
      <c r="H37" s="2"/>
      <c r="I37" s="7"/>
      <c r="J37" s="9"/>
    </row>
    <row r="38" spans="1:10" ht="13.5" customHeight="1" x14ac:dyDescent="0.2">
      <c r="B38" s="11"/>
      <c r="C38" s="6"/>
      <c r="D38" s="57"/>
      <c r="E38" s="2"/>
      <c r="F38" s="58"/>
      <c r="G38" s="45"/>
      <c r="H38" s="2"/>
      <c r="I38" s="7"/>
      <c r="J38" s="9"/>
    </row>
    <row r="39" spans="1:10" ht="13.5" customHeight="1" x14ac:dyDescent="0.2">
      <c r="B39" s="11"/>
      <c r="C39" s="6"/>
      <c r="D39" s="57"/>
      <c r="E39" s="2"/>
      <c r="F39" s="58"/>
      <c r="G39" s="45"/>
      <c r="H39" s="2"/>
      <c r="I39" s="7"/>
      <c r="J39" s="9"/>
    </row>
    <row r="40" spans="1:10" ht="13.5" customHeight="1" x14ac:dyDescent="0.2">
      <c r="B40" s="11"/>
      <c r="C40" s="6"/>
      <c r="D40" s="57"/>
      <c r="E40" s="2"/>
      <c r="F40" s="58"/>
      <c r="G40" s="45"/>
      <c r="H40" s="2"/>
      <c r="I40" s="7"/>
      <c r="J40" s="9"/>
    </row>
    <row r="41" spans="1:10" ht="13.5" customHeight="1" x14ac:dyDescent="0.2">
      <c r="B41" s="11"/>
      <c r="C41" s="6"/>
      <c r="D41" s="57"/>
      <c r="E41" s="2"/>
      <c r="F41" s="58"/>
      <c r="G41" s="45"/>
      <c r="H41" s="2"/>
      <c r="I41" s="7"/>
      <c r="J41" s="9"/>
    </row>
    <row r="42" spans="1:10" ht="13.5" customHeight="1" x14ac:dyDescent="0.2">
      <c r="B42" s="11"/>
      <c r="C42" s="6"/>
      <c r="D42" s="57"/>
      <c r="E42" s="2"/>
      <c r="F42" s="58"/>
      <c r="G42" s="45"/>
      <c r="H42" s="2"/>
      <c r="I42" s="7"/>
      <c r="J42" s="9"/>
    </row>
    <row r="43" spans="1:10" ht="13.5" customHeight="1" x14ac:dyDescent="0.2">
      <c r="C43" s="6"/>
      <c r="D43" s="2"/>
      <c r="E43" s="2"/>
      <c r="J43" s="9"/>
    </row>
    <row r="44" spans="1:10" ht="13.5" customHeight="1" x14ac:dyDescent="0.2">
      <c r="C44" s="6"/>
      <c r="D44" s="2"/>
      <c r="E44" s="2"/>
      <c r="F44" s="8"/>
      <c r="J44" s="9"/>
    </row>
    <row r="45" spans="1:10" ht="13.5" customHeight="1" x14ac:dyDescent="0.2">
      <c r="C45" s="6"/>
      <c r="D45" s="2"/>
      <c r="E45" s="2"/>
      <c r="F45" s="8"/>
    </row>
    <row r="46" spans="1:10" ht="13.5" customHeight="1" thickBot="1" x14ac:dyDescent="0.25">
      <c r="A46" s="54"/>
      <c r="B46" s="51" t="s">
        <v>48</v>
      </c>
      <c r="C46" s="54"/>
      <c r="D46" s="54"/>
      <c r="E46" s="54"/>
      <c r="F46" s="54"/>
      <c r="G46" s="54"/>
      <c r="H46" s="54"/>
      <c r="I46" s="54"/>
      <c r="J46" s="54"/>
    </row>
    <row r="47" spans="1:10" ht="14.25" customHeight="1" x14ac:dyDescent="0.2">
      <c r="A47" s="52"/>
      <c r="B47" s="90" t="s">
        <v>58</v>
      </c>
      <c r="C47" s="90"/>
      <c r="D47" s="90"/>
      <c r="E47" s="90"/>
      <c r="F47" s="90"/>
      <c r="G47" s="90"/>
      <c r="H47" s="90"/>
      <c r="I47" s="90"/>
      <c r="J47" s="91"/>
    </row>
    <row r="48" spans="1:10" ht="14.25" customHeight="1" x14ac:dyDescent="0.2">
      <c r="A48" s="53"/>
      <c r="B48" s="92"/>
      <c r="C48" s="92"/>
      <c r="D48" s="92"/>
      <c r="E48" s="92"/>
      <c r="F48" s="92"/>
      <c r="G48" s="92"/>
      <c r="H48" s="92"/>
      <c r="I48" s="92"/>
      <c r="J48" s="93"/>
    </row>
    <row r="49" spans="1:10" ht="14.25" customHeight="1" x14ac:dyDescent="0.2">
      <c r="A49" s="53"/>
      <c r="B49" s="92"/>
      <c r="C49" s="92"/>
      <c r="D49" s="92"/>
      <c r="E49" s="92"/>
      <c r="F49" s="92"/>
      <c r="G49" s="92"/>
      <c r="H49" s="92"/>
      <c r="I49" s="92"/>
      <c r="J49" s="93"/>
    </row>
    <row r="50" spans="1:10" ht="14.25" customHeight="1" x14ac:dyDescent="0.2">
      <c r="A50" s="53"/>
      <c r="B50" s="92"/>
      <c r="C50" s="92"/>
      <c r="D50" s="92"/>
      <c r="E50" s="92"/>
      <c r="F50" s="92"/>
      <c r="G50" s="92"/>
      <c r="H50" s="92"/>
      <c r="I50" s="92"/>
      <c r="J50" s="93"/>
    </row>
    <row r="51" spans="1:10" ht="14.25" customHeight="1" x14ac:dyDescent="0.2">
      <c r="A51" s="53"/>
      <c r="B51" s="92"/>
      <c r="C51" s="92"/>
      <c r="D51" s="92"/>
      <c r="E51" s="92"/>
      <c r="F51" s="92"/>
      <c r="G51" s="92"/>
      <c r="H51" s="92"/>
      <c r="I51" s="92"/>
      <c r="J51" s="93"/>
    </row>
    <row r="52" spans="1:10" ht="14.25" customHeight="1" x14ac:dyDescent="0.2">
      <c r="A52" s="53"/>
      <c r="B52" s="92"/>
      <c r="C52" s="92"/>
      <c r="D52" s="92"/>
      <c r="E52" s="92"/>
      <c r="F52" s="92"/>
      <c r="G52" s="92"/>
      <c r="H52" s="92"/>
      <c r="I52" s="92"/>
      <c r="J52" s="93"/>
    </row>
    <row r="53" spans="1:10" ht="14.25" customHeight="1" x14ac:dyDescent="0.2">
      <c r="A53" s="53"/>
      <c r="B53" s="92"/>
      <c r="C53" s="92"/>
      <c r="D53" s="92"/>
      <c r="E53" s="92"/>
      <c r="F53" s="92"/>
      <c r="G53" s="92"/>
      <c r="H53" s="92"/>
      <c r="I53" s="92"/>
      <c r="J53" s="93"/>
    </row>
    <row r="54" spans="1:10" ht="14.25" customHeight="1" x14ac:dyDescent="0.2">
      <c r="A54" s="53"/>
      <c r="B54" s="92"/>
      <c r="C54" s="92"/>
      <c r="D54" s="92"/>
      <c r="E54" s="92"/>
      <c r="F54" s="92"/>
      <c r="G54" s="92"/>
      <c r="H54" s="92"/>
      <c r="I54" s="92"/>
      <c r="J54" s="93"/>
    </row>
    <row r="55" spans="1:10" ht="14.25" customHeight="1" x14ac:dyDescent="0.2">
      <c r="A55" s="53"/>
      <c r="B55" s="92"/>
      <c r="C55" s="92"/>
      <c r="D55" s="92"/>
      <c r="E55" s="92"/>
      <c r="F55" s="92"/>
      <c r="G55" s="92"/>
      <c r="H55" s="92"/>
      <c r="I55" s="92"/>
      <c r="J55" s="93"/>
    </row>
    <row r="56" spans="1:10" ht="14.25" customHeight="1" x14ac:dyDescent="0.2">
      <c r="A56" s="53"/>
      <c r="B56" s="92"/>
      <c r="C56" s="92"/>
      <c r="D56" s="92"/>
      <c r="E56" s="92"/>
      <c r="F56" s="92"/>
      <c r="G56" s="92"/>
      <c r="H56" s="92"/>
      <c r="I56" s="92"/>
      <c r="J56" s="93"/>
    </row>
    <row r="57" spans="1:10" ht="14.25" customHeight="1" x14ac:dyDescent="0.2">
      <c r="A57" s="53"/>
      <c r="B57" s="92"/>
      <c r="C57" s="92"/>
      <c r="D57" s="92"/>
      <c r="E57" s="92"/>
      <c r="F57" s="92"/>
      <c r="G57" s="92"/>
      <c r="H57" s="92"/>
      <c r="I57" s="92"/>
      <c r="J57" s="93"/>
    </row>
    <row r="58" spans="1:10" ht="14.25" customHeight="1" thickBot="1" x14ac:dyDescent="0.25">
      <c r="A58" s="55"/>
      <c r="B58" s="94"/>
      <c r="C58" s="94"/>
      <c r="D58" s="94"/>
      <c r="E58" s="94"/>
      <c r="F58" s="94"/>
      <c r="G58" s="94"/>
      <c r="H58" s="94"/>
      <c r="I58" s="94"/>
      <c r="J58" s="95"/>
    </row>
  </sheetData>
  <mergeCells count="1">
    <mergeCell ref="B47:J58"/>
  </mergeCells>
  <dataValidations count="1">
    <dataValidation type="list" errorStyle="warning" allowBlank="1" showInputMessage="1" showErrorMessage="1" errorTitle="Factor" error="This factor is not included in the drop-down list. Is this the factor you want to use?" sqref="G14:G42" xr:uid="{5EFBEE37-4520-4454-A18F-7700317647FA}">
      <formula1>#REF!</formula1>
    </dataValidation>
  </dataValidations>
  <pageMargins left="0.7" right="0.7" top="0.75" bottom="0.75" header="0.3" footer="0.3"/>
  <pageSetup scale="87"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872D-8244-44FA-AE1D-60131E6EE9A5}">
  <sheetPr>
    <pageSetUpPr fitToPage="1"/>
  </sheetPr>
  <dimension ref="A1:H69"/>
  <sheetViews>
    <sheetView view="pageBreakPreview" topLeftCell="A24" zoomScale="80" zoomScaleNormal="100" zoomScaleSheetLayoutView="80" workbookViewId="0">
      <selection activeCell="E10" sqref="E10"/>
    </sheetView>
  </sheetViews>
  <sheetFormatPr defaultColWidth="9.140625" defaultRowHeight="12.75" x14ac:dyDescent="0.2"/>
  <cols>
    <col min="1" max="1" width="6.85546875" style="27" customWidth="1"/>
    <col min="2" max="2" width="20.85546875" style="27" customWidth="1"/>
    <col min="3" max="3" width="14.85546875" style="27" customWidth="1"/>
    <col min="4" max="4" width="14.42578125" style="27" customWidth="1"/>
    <col min="5" max="5" width="14" style="27" customWidth="1"/>
    <col min="6" max="6" width="13.5703125" style="27" customWidth="1"/>
    <col min="7" max="7" width="17.5703125" style="27" customWidth="1"/>
    <col min="8" max="8" width="1.42578125" style="28" customWidth="1"/>
    <col min="9" max="16384" width="9.140625" style="27"/>
  </cols>
  <sheetData>
    <row r="1" spans="1:8" x14ac:dyDescent="0.2">
      <c r="A1" s="1" t="s">
        <v>0</v>
      </c>
      <c r="E1" s="12"/>
      <c r="F1" s="12" t="s">
        <v>14</v>
      </c>
      <c r="G1" s="80" t="s">
        <v>53</v>
      </c>
    </row>
    <row r="2" spans="1:8" x14ac:dyDescent="0.2">
      <c r="A2" s="1" t="str">
        <f>'5.3_R'!B3</f>
        <v>Washington 2023 General Rate Case</v>
      </c>
      <c r="G2" s="56"/>
      <c r="H2" s="59"/>
    </row>
    <row r="3" spans="1:8" x14ac:dyDescent="0.2">
      <c r="A3" s="1" t="str">
        <f>'5.3_R'!B4</f>
        <v>Pryor Mountain REC Revenues - Year 1</v>
      </c>
      <c r="G3" s="56"/>
      <c r="H3" s="59"/>
    </row>
    <row r="4" spans="1:8" x14ac:dyDescent="0.2">
      <c r="A4" s="13" t="s">
        <v>15</v>
      </c>
      <c r="G4" s="56"/>
      <c r="H4" s="59"/>
    </row>
    <row r="5" spans="1:8" ht="13.5" customHeight="1" x14ac:dyDescent="0.2">
      <c r="A5" s="11" t="s">
        <v>47</v>
      </c>
      <c r="G5" s="56"/>
      <c r="H5" s="59"/>
    </row>
    <row r="6" spans="1:8" x14ac:dyDescent="0.2">
      <c r="C6" s="29"/>
      <c r="D6" s="14" t="s">
        <v>16</v>
      </c>
      <c r="E6" s="14"/>
      <c r="F6" s="14"/>
      <c r="G6" s="15"/>
      <c r="H6" s="59"/>
    </row>
    <row r="7" spans="1:8" x14ac:dyDescent="0.2">
      <c r="C7" s="29" t="s">
        <v>17</v>
      </c>
      <c r="D7" s="30">
        <v>0</v>
      </c>
      <c r="E7" s="30"/>
      <c r="F7" s="30"/>
      <c r="G7" s="8"/>
    </row>
    <row r="8" spans="1:8" x14ac:dyDescent="0.2">
      <c r="C8" s="29" t="s">
        <v>18</v>
      </c>
      <c r="D8" s="46"/>
      <c r="E8" s="30"/>
      <c r="F8" s="30"/>
      <c r="G8" s="8"/>
    </row>
    <row r="9" spans="1:8" ht="13.5" thickBot="1" x14ac:dyDescent="0.25">
      <c r="C9" s="29"/>
      <c r="D9" s="50"/>
      <c r="E9" s="30"/>
      <c r="F9" s="30"/>
      <c r="G9" s="8"/>
    </row>
    <row r="10" spans="1:8" x14ac:dyDescent="0.2">
      <c r="C10" s="29"/>
      <c r="D10" s="16" t="s">
        <v>54</v>
      </c>
      <c r="E10" s="17"/>
      <c r="F10" s="17"/>
      <c r="G10" s="17"/>
    </row>
    <row r="11" spans="1:8" ht="14.25" x14ac:dyDescent="0.2">
      <c r="A11" s="13"/>
      <c r="B11" s="13"/>
      <c r="C11" s="18" t="s">
        <v>19</v>
      </c>
      <c r="D11" s="18" t="s">
        <v>20</v>
      </c>
      <c r="E11" s="18" t="s">
        <v>16</v>
      </c>
      <c r="F11" s="18" t="s">
        <v>21</v>
      </c>
      <c r="G11" s="24" t="s">
        <v>22</v>
      </c>
      <c r="H11" s="25"/>
    </row>
    <row r="12" spans="1:8" x14ac:dyDescent="0.2">
      <c r="B12" s="19">
        <v>44348</v>
      </c>
      <c r="C12" s="46"/>
      <c r="D12" s="46"/>
      <c r="E12" s="46"/>
      <c r="F12" s="75"/>
      <c r="G12" s="46"/>
      <c r="H12" s="31"/>
    </row>
    <row r="13" spans="1:8" x14ac:dyDescent="0.2">
      <c r="B13" s="19">
        <v>44378</v>
      </c>
      <c r="C13" s="46"/>
      <c r="D13" s="46"/>
      <c r="E13" s="46"/>
      <c r="F13" s="75"/>
      <c r="G13" s="46"/>
    </row>
    <row r="14" spans="1:8" x14ac:dyDescent="0.2">
      <c r="B14" s="19">
        <v>44409</v>
      </c>
      <c r="C14" s="46"/>
      <c r="D14" s="46"/>
      <c r="E14" s="46"/>
      <c r="F14" s="75"/>
      <c r="G14" s="46"/>
    </row>
    <row r="15" spans="1:8" x14ac:dyDescent="0.2">
      <c r="B15" s="19">
        <v>44440</v>
      </c>
      <c r="C15" s="46"/>
      <c r="D15" s="46"/>
      <c r="E15" s="46"/>
      <c r="F15" s="75"/>
      <c r="G15" s="46"/>
    </row>
    <row r="16" spans="1:8" x14ac:dyDescent="0.2">
      <c r="B16" s="19">
        <v>44470</v>
      </c>
      <c r="C16" s="46"/>
      <c r="D16" s="46"/>
      <c r="E16" s="46"/>
      <c r="F16" s="75"/>
      <c r="G16" s="46"/>
    </row>
    <row r="17" spans="2:8" x14ac:dyDescent="0.2">
      <c r="B17" s="19">
        <v>44501</v>
      </c>
      <c r="C17" s="46"/>
      <c r="D17" s="46"/>
      <c r="E17" s="46"/>
      <c r="F17" s="75"/>
      <c r="G17" s="46"/>
    </row>
    <row r="18" spans="2:8" x14ac:dyDescent="0.2">
      <c r="B18" s="19">
        <v>44531</v>
      </c>
      <c r="C18" s="46"/>
      <c r="D18" s="46"/>
      <c r="E18" s="46"/>
      <c r="F18" s="75"/>
      <c r="G18" s="46"/>
    </row>
    <row r="19" spans="2:8" x14ac:dyDescent="0.2">
      <c r="B19" s="19">
        <v>44562</v>
      </c>
      <c r="C19" s="46"/>
      <c r="D19" s="46"/>
      <c r="E19" s="46"/>
      <c r="F19" s="75"/>
      <c r="G19" s="46"/>
    </row>
    <row r="20" spans="2:8" x14ac:dyDescent="0.2">
      <c r="B20" s="19">
        <v>44593</v>
      </c>
      <c r="C20" s="46"/>
      <c r="D20" s="46"/>
      <c r="E20" s="46"/>
      <c r="F20" s="75"/>
      <c r="G20" s="46"/>
    </row>
    <row r="21" spans="2:8" x14ac:dyDescent="0.2">
      <c r="B21" s="19">
        <v>44621</v>
      </c>
      <c r="C21" s="46"/>
      <c r="D21" s="46"/>
      <c r="E21" s="46"/>
      <c r="F21" s="75"/>
      <c r="G21" s="46"/>
    </row>
    <row r="22" spans="2:8" x14ac:dyDescent="0.2">
      <c r="B22" s="19">
        <v>44652</v>
      </c>
      <c r="C22" s="46"/>
      <c r="D22" s="46"/>
      <c r="E22" s="46"/>
      <c r="F22" s="75"/>
      <c r="G22" s="46"/>
    </row>
    <row r="23" spans="2:8" x14ac:dyDescent="0.2">
      <c r="B23" s="19">
        <v>44682</v>
      </c>
      <c r="C23" s="46"/>
      <c r="D23" s="46"/>
      <c r="E23" s="46"/>
      <c r="F23" s="75"/>
      <c r="G23" s="46"/>
    </row>
    <row r="24" spans="2:8" x14ac:dyDescent="0.2">
      <c r="B24" s="19">
        <v>44713</v>
      </c>
      <c r="C24" s="46"/>
      <c r="D24" s="46"/>
      <c r="E24" s="46"/>
      <c r="F24" s="75"/>
      <c r="G24" s="46"/>
      <c r="H24" s="31"/>
    </row>
    <row r="25" spans="2:8" x14ac:dyDescent="0.2">
      <c r="B25" s="19">
        <v>44743</v>
      </c>
      <c r="C25" s="46"/>
      <c r="D25" s="46"/>
      <c r="E25" s="46"/>
      <c r="F25" s="75"/>
      <c r="G25" s="46"/>
      <c r="H25" s="31"/>
    </row>
    <row r="26" spans="2:8" x14ac:dyDescent="0.2">
      <c r="B26" s="19">
        <v>44774</v>
      </c>
      <c r="C26" s="46"/>
      <c r="D26" s="46"/>
      <c r="E26" s="46"/>
      <c r="F26" s="75"/>
      <c r="G26" s="46"/>
      <c r="H26" s="31"/>
    </row>
    <row r="27" spans="2:8" x14ac:dyDescent="0.2">
      <c r="B27" s="19">
        <v>44805</v>
      </c>
      <c r="C27" s="46"/>
      <c r="D27" s="46"/>
      <c r="E27" s="46"/>
      <c r="F27" s="75"/>
      <c r="G27" s="46"/>
      <c r="H27" s="31"/>
    </row>
    <row r="28" spans="2:8" x14ac:dyDescent="0.2">
      <c r="B28" s="19">
        <v>44835</v>
      </c>
      <c r="C28" s="46"/>
      <c r="D28" s="46"/>
      <c r="E28" s="46"/>
      <c r="F28" s="75"/>
      <c r="G28" s="46"/>
      <c r="H28" s="31"/>
    </row>
    <row r="29" spans="2:8" x14ac:dyDescent="0.2">
      <c r="B29" s="19">
        <v>44866</v>
      </c>
      <c r="C29" s="46"/>
      <c r="D29" s="46"/>
      <c r="E29" s="46"/>
      <c r="F29" s="75"/>
      <c r="G29" s="46"/>
      <c r="H29" s="31"/>
    </row>
    <row r="30" spans="2:8" x14ac:dyDescent="0.2">
      <c r="B30" s="19">
        <v>44896</v>
      </c>
      <c r="C30" s="46"/>
      <c r="D30" s="46"/>
      <c r="E30" s="46"/>
      <c r="F30" s="75"/>
      <c r="G30" s="46"/>
      <c r="H30" s="31"/>
    </row>
    <row r="31" spans="2:8" x14ac:dyDescent="0.2">
      <c r="B31" s="19">
        <v>44927</v>
      </c>
      <c r="C31" s="46"/>
      <c r="D31" s="46"/>
      <c r="E31" s="46"/>
      <c r="F31" s="75"/>
      <c r="G31" s="46"/>
      <c r="H31" s="31"/>
    </row>
    <row r="32" spans="2:8" x14ac:dyDescent="0.2">
      <c r="B32" s="19">
        <v>44958</v>
      </c>
      <c r="C32" s="46"/>
      <c r="D32" s="46"/>
      <c r="E32" s="46"/>
      <c r="F32" s="75"/>
      <c r="G32" s="47"/>
      <c r="H32" s="31"/>
    </row>
    <row r="33" spans="2:8" x14ac:dyDescent="0.2">
      <c r="B33" s="19">
        <v>44986</v>
      </c>
      <c r="C33" s="46"/>
      <c r="D33" s="46"/>
      <c r="E33" s="46"/>
      <c r="F33" s="75"/>
      <c r="G33" s="47"/>
      <c r="H33" s="31"/>
    </row>
    <row r="34" spans="2:8" x14ac:dyDescent="0.2">
      <c r="B34" s="19">
        <v>45017</v>
      </c>
      <c r="C34" s="46"/>
      <c r="D34" s="46"/>
      <c r="E34" s="46"/>
      <c r="F34" s="75"/>
      <c r="G34" s="47"/>
      <c r="H34" s="31"/>
    </row>
    <row r="35" spans="2:8" x14ac:dyDescent="0.2">
      <c r="B35" s="19">
        <v>45047</v>
      </c>
      <c r="C35" s="46"/>
      <c r="D35" s="46"/>
      <c r="E35" s="46"/>
      <c r="F35" s="75"/>
      <c r="G35" s="47"/>
      <c r="H35" s="31"/>
    </row>
    <row r="36" spans="2:8" x14ac:dyDescent="0.2">
      <c r="B36" s="19">
        <v>45078</v>
      </c>
      <c r="C36" s="46"/>
      <c r="D36" s="46"/>
      <c r="E36" s="46"/>
      <c r="F36" s="75"/>
      <c r="G36" s="47"/>
      <c r="H36" s="31"/>
    </row>
    <row r="37" spans="2:8" x14ac:dyDescent="0.2">
      <c r="B37" s="19">
        <v>45108</v>
      </c>
      <c r="C37" s="46"/>
      <c r="D37" s="46"/>
      <c r="E37" s="46"/>
      <c r="F37" s="75"/>
      <c r="G37" s="47"/>
      <c r="H37" s="31"/>
    </row>
    <row r="38" spans="2:8" x14ac:dyDescent="0.2">
      <c r="B38" s="19">
        <v>45139</v>
      </c>
      <c r="C38" s="46"/>
      <c r="D38" s="46"/>
      <c r="E38" s="46"/>
      <c r="F38" s="75"/>
      <c r="G38" s="47"/>
      <c r="H38" s="31"/>
    </row>
    <row r="39" spans="2:8" x14ac:dyDescent="0.2">
      <c r="B39" s="19">
        <v>45170</v>
      </c>
      <c r="C39" s="46"/>
      <c r="D39" s="46"/>
      <c r="E39" s="46"/>
      <c r="F39" s="75"/>
      <c r="G39" s="47"/>
      <c r="H39" s="31"/>
    </row>
    <row r="40" spans="2:8" x14ac:dyDescent="0.2">
      <c r="B40" s="19">
        <v>45200</v>
      </c>
      <c r="C40" s="46"/>
      <c r="D40" s="46"/>
      <c r="E40" s="46"/>
      <c r="F40" s="75"/>
      <c r="G40" s="47"/>
      <c r="H40" s="31"/>
    </row>
    <row r="41" spans="2:8" ht="13.5" customHeight="1" x14ac:dyDescent="0.2">
      <c r="B41" s="19">
        <v>45231</v>
      </c>
      <c r="C41" s="46"/>
      <c r="D41" s="46"/>
      <c r="E41" s="46"/>
      <c r="F41" s="75"/>
      <c r="G41" s="46"/>
    </row>
    <row r="42" spans="2:8" x14ac:dyDescent="0.2">
      <c r="B42" s="19">
        <v>45261</v>
      </c>
      <c r="C42" s="46"/>
      <c r="D42" s="46"/>
      <c r="E42" s="46"/>
      <c r="F42" s="75"/>
      <c r="G42" s="46"/>
    </row>
    <row r="43" spans="2:8" x14ac:dyDescent="0.2">
      <c r="B43" s="19">
        <v>45292</v>
      </c>
      <c r="C43" s="46"/>
      <c r="D43" s="46"/>
      <c r="E43" s="46"/>
      <c r="F43" s="75"/>
      <c r="G43" s="46"/>
    </row>
    <row r="44" spans="2:8" x14ac:dyDescent="0.2">
      <c r="B44" s="19">
        <v>45323</v>
      </c>
      <c r="C44" s="46"/>
      <c r="D44" s="46"/>
      <c r="E44" s="46"/>
      <c r="F44" s="75"/>
      <c r="G44" s="46"/>
    </row>
    <row r="45" spans="2:8" x14ac:dyDescent="0.2">
      <c r="B45" s="19">
        <v>45352</v>
      </c>
      <c r="C45" s="46"/>
      <c r="D45" s="46"/>
      <c r="E45" s="46"/>
      <c r="F45" s="75"/>
      <c r="G45" s="46"/>
    </row>
    <row r="46" spans="2:8" x14ac:dyDescent="0.2">
      <c r="B46" s="19">
        <v>45383</v>
      </c>
      <c r="C46" s="46"/>
      <c r="D46" s="46"/>
      <c r="E46" s="46"/>
      <c r="F46" s="75"/>
      <c r="G46" s="46"/>
    </row>
    <row r="47" spans="2:8" x14ac:dyDescent="0.2">
      <c r="B47" s="19">
        <v>45413</v>
      </c>
      <c r="C47" s="46"/>
      <c r="D47" s="46"/>
      <c r="E47" s="46"/>
      <c r="F47" s="75"/>
      <c r="G47" s="46"/>
    </row>
    <row r="48" spans="2:8" x14ac:dyDescent="0.2">
      <c r="B48" s="19">
        <v>45444</v>
      </c>
      <c r="C48" s="46"/>
      <c r="D48" s="46"/>
      <c r="E48" s="46"/>
      <c r="F48" s="75"/>
      <c r="G48" s="46"/>
    </row>
    <row r="49" spans="1:7" x14ac:dyDescent="0.2">
      <c r="B49" s="19">
        <v>45474</v>
      </c>
      <c r="C49" s="46"/>
      <c r="D49" s="46"/>
      <c r="E49" s="46"/>
      <c r="F49" s="75"/>
      <c r="G49" s="46"/>
    </row>
    <row r="50" spans="1:7" x14ac:dyDescent="0.2">
      <c r="B50" s="19">
        <v>45505</v>
      </c>
      <c r="C50" s="46"/>
      <c r="D50" s="46"/>
      <c r="E50" s="46"/>
      <c r="F50" s="75"/>
      <c r="G50" s="46"/>
    </row>
    <row r="51" spans="1:7" x14ac:dyDescent="0.2">
      <c r="B51" s="19">
        <v>45536</v>
      </c>
      <c r="C51" s="46"/>
      <c r="D51" s="46"/>
      <c r="E51" s="46"/>
      <c r="F51" s="75"/>
      <c r="G51" s="46"/>
    </row>
    <row r="52" spans="1:7" x14ac:dyDescent="0.2">
      <c r="B52" s="19">
        <v>45566</v>
      </c>
      <c r="C52" s="46"/>
      <c r="D52" s="46"/>
      <c r="E52" s="46"/>
      <c r="F52" s="75"/>
      <c r="G52" s="46"/>
    </row>
    <row r="53" spans="1:7" x14ac:dyDescent="0.2">
      <c r="B53" s="19">
        <v>45597</v>
      </c>
      <c r="C53" s="46"/>
      <c r="D53" s="46"/>
      <c r="E53" s="46"/>
      <c r="F53" s="75"/>
      <c r="G53" s="46"/>
    </row>
    <row r="54" spans="1:7" x14ac:dyDescent="0.2">
      <c r="B54" s="19">
        <v>45627</v>
      </c>
      <c r="C54" s="46"/>
      <c r="D54" s="46"/>
      <c r="E54" s="46"/>
      <c r="F54" s="75"/>
      <c r="G54" s="46"/>
    </row>
    <row r="55" spans="1:7" x14ac:dyDescent="0.2">
      <c r="B55" s="19"/>
      <c r="C55" s="30"/>
      <c r="D55" s="20" t="s">
        <v>23</v>
      </c>
      <c r="E55" s="49"/>
      <c r="F55" s="30"/>
      <c r="G55" s="30"/>
    </row>
    <row r="56" spans="1:7" x14ac:dyDescent="0.2">
      <c r="A56" s="27" t="s">
        <v>24</v>
      </c>
      <c r="C56" s="30"/>
      <c r="D56" s="30"/>
      <c r="E56" s="30"/>
      <c r="F56" s="30"/>
      <c r="G56" s="30"/>
    </row>
    <row r="57" spans="1:7" x14ac:dyDescent="0.2">
      <c r="A57" s="96" t="s">
        <v>25</v>
      </c>
      <c r="B57" s="96"/>
      <c r="C57" s="96"/>
      <c r="D57" s="96"/>
      <c r="E57" s="96"/>
      <c r="F57" s="96"/>
      <c r="G57" s="96"/>
    </row>
    <row r="58" spans="1:7" x14ac:dyDescent="0.2">
      <c r="A58" s="96"/>
      <c r="B58" s="96"/>
      <c r="C58" s="96"/>
      <c r="D58" s="96"/>
      <c r="E58" s="96"/>
      <c r="F58" s="96"/>
      <c r="G58" s="96"/>
    </row>
    <row r="59" spans="1:7" x14ac:dyDescent="0.2">
      <c r="A59" s="27" t="s">
        <v>26</v>
      </c>
      <c r="C59" s="30"/>
      <c r="D59" s="30"/>
      <c r="E59" s="30"/>
      <c r="F59" s="30"/>
      <c r="G59" s="30"/>
    </row>
    <row r="60" spans="1:7" ht="3.75" customHeight="1" thickBot="1" x14ac:dyDescent="0.25">
      <c r="C60" s="30"/>
      <c r="D60" s="30"/>
      <c r="G60" s="30"/>
    </row>
    <row r="61" spans="1:7" ht="13.5" thickBot="1" x14ac:dyDescent="0.25">
      <c r="C61" s="32">
        <v>2021</v>
      </c>
      <c r="D61" s="30"/>
      <c r="G61" s="30"/>
    </row>
    <row r="62" spans="1:7" ht="13.5" thickBot="1" x14ac:dyDescent="0.25">
      <c r="B62" s="33" t="s">
        <v>27</v>
      </c>
      <c r="C62" s="34" t="s">
        <v>28</v>
      </c>
      <c r="D62" s="35" t="s">
        <v>29</v>
      </c>
      <c r="E62" s="35" t="s">
        <v>30</v>
      </c>
      <c r="F62" s="36" t="s">
        <v>31</v>
      </c>
      <c r="G62" s="30"/>
    </row>
    <row r="63" spans="1:7" ht="13.5" thickBot="1" x14ac:dyDescent="0.25">
      <c r="B63" s="37" t="s">
        <v>32</v>
      </c>
      <c r="C63" s="21">
        <v>3.2500000000000001E-2</v>
      </c>
      <c r="D63" s="38">
        <f>C63</f>
        <v>3.2500000000000001E-2</v>
      </c>
      <c r="E63" s="38">
        <f>D63</f>
        <v>3.2500000000000001E-2</v>
      </c>
      <c r="F63" s="39">
        <f>E63</f>
        <v>3.2500000000000001E-2</v>
      </c>
      <c r="G63" s="30"/>
    </row>
    <row r="64" spans="1:7" ht="13.5" thickBot="1" x14ac:dyDescent="0.25">
      <c r="C64" s="40">
        <v>2022</v>
      </c>
      <c r="D64" s="30"/>
      <c r="G64" s="30"/>
    </row>
    <row r="65" spans="2:8" ht="13.5" thickBot="1" x14ac:dyDescent="0.25">
      <c r="B65" s="30"/>
      <c r="C65" s="41" t="s">
        <v>28</v>
      </c>
      <c r="D65" s="42" t="s">
        <v>29</v>
      </c>
      <c r="E65" s="42" t="s">
        <v>30</v>
      </c>
      <c r="F65" s="43" t="s">
        <v>31</v>
      </c>
      <c r="H65" s="26"/>
    </row>
    <row r="66" spans="2:8" ht="13.5" thickBot="1" x14ac:dyDescent="0.25">
      <c r="B66" s="44"/>
      <c r="C66" s="22">
        <v>3.2500000000000001E-2</v>
      </c>
      <c r="D66" s="38">
        <v>3.2500000000000001E-2</v>
      </c>
      <c r="E66" s="38">
        <v>3.5999999999999997E-2</v>
      </c>
      <c r="F66" s="39">
        <v>4.9100000000000005E-2</v>
      </c>
      <c r="H66" s="26"/>
    </row>
    <row r="67" spans="2:8" ht="13.5" thickBot="1" x14ac:dyDescent="0.25">
      <c r="C67" s="81">
        <v>2023</v>
      </c>
      <c r="D67" s="82"/>
      <c r="E67" s="83"/>
      <c r="F67" s="83"/>
    </row>
    <row r="68" spans="2:8" ht="13.5" thickBot="1" x14ac:dyDescent="0.25">
      <c r="C68" s="84" t="s">
        <v>28</v>
      </c>
      <c r="D68" s="85" t="s">
        <v>29</v>
      </c>
      <c r="E68" s="85" t="s">
        <v>30</v>
      </c>
      <c r="F68" s="86" t="s">
        <v>31</v>
      </c>
    </row>
    <row r="69" spans="2:8" ht="13.5" thickBot="1" x14ac:dyDescent="0.25">
      <c r="C69" s="22">
        <v>6.3100000000000003E-2</v>
      </c>
      <c r="D69" s="87">
        <v>7.4999999999999997E-2</v>
      </c>
      <c r="E69" s="87">
        <v>8.0199999999999994E-2</v>
      </c>
      <c r="F69" s="88">
        <v>8.3500000000000005E-2</v>
      </c>
    </row>
  </sheetData>
  <mergeCells count="1">
    <mergeCell ref="A57:G58"/>
  </mergeCells>
  <pageMargins left="0.7" right="0.7" top="0.75" bottom="0.75" header="0.3" footer="0.3"/>
  <pageSetup scale="81"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89123-3FF0-4556-ABAF-5825FABA6040}">
  <sheetPr>
    <pageSetUpPr fitToPage="1"/>
  </sheetPr>
  <dimension ref="A1:H25"/>
  <sheetViews>
    <sheetView view="pageBreakPreview" zoomScale="80" zoomScaleNormal="100" zoomScaleSheetLayoutView="80" workbookViewId="0">
      <selection activeCell="M44" sqref="M44"/>
    </sheetView>
  </sheetViews>
  <sheetFormatPr defaultColWidth="9.140625" defaultRowHeight="12.75" x14ac:dyDescent="0.2"/>
  <cols>
    <col min="1" max="1" width="9.7109375" style="61" bestFit="1" customWidth="1"/>
    <col min="2" max="2" width="11.28515625" style="56" bestFit="1" customWidth="1"/>
    <col min="3" max="3" width="9.140625" style="56"/>
    <col min="4" max="4" width="11.28515625" style="56" bestFit="1" customWidth="1"/>
    <col min="5" max="5" width="10.7109375" style="57" customWidth="1"/>
    <col min="6" max="6" width="11" style="56" customWidth="1"/>
    <col min="7" max="7" width="9.140625" style="56"/>
    <col min="8" max="8" width="9.85546875" style="56" customWidth="1"/>
    <col min="9" max="16384" width="9.140625" style="56"/>
  </cols>
  <sheetData>
    <row r="1" spans="1:8" x14ac:dyDescent="0.2">
      <c r="A1" s="1" t="s">
        <v>0</v>
      </c>
      <c r="F1" s="60" t="s">
        <v>33</v>
      </c>
      <c r="G1" s="56" t="s">
        <v>56</v>
      </c>
    </row>
    <row r="2" spans="1:8" x14ac:dyDescent="0.2">
      <c r="A2" s="1" t="str">
        <f>'5.3_R'!B3</f>
        <v>Washington 2023 General Rate Case</v>
      </c>
    </row>
    <row r="3" spans="1:8" x14ac:dyDescent="0.2">
      <c r="A3" s="1" t="str">
        <f>'5.3_R'!B4</f>
        <v>Pryor Mountain REC Revenues - Year 1</v>
      </c>
    </row>
    <row r="4" spans="1:8" x14ac:dyDescent="0.2">
      <c r="A4" s="13" t="s">
        <v>34</v>
      </c>
    </row>
    <row r="5" spans="1:8" s="11" customFormat="1" x14ac:dyDescent="0.2">
      <c r="A5" s="11" t="s">
        <v>47</v>
      </c>
    </row>
    <row r="6" spans="1:8" x14ac:dyDescent="0.2">
      <c r="A6" s="27"/>
    </row>
    <row r="7" spans="1:8" x14ac:dyDescent="0.2">
      <c r="B7" s="97" t="s">
        <v>35</v>
      </c>
      <c r="C7" s="97"/>
      <c r="D7" s="97"/>
      <c r="E7" s="48"/>
      <c r="F7" s="48" t="s">
        <v>36</v>
      </c>
    </row>
    <row r="8" spans="1:8" ht="25.5" x14ac:dyDescent="0.2">
      <c r="B8" s="48" t="s">
        <v>37</v>
      </c>
      <c r="C8" s="48" t="s">
        <v>38</v>
      </c>
      <c r="D8" s="48" t="s">
        <v>39</v>
      </c>
      <c r="E8" s="23" t="s">
        <v>40</v>
      </c>
      <c r="F8" s="48" t="s">
        <v>39</v>
      </c>
    </row>
    <row r="9" spans="1:8" x14ac:dyDescent="0.2">
      <c r="A9" s="62">
        <v>45292</v>
      </c>
      <c r="B9" s="63"/>
      <c r="C9" s="64"/>
      <c r="D9" s="65"/>
      <c r="E9" s="66">
        <v>7.9787774498314715E-2</v>
      </c>
      <c r="F9" s="67"/>
      <c r="G9" s="68"/>
      <c r="H9" s="68"/>
    </row>
    <row r="10" spans="1:8" x14ac:dyDescent="0.2">
      <c r="A10" s="62">
        <v>45323</v>
      </c>
      <c r="B10" s="63"/>
      <c r="C10" s="64"/>
      <c r="D10" s="65"/>
      <c r="E10" s="66">
        <v>7.9787774498314715E-2</v>
      </c>
      <c r="F10" s="67"/>
      <c r="G10" s="68"/>
      <c r="H10" s="68"/>
    </row>
    <row r="11" spans="1:8" x14ac:dyDescent="0.2">
      <c r="A11" s="62">
        <v>45352</v>
      </c>
      <c r="B11" s="63"/>
      <c r="C11" s="64"/>
      <c r="D11" s="65"/>
      <c r="E11" s="66">
        <v>7.9787774498314715E-2</v>
      </c>
      <c r="F11" s="67"/>
      <c r="G11" s="68"/>
      <c r="H11" s="68"/>
    </row>
    <row r="12" spans="1:8" x14ac:dyDescent="0.2">
      <c r="A12" s="62">
        <v>45383</v>
      </c>
      <c r="B12" s="63"/>
      <c r="C12" s="64"/>
      <c r="D12" s="65"/>
      <c r="E12" s="66">
        <v>7.9787774498314715E-2</v>
      </c>
      <c r="F12" s="67"/>
      <c r="G12" s="68"/>
      <c r="H12" s="68"/>
    </row>
    <row r="13" spans="1:8" x14ac:dyDescent="0.2">
      <c r="A13" s="62">
        <v>45413</v>
      </c>
      <c r="B13" s="63"/>
      <c r="C13" s="64"/>
      <c r="D13" s="65"/>
      <c r="E13" s="66">
        <v>7.9787774498314715E-2</v>
      </c>
      <c r="F13" s="67"/>
      <c r="G13" s="68"/>
      <c r="H13" s="68"/>
    </row>
    <row r="14" spans="1:8" x14ac:dyDescent="0.2">
      <c r="A14" s="62">
        <v>45444</v>
      </c>
      <c r="B14" s="63"/>
      <c r="C14" s="64"/>
      <c r="D14" s="65"/>
      <c r="E14" s="66">
        <v>7.9787774498314715E-2</v>
      </c>
      <c r="F14" s="67"/>
      <c r="G14" s="68"/>
      <c r="H14" s="68"/>
    </row>
    <row r="15" spans="1:8" x14ac:dyDescent="0.2">
      <c r="A15" s="62">
        <v>45474</v>
      </c>
      <c r="B15" s="63"/>
      <c r="C15" s="64"/>
      <c r="D15" s="65"/>
      <c r="E15" s="66">
        <v>7.9787774498314715E-2</v>
      </c>
      <c r="F15" s="67"/>
      <c r="G15" s="68"/>
      <c r="H15" s="68"/>
    </row>
    <row r="16" spans="1:8" x14ac:dyDescent="0.2">
      <c r="A16" s="62">
        <v>45505</v>
      </c>
      <c r="B16" s="63"/>
      <c r="C16" s="64"/>
      <c r="D16" s="65"/>
      <c r="E16" s="66">
        <v>7.9787774498314715E-2</v>
      </c>
      <c r="F16" s="67"/>
      <c r="G16" s="68"/>
      <c r="H16" s="68"/>
    </row>
    <row r="17" spans="1:8" x14ac:dyDescent="0.2">
      <c r="A17" s="62">
        <v>45536</v>
      </c>
      <c r="B17" s="63"/>
      <c r="C17" s="64"/>
      <c r="D17" s="65"/>
      <c r="E17" s="66">
        <v>7.9787774498314715E-2</v>
      </c>
      <c r="F17" s="67"/>
      <c r="G17" s="68"/>
      <c r="H17" s="68"/>
    </row>
    <row r="18" spans="1:8" x14ac:dyDescent="0.2">
      <c r="A18" s="62">
        <v>45566</v>
      </c>
      <c r="B18" s="63"/>
      <c r="C18" s="64"/>
      <c r="D18" s="65"/>
      <c r="E18" s="66">
        <v>7.9787774498314715E-2</v>
      </c>
      <c r="F18" s="67"/>
      <c r="G18" s="68"/>
      <c r="H18" s="68"/>
    </row>
    <row r="19" spans="1:8" x14ac:dyDescent="0.2">
      <c r="A19" s="62">
        <v>45597</v>
      </c>
      <c r="B19" s="63"/>
      <c r="C19" s="64"/>
      <c r="D19" s="65"/>
      <c r="E19" s="66">
        <v>7.9787774498314715E-2</v>
      </c>
      <c r="F19" s="67"/>
      <c r="G19" s="68"/>
      <c r="H19" s="68"/>
    </row>
    <row r="20" spans="1:8" x14ac:dyDescent="0.2">
      <c r="A20" s="62">
        <v>45627</v>
      </c>
      <c r="B20" s="63"/>
      <c r="C20" s="64"/>
      <c r="D20" s="65"/>
      <c r="E20" s="66">
        <v>7.9787774498314715E-2</v>
      </c>
      <c r="F20" s="67"/>
      <c r="G20" s="68"/>
      <c r="H20" s="68"/>
    </row>
    <row r="21" spans="1:8" ht="13.5" thickBot="1" x14ac:dyDescent="0.25">
      <c r="A21" s="61" t="s">
        <v>41</v>
      </c>
      <c r="B21" s="69"/>
      <c r="C21" s="70"/>
      <c r="D21" s="71"/>
      <c r="E21" s="72"/>
      <c r="F21" s="71"/>
    </row>
    <row r="23" spans="1:8" x14ac:dyDescent="0.2">
      <c r="E23" s="60" t="s">
        <v>42</v>
      </c>
      <c r="F23" s="63"/>
      <c r="G23" s="56" t="s">
        <v>55</v>
      </c>
    </row>
    <row r="24" spans="1:8" x14ac:dyDescent="0.2">
      <c r="E24" s="60" t="s">
        <v>43</v>
      </c>
      <c r="F24" s="73"/>
      <c r="G24" s="56" t="s">
        <v>44</v>
      </c>
    </row>
    <row r="25" spans="1:8" ht="13.5" thickBot="1" x14ac:dyDescent="0.25">
      <c r="E25" s="60" t="s">
        <v>50</v>
      </c>
      <c r="F25" s="74">
        <v>269961.75585570239</v>
      </c>
      <c r="G25" s="56" t="s">
        <v>54</v>
      </c>
    </row>
  </sheetData>
  <mergeCells count="1">
    <mergeCell ref="B7:D7"/>
  </mergeCells>
  <phoneticPr fontId="11" type="noConversion"/>
  <pageMargins left="0.7" right="0.7" top="0.75" bottom="0.75" header="0.3" footer="0.3"/>
  <pageSetup fitToHeight="0"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92ECE144-C7C3-4D34-8841-8E10F81D9150}"/>
</file>

<file path=customXml/itemProps2.xml><?xml version="1.0" encoding="utf-8"?>
<ds:datastoreItem xmlns:ds="http://schemas.openxmlformats.org/officeDocument/2006/customXml" ds:itemID="{F7D0E8FC-D3B9-4A5F-8BC4-5C3040E31FE6}"/>
</file>

<file path=customXml/itemProps3.xml><?xml version="1.0" encoding="utf-8"?>
<ds:datastoreItem xmlns:ds="http://schemas.openxmlformats.org/officeDocument/2006/customXml" ds:itemID="{A0EB8298-1245-40CB-B4F3-6CCBC023BC87}"/>
</file>

<file path=customXml/itemProps4.xml><?xml version="1.0" encoding="utf-8"?>
<ds:datastoreItem xmlns:ds="http://schemas.openxmlformats.org/officeDocument/2006/customXml" ds:itemID="{021EFD18-614D-44D2-8BA6-FDD13CE06B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5.3_R</vt:lpstr>
      <vt:lpstr>5.3.1_R_REDACTED</vt:lpstr>
      <vt:lpstr>5.3.2_R_REDACTED</vt:lpstr>
      <vt:lpstr>'5.3.1_R_REDACTED'!Print_Area</vt:lpstr>
      <vt:lpstr>'5.3_R'!Print_Area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2023-02-27T21:39:48Z</dcterms:created>
  <dcterms:modified xsi:type="dcterms:W3CDTF">2023-10-25T20:55:22Z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