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P15223\Documents\"/>
    </mc:Choice>
  </mc:AlternateContent>
  <xr:revisionPtr revIDLastSave="0" documentId="13_ncr:1_{1BD791F9-AF37-40D5-9321-D22C782B57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eating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F9" i="6"/>
  <c r="F8" i="6"/>
  <c r="H9" i="6" l="1"/>
  <c r="G10" i="6"/>
  <c r="G9" i="6"/>
  <c r="G6" i="6"/>
  <c r="H10" i="6" l="1"/>
  <c r="G8" i="6" l="1"/>
  <c r="H8" i="6" s="1"/>
</calcChain>
</file>

<file path=xl/sharedStrings.xml><?xml version="1.0" encoding="utf-8"?>
<sst xmlns="http://schemas.openxmlformats.org/spreadsheetml/2006/main" count="33" uniqueCount="27">
  <si>
    <t>kWh</t>
  </si>
  <si>
    <t>Present</t>
  </si>
  <si>
    <t>AFUE</t>
  </si>
  <si>
    <t>Appliance</t>
  </si>
  <si>
    <t>Gas Furnace</t>
  </si>
  <si>
    <t>Electric Heat Pump</t>
  </si>
  <si>
    <t>Electric Baseboard</t>
  </si>
  <si>
    <t>See:</t>
  </si>
  <si>
    <t>https://tristate.coop/advantages-heat-pumps-energy-efficiency#:~:text=What's%20the%20efficiency%20performance%20of,coefficient%20of%20performance%2C%20or%20COP.</t>
  </si>
  <si>
    <t>Sources:</t>
  </si>
  <si>
    <t>COP</t>
  </si>
  <si>
    <t>https://www.lennox.com/buyers-guide/guide-to-hvac/glossary/annualized-fuel-utilization-efficiency-afue</t>
  </si>
  <si>
    <t>https://www.metric-conversions.org/energy-and-power/kilowatt-hours-to-therms-us.htm</t>
  </si>
  <si>
    <t>Savings</t>
  </si>
  <si>
    <t>$ Per</t>
  </si>
  <si>
    <r>
      <t>Therm</t>
    </r>
    <r>
      <rPr>
        <vertAlign val="superscript"/>
        <sz val="12"/>
        <rFont val="Times New Roman"/>
        <family val="1"/>
      </rPr>
      <t>1</t>
    </r>
  </si>
  <si>
    <t>Efficiency</t>
  </si>
  <si>
    <t>Price</t>
  </si>
  <si>
    <t xml:space="preserve">  (COP = Coefficient of Performance; AFUE = Annualized Fuel Utilization Efficiency)</t>
  </si>
  <si>
    <t>1 therm = 29.3 kWh</t>
  </si>
  <si>
    <t>Adjustment to $ Per Therm for Appliance Efficiency</t>
  </si>
  <si>
    <t>Summary-of-Rate-Schedules-CNGC-Website.pdf</t>
  </si>
  <si>
    <t>Cascade Natural Gas Prices effective March 1, 2023</t>
  </si>
  <si>
    <t>Nautral Gas to Electric Savings Estimate</t>
  </si>
  <si>
    <t>2nd Tier Non-Seasonal</t>
  </si>
  <si>
    <t>Winter Season Flat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</si>
  <si>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>Assumptions: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</si>
</sst>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0" formatCode="_(* #,##0.0000_);_(* \(#,##0.0000\);_(* &quot;-&quot;??_);_(@_)"/>
  </numFmts>
  <fonts count="6" x14ac:knownFonts="1"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color theme="10"/>
      <name val="Times New Roman"/>
      <family val="1"/>
    </font>
    <font>
      <vertAlign val="superscript"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43" fontId="0" fillId="0" borderId="0" xfId="4" applyFont="1"/>
    <xf numFmtId="43" fontId="0" fillId="0" borderId="11" xfId="4" applyFont="1" applyBorder="1" applyAlignment="1">
      <alignment horizontal="centerContinuous"/>
    </xf>
    <xf numFmtId="43" fontId="0" fillId="0" borderId="12" xfId="4" applyFont="1" applyBorder="1" applyAlignment="1">
      <alignment horizontal="centerContinuous"/>
    </xf>
    <xf numFmtId="43" fontId="0" fillId="0" borderId="9" xfId="4" applyFont="1" applyBorder="1" applyAlignment="1">
      <alignment horizontal="center"/>
    </xf>
    <xf numFmtId="43" fontId="0" fillId="0" borderId="8" xfId="4" applyFont="1" applyBorder="1"/>
    <xf numFmtId="43" fontId="0" fillId="0" borderId="9" xfId="4" applyFont="1" applyBorder="1"/>
    <xf numFmtId="43" fontId="0" fillId="0" borderId="3" xfId="4" applyFont="1" applyBorder="1" applyAlignment="1">
      <alignment horizontal="centerContinuous"/>
    </xf>
    <xf numFmtId="43" fontId="0" fillId="0" borderId="10" xfId="4" applyFont="1" applyBorder="1" applyAlignment="1">
      <alignment horizontal="center"/>
    </xf>
    <xf numFmtId="43" fontId="0" fillId="0" borderId="5" xfId="4" applyFont="1" applyBorder="1" applyAlignment="1">
      <alignment horizontal="centerContinuous"/>
    </xf>
    <xf numFmtId="43" fontId="0" fillId="0" borderId="4" xfId="4" applyFont="1" applyBorder="1" applyAlignment="1">
      <alignment horizontal="centerContinuous"/>
    </xf>
    <xf numFmtId="43" fontId="0" fillId="0" borderId="6" xfId="4" applyFont="1" applyBorder="1" applyAlignment="1">
      <alignment horizontal="centerContinuous"/>
    </xf>
    <xf numFmtId="43" fontId="0" fillId="0" borderId="10" xfId="4" applyFont="1" applyBorder="1"/>
    <xf numFmtId="43" fontId="3" fillId="0" borderId="0" xfId="4" applyFont="1"/>
    <xf numFmtId="43" fontId="0" fillId="0" borderId="2" xfId="4" applyFont="1" applyBorder="1"/>
    <xf numFmtId="43" fontId="0" fillId="0" borderId="13" xfId="4" applyFont="1" applyBorder="1"/>
    <xf numFmtId="9" fontId="0" fillId="0" borderId="1" xfId="1" applyFont="1" applyBorder="1"/>
    <xf numFmtId="9" fontId="0" fillId="0" borderId="3" xfId="1" applyFont="1" applyBorder="1"/>
    <xf numFmtId="0" fontId="0" fillId="0" borderId="9" xfId="4" applyNumberFormat="1" applyFont="1" applyBorder="1" applyAlignment="1">
      <alignment horizontal="center"/>
    </xf>
    <xf numFmtId="0" fontId="0" fillId="0" borderId="0" xfId="4" applyNumberFormat="1" applyFont="1"/>
    <xf numFmtId="0" fontId="0" fillId="0" borderId="13" xfId="4" applyNumberFormat="1" applyFont="1" applyBorder="1" applyAlignment="1">
      <alignment horizontal="centerContinuous"/>
    </xf>
    <xf numFmtId="43" fontId="0" fillId="0" borderId="0" xfId="4" applyFont="1" applyBorder="1"/>
    <xf numFmtId="43" fontId="0" fillId="0" borderId="9" xfId="4" applyNumberFormat="1" applyFont="1" applyBorder="1"/>
    <xf numFmtId="9" fontId="0" fillId="0" borderId="8" xfId="1" applyFont="1" applyFill="1" applyBorder="1"/>
    <xf numFmtId="9" fontId="0" fillId="0" borderId="9" xfId="1" applyFont="1" applyFill="1" applyBorder="1"/>
    <xf numFmtId="43" fontId="0" fillId="0" borderId="0" xfId="4" applyNumberFormat="1" applyFont="1" applyBorder="1"/>
    <xf numFmtId="43" fontId="0" fillId="0" borderId="10" xfId="4" applyFont="1" applyBorder="1" applyAlignment="1">
      <alignment horizontal="centerContinuous"/>
    </xf>
    <xf numFmtId="43" fontId="0" fillId="0" borderId="10" xfId="4" applyFont="1" applyBorder="1" applyAlignment="1">
      <alignment horizontal="left"/>
    </xf>
    <xf numFmtId="0" fontId="0" fillId="0" borderId="11" xfId="4" applyNumberFormat="1" applyFont="1" applyBorder="1" applyAlignment="1">
      <alignment horizontal="centerContinuous"/>
    </xf>
    <xf numFmtId="0" fontId="0" fillId="0" borderId="12" xfId="4" applyNumberFormat="1" applyFont="1" applyBorder="1" applyAlignment="1">
      <alignment horizontal="centerContinuous"/>
    </xf>
    <xf numFmtId="43" fontId="0" fillId="0" borderId="9" xfId="4" applyFont="1" applyBorder="1" applyAlignment="1">
      <alignment horizontal="left"/>
    </xf>
    <xf numFmtId="43" fontId="0" fillId="0" borderId="7" xfId="4" applyFont="1" applyBorder="1" applyAlignment="1">
      <alignment horizontal="centerContinuous"/>
    </xf>
    <xf numFmtId="43" fontId="0" fillId="0" borderId="3" xfId="4" applyFont="1" applyBorder="1" applyAlignment="1">
      <alignment horizontal="left"/>
    </xf>
    <xf numFmtId="9" fontId="0" fillId="0" borderId="0" xfId="1" applyFont="1" applyFill="1" applyBorder="1" applyAlignment="1">
      <alignment horizontal="left"/>
    </xf>
    <xf numFmtId="43" fontId="0" fillId="0" borderId="0" xfId="4" applyFont="1" applyFill="1" applyAlignment="1">
      <alignment horizontal="left"/>
    </xf>
    <xf numFmtId="43" fontId="0" fillId="0" borderId="0" xfId="4" applyFont="1" applyFill="1" applyBorder="1" applyAlignment="1">
      <alignment horizontal="left"/>
    </xf>
    <xf numFmtId="0" fontId="4" fillId="0" borderId="0" xfId="6"/>
    <xf numFmtId="170" fontId="0" fillId="0" borderId="0" xfId="4" applyNumberFormat="1" applyFont="1" applyBorder="1"/>
    <xf numFmtId="170" fontId="0" fillId="0" borderId="14" xfId="4" applyNumberFormat="1" applyFont="1" applyBorder="1"/>
    <xf numFmtId="170" fontId="0" fillId="0" borderId="0" xfId="4" applyNumberFormat="1" applyFont="1"/>
    <xf numFmtId="9" fontId="2" fillId="0" borderId="8" xfId="1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builtinId="8"/>
    <cellStyle name="Normal" xfId="0" builtinId="0" customBuiltin="1"/>
    <cellStyle name="Percent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127906</xdr:colOff>
      <xdr:row>6</xdr:row>
      <xdr:rowOff>179615</xdr:rowOff>
    </xdr:from>
    <xdr:to>
      <xdr:col>12</xdr:col>
      <xdr:colOff>9723638</xdr:colOff>
      <xdr:row>11</xdr:row>
      <xdr:rowOff>54558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9A441-BE90-43BE-BBC2-6435EAA7A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2431" y="1417865"/>
          <a:ext cx="10710156" cy="91316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12</xdr:col>
      <xdr:colOff>5934445</xdr:colOff>
      <xdr:row>40</xdr:row>
      <xdr:rowOff>11770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9C9C5B-72F8-472D-A5CC-F81F9C7E2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7893" y="1836964"/>
          <a:ext cx="7049484" cy="633500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12</xdr:col>
      <xdr:colOff>4292742</xdr:colOff>
      <xdr:row>4</xdr:row>
      <xdr:rowOff>145651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D05E6B-3E18-4BCE-8764-25FFDAC59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20500" y="408214"/>
          <a:ext cx="5420481" cy="390580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</xdr:colOff>
      <xdr:row>42</xdr:row>
      <xdr:rowOff>136072</xdr:rowOff>
    </xdr:from>
    <xdr:to>
      <xdr:col>12</xdr:col>
      <xdr:colOff>11452223</xdr:colOff>
      <xdr:row>67</xdr:row>
      <xdr:rowOff>160110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7A2E9D9-6FD8-BDEE-3CF2-8F36A49FA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33357" y="9892393"/>
          <a:ext cx="12649652" cy="6150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ngc.com/wp-content/uploads/PDFs/Rates-Tariffs/Washington/2023/Summary-of-Rate-Schedules-CNGC-Webs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21456-D1A9-42C4-9148-4CC4A87B6A76}">
  <dimension ref="A1:P248"/>
  <sheetViews>
    <sheetView showGridLines="0" tabSelected="1" zoomScale="70" zoomScaleNormal="70" workbookViewId="0">
      <selection activeCell="B3" sqref="B3:H15"/>
    </sheetView>
  </sheetViews>
  <sheetFormatPr defaultRowHeight="15.75" x14ac:dyDescent="0.25"/>
  <cols>
    <col min="1" max="1" width="0.875" customWidth="1"/>
    <col min="2" max="2" width="19.25" style="1" bestFit="1" customWidth="1"/>
    <col min="3" max="3" width="5.875" style="1" bestFit="1" customWidth="1"/>
    <col min="4" max="4" width="7.5" style="1" bestFit="1" customWidth="1"/>
    <col min="5" max="5" width="21.375" style="1" customWidth="1"/>
    <col min="6" max="6" width="8.5" style="1" bestFit="1" customWidth="1"/>
    <col min="7" max="8" width="9" style="1" customWidth="1"/>
    <col min="9" max="9" width="0.875" style="34" customWidth="1"/>
    <col min="10" max="10" width="0.875" customWidth="1"/>
    <col min="11" max="11" width="10.25" style="1" bestFit="1" customWidth="1"/>
    <col min="12" max="12" width="4.375" style="1" bestFit="1" customWidth="1"/>
    <col min="13" max="13" width="158.5" style="1" bestFit="1" customWidth="1"/>
    <col min="14" max="16" width="9" style="1"/>
  </cols>
  <sheetData>
    <row r="1" spans="1:13" ht="15.75" customHeight="1" x14ac:dyDescent="0.25"/>
    <row r="2" spans="1:13" ht="15.75" customHeight="1" x14ac:dyDescent="0.25">
      <c r="B2" s="10" t="s">
        <v>23</v>
      </c>
      <c r="C2" s="9"/>
      <c r="D2" s="9"/>
      <c r="E2" s="9"/>
      <c r="F2" s="9"/>
      <c r="G2" s="11"/>
      <c r="H2" s="11"/>
      <c r="I2" s="35"/>
      <c r="K2" s="13" t="s">
        <v>9</v>
      </c>
    </row>
    <row r="3" spans="1:13" ht="15.75" customHeight="1" x14ac:dyDescent="0.25">
      <c r="B3" s="27"/>
      <c r="C3" s="2"/>
      <c r="D3" s="3"/>
      <c r="E3" s="26"/>
      <c r="F3" s="10" t="s">
        <v>14</v>
      </c>
      <c r="G3" s="31"/>
      <c r="H3" s="27"/>
      <c r="I3" s="35"/>
      <c r="K3" s="13"/>
    </row>
    <row r="4" spans="1:13" ht="18.75" x14ac:dyDescent="0.25">
      <c r="B4" s="30" t="s">
        <v>3</v>
      </c>
      <c r="C4" s="32" t="s">
        <v>16</v>
      </c>
      <c r="D4" s="20"/>
      <c r="E4" s="6" t="s">
        <v>17</v>
      </c>
      <c r="F4" s="7" t="s">
        <v>0</v>
      </c>
      <c r="G4" s="18" t="s">
        <v>15</v>
      </c>
      <c r="H4" s="4" t="s">
        <v>13</v>
      </c>
      <c r="I4" s="35"/>
    </row>
    <row r="5" spans="1:13" ht="15.75" customHeight="1" x14ac:dyDescent="0.25">
      <c r="B5" s="8"/>
      <c r="C5" s="28"/>
      <c r="D5" s="29"/>
      <c r="E5" s="12"/>
      <c r="F5" s="26"/>
      <c r="G5" s="8"/>
      <c r="H5" s="8"/>
      <c r="I5" s="35"/>
    </row>
    <row r="6" spans="1:13" ht="15.75" customHeight="1" x14ac:dyDescent="0.25">
      <c r="B6" s="6" t="s">
        <v>4</v>
      </c>
      <c r="C6" s="17">
        <v>0.96</v>
      </c>
      <c r="D6" s="15" t="s">
        <v>2</v>
      </c>
      <c r="E6" s="6" t="s">
        <v>1</v>
      </c>
      <c r="F6" s="22"/>
      <c r="G6" s="6">
        <f>1.30059/C6</f>
        <v>1.35478125</v>
      </c>
      <c r="H6" s="24"/>
      <c r="I6" s="33"/>
      <c r="L6" s="1" t="s">
        <v>7</v>
      </c>
      <c r="M6" s="1" t="s">
        <v>12</v>
      </c>
    </row>
    <row r="7" spans="1:13" ht="15.75" customHeight="1" x14ac:dyDescent="0.25">
      <c r="B7" s="5"/>
      <c r="C7" s="16"/>
      <c r="D7" s="14"/>
      <c r="E7" s="12"/>
      <c r="F7" s="25"/>
      <c r="G7" s="5"/>
      <c r="H7" s="23"/>
      <c r="I7" s="33"/>
    </row>
    <row r="8" spans="1:13" ht="15.75" customHeight="1" x14ac:dyDescent="0.25">
      <c r="B8" s="5" t="s">
        <v>5</v>
      </c>
      <c r="C8" s="16">
        <v>3</v>
      </c>
      <c r="D8" s="14" t="s">
        <v>10</v>
      </c>
      <c r="E8" s="5" t="s">
        <v>24</v>
      </c>
      <c r="F8" s="37">
        <f>0.12962</f>
        <v>0.12962000000000001</v>
      </c>
      <c r="G8" s="5">
        <f>F8*29.3/C8</f>
        <v>1.2659553333333335</v>
      </c>
      <c r="H8" s="40">
        <f>1-G8/G$6</f>
        <v>6.5564766759701243E-2</v>
      </c>
      <c r="I8" s="33"/>
    </row>
    <row r="9" spans="1:13" ht="15.75" customHeight="1" x14ac:dyDescent="0.25">
      <c r="B9" s="5" t="s">
        <v>5</v>
      </c>
      <c r="C9" s="16">
        <v>3</v>
      </c>
      <c r="D9" s="14" t="s">
        <v>10</v>
      </c>
      <c r="E9" s="5" t="s">
        <v>25</v>
      </c>
      <c r="F9" s="37">
        <f>0.10958</f>
        <v>0.10958</v>
      </c>
      <c r="G9" s="5">
        <f>F9*29.3/C9</f>
        <v>1.0702313333333333</v>
      </c>
      <c r="H9" s="40">
        <f>1-G9/G$6</f>
        <v>0.21003384617750409</v>
      </c>
      <c r="I9" s="33"/>
    </row>
    <row r="10" spans="1:13" ht="15.75" customHeight="1" x14ac:dyDescent="0.25">
      <c r="B10" s="6" t="s">
        <v>6</v>
      </c>
      <c r="C10" s="17">
        <v>1</v>
      </c>
      <c r="D10" s="15"/>
      <c r="E10" s="6" t="s">
        <v>25</v>
      </c>
      <c r="F10" s="38">
        <f>0.10958</f>
        <v>0.10958</v>
      </c>
      <c r="G10" s="6">
        <f>F10*29.3/C10</f>
        <v>3.2106940000000002</v>
      </c>
      <c r="H10" s="24">
        <f t="shared" ref="H10" si="0">1-G10/G$6</f>
        <v>-1.3698984614674878</v>
      </c>
      <c r="I10" s="33"/>
    </row>
    <row r="11" spans="1:13" ht="18.75" x14ac:dyDescent="0.25">
      <c r="A11" s="19" t="s">
        <v>26</v>
      </c>
      <c r="F11" s="39"/>
    </row>
    <row r="12" spans="1:13" ht="15.75" customHeight="1" x14ac:dyDescent="0.25">
      <c r="A12" s="1" t="s">
        <v>22</v>
      </c>
    </row>
    <row r="13" spans="1:13" ht="15.75" customHeight="1" x14ac:dyDescent="0.25">
      <c r="A13" s="1" t="s">
        <v>19</v>
      </c>
      <c r="L13" s="1" t="s">
        <v>7</v>
      </c>
      <c r="M13" s="1" t="s">
        <v>8</v>
      </c>
    </row>
    <row r="14" spans="1:13" ht="15.75" customHeight="1" x14ac:dyDescent="0.25">
      <c r="A14" s="1" t="s">
        <v>20</v>
      </c>
    </row>
    <row r="15" spans="1:13" x14ac:dyDescent="0.25">
      <c r="A15" t="s">
        <v>18</v>
      </c>
    </row>
    <row r="16" spans="1:13" ht="18.75" customHeight="1" x14ac:dyDescent="0.25"/>
    <row r="17" spans="4:4" ht="18.75" customHeight="1" x14ac:dyDescent="0.25">
      <c r="D17" s="21"/>
    </row>
    <row r="18" spans="4:4" ht="18.75" customHeight="1" x14ac:dyDescent="0.25"/>
    <row r="19" spans="4:4" ht="18.75" customHeight="1" x14ac:dyDescent="0.25"/>
    <row r="20" spans="4:4" ht="18.75" customHeight="1" x14ac:dyDescent="0.25"/>
    <row r="21" spans="4:4" ht="18.75" customHeight="1" x14ac:dyDescent="0.25"/>
    <row r="22" spans="4:4" ht="18.75" customHeight="1" x14ac:dyDescent="0.25"/>
    <row r="23" spans="4:4" ht="18.75" customHeight="1" x14ac:dyDescent="0.25"/>
    <row r="24" spans="4:4" ht="18.75" customHeight="1" x14ac:dyDescent="0.25"/>
    <row r="25" spans="4:4" ht="18.75" customHeight="1" x14ac:dyDescent="0.25"/>
    <row r="26" spans="4:4" ht="18.75" customHeight="1" x14ac:dyDescent="0.25"/>
    <row r="27" spans="4:4" ht="18.75" customHeight="1" x14ac:dyDescent="0.25"/>
    <row r="28" spans="4:4" ht="18.75" customHeight="1" x14ac:dyDescent="0.25"/>
    <row r="29" spans="4:4" ht="18.75" customHeight="1" x14ac:dyDescent="0.25"/>
    <row r="30" spans="4:4" ht="18.75" customHeight="1" x14ac:dyDescent="0.25"/>
    <row r="31" spans="4:4" ht="18.75" customHeight="1" x14ac:dyDescent="0.25"/>
    <row r="32" spans="4:4" ht="18.75" customHeight="1" x14ac:dyDescent="0.25"/>
    <row r="33" spans="12:13" ht="18.75" customHeight="1" x14ac:dyDescent="0.25"/>
    <row r="34" spans="12:13" ht="18.75" customHeight="1" x14ac:dyDescent="0.25"/>
    <row r="35" spans="12:13" ht="18.75" customHeight="1" x14ac:dyDescent="0.25"/>
    <row r="36" spans="12:13" ht="18.75" customHeight="1" x14ac:dyDescent="0.25"/>
    <row r="37" spans="12:13" ht="18.75" customHeight="1" x14ac:dyDescent="0.25"/>
    <row r="38" spans="12:13" ht="18.75" customHeight="1" x14ac:dyDescent="0.25"/>
    <row r="39" spans="12:13" ht="18.75" customHeight="1" x14ac:dyDescent="0.25"/>
    <row r="40" spans="12:13" ht="18.75" customHeight="1" x14ac:dyDescent="0.25"/>
    <row r="41" spans="12:13" ht="18.75" customHeight="1" x14ac:dyDescent="0.25"/>
    <row r="42" spans="12:13" ht="18.75" customHeight="1" x14ac:dyDescent="0.25">
      <c r="L42" s="1" t="s">
        <v>7</v>
      </c>
      <c r="M42" s="1" t="s">
        <v>11</v>
      </c>
    </row>
    <row r="43" spans="12:13" ht="18.75" customHeight="1" x14ac:dyDescent="0.25"/>
    <row r="44" spans="12:13" ht="18.75" customHeight="1" x14ac:dyDescent="0.25"/>
    <row r="45" spans="12:13" ht="18.75" customHeight="1" x14ac:dyDescent="0.25"/>
    <row r="46" spans="12:13" ht="18.75" customHeight="1" x14ac:dyDescent="0.25"/>
    <row r="47" spans="12:13" ht="18.75" customHeight="1" x14ac:dyDescent="0.25"/>
    <row r="48" spans="12:13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spans="12:13" ht="18.75" customHeight="1" x14ac:dyDescent="0.25"/>
    <row r="66" spans="12:13" ht="18.75" customHeight="1" x14ac:dyDescent="0.25"/>
    <row r="67" spans="12:13" ht="18.75" customHeight="1" x14ac:dyDescent="0.25"/>
    <row r="68" spans="12:13" ht="18.75" customHeight="1" x14ac:dyDescent="0.25"/>
    <row r="69" spans="12:13" ht="18.75" customHeight="1" x14ac:dyDescent="0.25"/>
    <row r="70" spans="12:13" ht="18.75" customHeight="1" x14ac:dyDescent="0.25">
      <c r="L70" s="1" t="s">
        <v>7</v>
      </c>
      <c r="M70" s="36" t="s">
        <v>21</v>
      </c>
    </row>
    <row r="71" spans="12:13" ht="18.75" customHeight="1" x14ac:dyDescent="0.25"/>
    <row r="72" spans="12:13" ht="18.75" customHeight="1" x14ac:dyDescent="0.25">
      <c r="M72" s="36"/>
    </row>
    <row r="73" spans="12:13" ht="18.75" customHeight="1" x14ac:dyDescent="0.25"/>
    <row r="74" spans="12:13" ht="18.75" customHeight="1" x14ac:dyDescent="0.25"/>
    <row r="75" spans="12:13" ht="18.75" customHeight="1" x14ac:dyDescent="0.25"/>
    <row r="76" spans="12:13" ht="18.75" customHeight="1" x14ac:dyDescent="0.25"/>
    <row r="77" spans="12:13" ht="18.75" customHeight="1" x14ac:dyDescent="0.25"/>
    <row r="78" spans="12:13" ht="18.75" customHeight="1" x14ac:dyDescent="0.25"/>
    <row r="79" spans="12:13" ht="18.75" customHeight="1" x14ac:dyDescent="0.25"/>
    <row r="80" spans="12:13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</sheetData>
  <hyperlinks>
    <hyperlink ref="M70" r:id="rId1" display="https://www.cngc.com/wp-content/uploads/PDFs/Rates-Tariffs/Washington/2023/Summary-of-Rate-Schedules-CNGC-Website.pdf" xr:uid="{B17FB6EF-C7D2-44D3-9001-F326963EAFAB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C4F7A9-6D94-448D-A865-CF7C203EF9B4}"/>
</file>

<file path=customXml/itemProps2.xml><?xml version="1.0" encoding="utf-8"?>
<ds:datastoreItem xmlns:ds="http://schemas.openxmlformats.org/officeDocument/2006/customXml" ds:itemID="{49F875CD-C410-4AB1-AC94-382B2D4532A4}"/>
</file>

<file path=customXml/itemProps3.xml><?xml version="1.0" encoding="utf-8"?>
<ds:datastoreItem xmlns:ds="http://schemas.openxmlformats.org/officeDocument/2006/customXml" ds:itemID="{34776111-98A7-4861-9609-3EAECC0DD5EC}"/>
</file>

<file path=customXml/itemProps4.xml><?xml version="1.0" encoding="utf-8"?>
<ds:datastoreItem xmlns:ds="http://schemas.openxmlformats.org/officeDocument/2006/customXml" ds:itemID="{BE40D7D3-58D7-485E-B441-1C0CE149CBDF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Heating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Jakob Lahmers</dc:creator>
  <cp:keywords/>
  <dc:description/>
  <cp:lastModifiedBy>Meredith, Robert (PacifiCorp)</cp:lastModifiedBy>
  <dcterms:created xsi:type="dcterms:W3CDTF">2021-11-24T18:40:03Z</dcterms:created>
  <dcterms:modified xsi:type="dcterms:W3CDTF">2023-10-11T21:04:53Z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