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7D2B063-C181-4178-BB93-755046F96A8B}" xr6:coauthVersionLast="47" xr6:coauthVersionMax="47" xr10:uidLastSave="{00000000-0000-0000-0000-000000000000}"/>
  <bookViews>
    <workbookView xWindow="-120" yWindow="-120" windowWidth="29040" windowHeight="15840" xr2:uid="{33A2011C-7E5F-4FCD-A283-98285D07F856}"/>
  </bookViews>
  <sheets>
    <sheet name="9.1_R - 9.1.1_R" sheetId="1" r:id="rId1"/>
    <sheet name="9.1.2_R" sheetId="2" r:id="rId2"/>
    <sheet name="9.1.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E">#REF!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{#N/A,#N/A,FALSE,"Summary";#N/A,#N/A,FALSE,"SmPlants";#N/A,#N/A,FALSE,"Utah";#N/A,#N/A,FALSE,"Idaho";#N/A,#N/A,FALSE,"Lewis River";#N/A,#N/A,FALSE,"NrthUmpq";#N/A,#N/A,FALSE,"KlamRog"}</definedName>
    <definedName name="______________________OM1">{#N/A,#N/A,FALSE,"Summary";#N/A,#N/A,FALSE,"SmPlants";#N/A,#N/A,FALSE,"Utah";#N/A,#N/A,FALSE,"Idaho";#N/A,#N/A,FALSE,"Lewis River";#N/A,#N/A,FALSE,"NrthUmpq";#N/A,#N/A,FALSE,"KlamRog"}</definedName>
    <definedName name="____________________OM1">{#N/A,#N/A,FALSE,"Summary";#N/A,#N/A,FALSE,"SmPlants";#N/A,#N/A,FALSE,"Utah";#N/A,#N/A,FALSE,"Idaho";#N/A,#N/A,FALSE,"Lewis River";#N/A,#N/A,FALSE,"NrthUmpq";#N/A,#N/A,FALSE,"KlamRog"}</definedName>
    <definedName name="___________________OM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{"PRINT",#N/A,TRUE,"APPA";"PRINT",#N/A,TRUE,"APS";"PRINT",#N/A,TRUE,"BHPL";"PRINT",#N/A,TRUE,"BHPL2";"PRINT",#N/A,TRUE,"CDWR";"PRINT",#N/A,TRUE,"EWEB";"PRINT",#N/A,TRUE,"LADWP";"PRINT",#N/A,TRUE,"NEVBASE"}</definedName>
    <definedName name="_________j2">{"PRINT",#N/A,TRUE,"APPA";"PRINT",#N/A,TRUE,"APS";"PRINT",#N/A,TRUE,"BHPL";"PRINT",#N/A,TRUE,"BHPL2";"PRINT",#N/A,TRUE,"CDWR";"PRINT",#N/A,TRUE,"EWEB";"PRINT",#N/A,TRUE,"LADWP";"PRINT",#N/A,TRUE,"NEVBASE"}</definedName>
    <definedName name="_________j3">{"PRINT",#N/A,TRUE,"APPA";"PRINT",#N/A,TRUE,"APS";"PRINT",#N/A,TRUE,"BHPL";"PRINT",#N/A,TRUE,"BHPL2";"PRINT",#N/A,TRUE,"CDWR";"PRINT",#N/A,TRUE,"EWEB";"PRINT",#N/A,TRUE,"LADWP";"PRINT",#N/A,TRUE,"NEVBASE"}</definedName>
    <definedName name="_________j4">{"PRINT",#N/A,TRUE,"APPA";"PRINT",#N/A,TRUE,"APS";"PRINT",#N/A,TRUE,"BHPL";"PRINT",#N/A,TRUE,"BHPL2";"PRINT",#N/A,TRUE,"CDWR";"PRINT",#N/A,TRUE,"EWEB";"PRINT",#N/A,TRUE,"LADWP";"PRINT",#N/A,TRUE,"NEVBASE"}</definedName>
    <definedName name="_________j5">{"PRINT",#N/A,TRUE,"APPA";"PRINT",#N/A,TRUE,"APS";"PRINT",#N/A,TRUE,"BHPL";"PRINT",#N/A,TRUE,"BHPL2";"PRINT",#N/A,TRUE,"CDWR";"PRINT",#N/A,TRUE,"EWEB";"PRINT",#N/A,TRUE,"LADWP";"PRINT",#N/A,TRUE,"NEVBASE"}</definedName>
    <definedName name="_________OM1">{#N/A,#N/A,FALSE,"Summary";#N/A,#N/A,FALSE,"SmPlants";#N/A,#N/A,FALSE,"Utah";#N/A,#N/A,FALSE,"Idaho";#N/A,#N/A,FALSE,"Lewis River";#N/A,#N/A,FALSE,"NrthUmpq";#N/A,#N/A,FALSE,"KlamRog"}</definedName>
    <definedName name="_________six6" hidden="1">{#N/A,#N/A,FALSE,"CRPT";#N/A,#N/A,FALSE,"TREND";#N/A,#N/A,FALSE,"%Curve"}</definedName>
    <definedName name="_________Top1">[1]Jan!#REF!</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TOP1">[1]Jan!#REF!</definedName>
    <definedName name="________www1" hidden="1">{#N/A,#N/A,FALSE,"schA"}</definedName>
    <definedName name="_______j1">{"PRINT",#N/A,TRUE,"APPA";"PRINT",#N/A,TRUE,"APS";"PRINT",#N/A,TRUE,"BHPL";"PRINT",#N/A,TRUE,"BHPL2";"PRINT",#N/A,TRUE,"CDWR";"PRINT",#N/A,TRUE,"EWEB";"PRINT",#N/A,TRUE,"LADWP";"PRINT",#N/A,TRUE,"NEVBASE"}</definedName>
    <definedName name="_______j2">{"PRINT",#N/A,TRUE,"APPA";"PRINT",#N/A,TRUE,"APS";"PRINT",#N/A,TRUE,"BHPL";"PRINT",#N/A,TRUE,"BHPL2";"PRINT",#N/A,TRUE,"CDWR";"PRINT",#N/A,TRUE,"EWEB";"PRINT",#N/A,TRUE,"LADWP";"PRINT",#N/A,TRUE,"NEVBASE"}</definedName>
    <definedName name="_______j3">{"PRINT",#N/A,TRUE,"APPA";"PRINT",#N/A,TRUE,"APS";"PRINT",#N/A,TRUE,"BHPL";"PRINT",#N/A,TRUE,"BHPL2";"PRINT",#N/A,TRUE,"CDWR";"PRINT",#N/A,TRUE,"EWEB";"PRINT",#N/A,TRUE,"LADWP";"PRINT",#N/A,TRUE,"NEVBASE"}</definedName>
    <definedName name="_______j4">{"PRINT",#N/A,TRUE,"APPA";"PRINT",#N/A,TRUE,"APS";"PRINT",#N/A,TRUE,"BHPL";"PRINT",#N/A,TRUE,"BHPL2";"PRINT",#N/A,TRUE,"CDWR";"PRINT",#N/A,TRUE,"EWEB";"PRINT",#N/A,TRUE,"LADWP";"PRINT",#N/A,TRUE,"NEVBASE"}</definedName>
    <definedName name="_______j5">{"PRINT",#N/A,TRUE,"APPA";"PRINT",#N/A,TRUE,"APS";"PRINT",#N/A,TRUE,"BHPL";"PRINT",#N/A,TRUE,"BHPL2";"PRINT",#N/A,TRUE,"CDWR";"PRINT",#N/A,TRUE,"EWEB";"PRINT",#N/A,TRUE,"LADWP";"PRINT",#N/A,TRUE,"NEVBASE"}</definedName>
    <definedName name="_______MEN3">[1]Jan!#REF!</definedName>
    <definedName name="_______OM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{"PRINT",#N/A,TRUE,"APPA";"PRINT",#N/A,TRUE,"APS";"PRINT",#N/A,TRUE,"BHPL";"PRINT",#N/A,TRUE,"BHPL2";"PRINT",#N/A,TRUE,"CDWR";"PRINT",#N/A,TRUE,"EWEB";"PRINT",#N/A,TRUE,"LADWP";"PRINT",#N/A,TRUE,"NEVBASE"}</definedName>
    <definedName name="______j2">{"PRINT",#N/A,TRUE,"APPA";"PRINT",#N/A,TRUE,"APS";"PRINT",#N/A,TRUE,"BHPL";"PRINT",#N/A,TRUE,"BHPL2";"PRINT",#N/A,TRUE,"CDWR";"PRINT",#N/A,TRUE,"EWEB";"PRINT",#N/A,TRUE,"LADWP";"PRINT",#N/A,TRUE,"NEVBASE"}</definedName>
    <definedName name="______j3">{"PRINT",#N/A,TRUE,"APPA";"PRINT",#N/A,TRUE,"APS";"PRINT",#N/A,TRUE,"BHPL";"PRINT",#N/A,TRUE,"BHPL2";"PRINT",#N/A,TRUE,"CDWR";"PRINT",#N/A,TRUE,"EWEB";"PRINT",#N/A,TRUE,"LADWP";"PRINT",#N/A,TRUE,"NEVBASE"}</definedName>
    <definedName name="______j4">{"PRINT",#N/A,TRUE,"APPA";"PRINT",#N/A,TRUE,"APS";"PRINT",#N/A,TRUE,"BHPL";"PRINT",#N/A,TRUE,"BHPL2";"PRINT",#N/A,TRUE,"CDWR";"PRINT",#N/A,TRUE,"EWEB";"PRINT",#N/A,TRUE,"LADWP";"PRINT",#N/A,TRUE,"NEVBASE"}</definedName>
    <definedName name="______j5">{"PRINT",#N/A,TRUE,"APPA";"PRINT",#N/A,TRUE,"APS";"PRINT",#N/A,TRUE,"BHPL";"PRINT",#N/A,TRUE,"BHPL2";"PRINT",#N/A,TRUE,"CDWR";"PRINT",#N/A,TRUE,"EWEB";"PRINT",#N/A,TRUE,"LADWP";"PRINT",#N/A,TRUE,"NEVBASE"}</definedName>
    <definedName name="______MEN2">[1]Jan!#REF!</definedName>
    <definedName name="______MEN3">[1]Jan!#REF!</definedName>
    <definedName name="______OM1">{#N/A,#N/A,FALSE,"Summary";#N/A,#N/A,FALSE,"SmPlants";#N/A,#N/A,FALSE,"Utah";#N/A,#N/A,FALSE,"Idaho";#N/A,#N/A,FALSE,"Lewis River";#N/A,#N/A,FALSE,"NrthUmpq";#N/A,#N/A,FALSE,"KlamRog"}</definedName>
    <definedName name="______six6" hidden="1">{#N/A,#N/A,FALSE,"CRPT";#N/A,#N/A,FALSE,"TREND";#N/A,#N/A,FALSE,"%Curve"}</definedName>
    <definedName name="______TOP1">[1]Jan!#REF!</definedName>
    <definedName name="______www1" hidden="1">{#N/A,#N/A,FALSE,"schA"}</definedName>
    <definedName name="_____j1">{"PRINT",#N/A,TRUE,"APPA";"PRINT",#N/A,TRUE,"APS";"PRINT",#N/A,TRUE,"BHPL";"PRINT",#N/A,TRUE,"BHPL2";"PRINT",#N/A,TRUE,"CDWR";"PRINT",#N/A,TRUE,"EWEB";"PRINT",#N/A,TRUE,"LADWP";"PRINT",#N/A,TRUE,"NEVBASE"}</definedName>
    <definedName name="_____j2">{"PRINT",#N/A,TRUE,"APPA";"PRINT",#N/A,TRUE,"APS";"PRINT",#N/A,TRUE,"BHPL";"PRINT",#N/A,TRUE,"BHPL2";"PRINT",#N/A,TRUE,"CDWR";"PRINT",#N/A,TRUE,"EWEB";"PRINT",#N/A,TRUE,"LADWP";"PRINT",#N/A,TRUE,"NEVBASE"}</definedName>
    <definedName name="_____j3">{"PRINT",#N/A,TRUE,"APPA";"PRINT",#N/A,TRUE,"APS";"PRINT",#N/A,TRUE,"BHPL";"PRINT",#N/A,TRUE,"BHPL2";"PRINT",#N/A,TRUE,"CDWR";"PRINT",#N/A,TRUE,"EWEB";"PRINT",#N/A,TRUE,"LADWP";"PRINT",#N/A,TRUE,"NEVBASE"}</definedName>
    <definedName name="_____j4">{"PRINT",#N/A,TRUE,"APPA";"PRINT",#N/A,TRUE,"APS";"PRINT",#N/A,TRUE,"BHPL";"PRINT",#N/A,TRUE,"BHPL2";"PRINT",#N/A,TRUE,"CDWR";"PRINT",#N/A,TRUE,"EWEB";"PRINT",#N/A,TRUE,"LADWP";"PRINT",#N/A,TRUE,"NEVBASE"}</definedName>
    <definedName name="_____j5">{"PRINT",#N/A,TRUE,"APPA";"PRINT",#N/A,TRUE,"APS";"PRINT",#N/A,TRUE,"BHPL";"PRINT",#N/A,TRUE,"BHPL2";"PRINT",#N/A,TRUE,"CDWR";"PRINT",#N/A,TRUE,"EWEB";"PRINT",#N/A,TRUE,"LADWP";"PRINT",#N/A,TRUE,"NEVBASE"}</definedName>
    <definedName name="_____MEN2">[1]Jan!#REF!</definedName>
    <definedName name="_____MEN3">[1]Jan!#REF!</definedName>
    <definedName name="_____OM1">{#N/A,#N/A,FALSE,"Summary";#N/A,#N/A,FALSE,"SmPlants";#N/A,#N/A,FALSE,"Utah";#N/A,#N/A,FALSE,"Idaho";#N/A,#N/A,FALSE,"Lewis River";#N/A,#N/A,FALSE,"NrthUmpq";#N/A,#N/A,FALSE,"KlamRog"}</definedName>
    <definedName name="_____six6" hidden="1">{#N/A,#N/A,FALSE,"CRPT";#N/A,#N/A,FALSE,"TREND";#N/A,#N/A,FALSE,"%Curve"}</definedName>
    <definedName name="_____TOP1">[1]Jan!#REF!</definedName>
    <definedName name="_____www1" hidden="1">{#N/A,#N/A,FALSE,"schA"}</definedName>
    <definedName name="____j1">{"PRINT",#N/A,TRUE,"APPA";"PRINT",#N/A,TRUE,"APS";"PRINT",#N/A,TRUE,"BHPL";"PRINT",#N/A,TRUE,"BHPL2";"PRINT",#N/A,TRUE,"CDWR";"PRINT",#N/A,TRUE,"EWEB";"PRINT",#N/A,TRUE,"LADWP";"PRINT",#N/A,TRUE,"NEVBASE"}</definedName>
    <definedName name="____j2">{"PRINT",#N/A,TRUE,"APPA";"PRINT",#N/A,TRUE,"APS";"PRINT",#N/A,TRUE,"BHPL";"PRINT",#N/A,TRUE,"BHPL2";"PRINT",#N/A,TRUE,"CDWR";"PRINT",#N/A,TRUE,"EWEB";"PRINT",#N/A,TRUE,"LADWP";"PRINT",#N/A,TRUE,"NEVBASE"}</definedName>
    <definedName name="____j3">{"PRINT",#N/A,TRUE,"APPA";"PRINT",#N/A,TRUE,"APS";"PRINT",#N/A,TRUE,"BHPL";"PRINT",#N/A,TRUE,"BHPL2";"PRINT",#N/A,TRUE,"CDWR";"PRINT",#N/A,TRUE,"EWEB";"PRINT",#N/A,TRUE,"LADWP";"PRINT",#N/A,TRUE,"NEVBASE"}</definedName>
    <definedName name="____j4">{"PRINT",#N/A,TRUE,"APPA";"PRINT",#N/A,TRUE,"APS";"PRINT",#N/A,TRUE,"BHPL";"PRINT",#N/A,TRUE,"BHPL2";"PRINT",#N/A,TRUE,"CDWR";"PRINT",#N/A,TRUE,"EWEB";"PRINT",#N/A,TRUE,"LADWP";"PRINT",#N/A,TRUE,"NEVBASE"}</definedName>
    <definedName name="____j5">{"PRINT",#N/A,TRUE,"APPA";"PRINT",#N/A,TRUE,"APS";"PRINT",#N/A,TRUE,"BHPL";"PRINT",#N/A,TRUE,"BHPL2";"PRINT",#N/A,TRUE,"CDWR";"PRINT",#N/A,TRUE,"EWEB";"PRINT",#N/A,TRUE,"LADWP";"PRINT",#N/A,TRUE,"NEVBASE"}</definedName>
    <definedName name="____MEN2">[1]Jan!#REF!</definedName>
    <definedName name="____MEN3">[1]Jan!#REF!</definedName>
    <definedName name="____OM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{"PRINT",#N/A,TRUE,"APPA";"PRINT",#N/A,TRUE,"APS";"PRINT",#N/A,TRUE,"BHPL";"PRINT",#N/A,TRUE,"BHPL2";"PRINT",#N/A,TRUE,"CDWR";"PRINT",#N/A,TRUE,"EWEB";"PRINT",#N/A,TRUE,"LADWP";"PRINT",#N/A,TRUE,"NEVBASE"}</definedName>
    <definedName name="___j2">{"PRINT",#N/A,TRUE,"APPA";"PRINT",#N/A,TRUE,"APS";"PRINT",#N/A,TRUE,"BHPL";"PRINT",#N/A,TRUE,"BHPL2";"PRINT",#N/A,TRUE,"CDWR";"PRINT",#N/A,TRUE,"EWEB";"PRINT",#N/A,TRUE,"LADWP";"PRINT",#N/A,TRUE,"NEVBASE"}</definedName>
    <definedName name="___j3">{"PRINT",#N/A,TRUE,"APPA";"PRINT",#N/A,TRUE,"APS";"PRINT",#N/A,TRUE,"BHPL";"PRINT",#N/A,TRUE,"BHPL2";"PRINT",#N/A,TRUE,"CDWR";"PRINT",#N/A,TRUE,"EWEB";"PRINT",#N/A,TRUE,"LADWP";"PRINT",#N/A,TRUE,"NEVBASE"}</definedName>
    <definedName name="___j4">{"PRINT",#N/A,TRUE,"APPA";"PRINT",#N/A,TRUE,"APS";"PRINT",#N/A,TRUE,"BHPL";"PRINT",#N/A,TRUE,"BHPL2";"PRINT",#N/A,TRUE,"CDWR";"PRINT",#N/A,TRUE,"EWEB";"PRINT",#N/A,TRUE,"LADWP";"PRINT",#N/A,TRUE,"NEVBASE"}</definedName>
    <definedName name="___j5">{"PRINT",#N/A,TRUE,"APPA";"PRINT",#N/A,TRUE,"APS";"PRINT",#N/A,TRUE,"BHPL";"PRINT",#N/A,TRUE,"BHPL2";"PRINT",#N/A,TRUE,"CDWR";"PRINT",#N/A,TRUE,"EWEB";"PRINT",#N/A,TRUE,"LADWP";"PRINT",#N/A,TRUE,"NEVBASE"}</definedName>
    <definedName name="___MEN2">[1]Jan!#REF!</definedName>
    <definedName name="___MEN3">[1]Jan!#REF!</definedName>
    <definedName name="___OM1">{#N/A,#N/A,FALSE,"Summary";#N/A,#N/A,FALSE,"SmPlants";#N/A,#N/A,FALSE,"Utah";#N/A,#N/A,FALSE,"Idaho";#N/A,#N/A,FALSE,"Lewis River";#N/A,#N/A,FALSE,"NrthUmpq";#N/A,#N/A,FALSE,"KlamRog"}</definedName>
    <definedName name="___six6" hidden="1">{#N/A,#N/A,FALSE,"CRPT";#N/A,#N/A,FALSE,"TREND";#N/A,#N/A,FALSE,"%Curve"}</definedName>
    <definedName name="___TOP1">[1]Jan!#REF!</definedName>
    <definedName name="___www1" hidden="1">{#N/A,#N/A,FALSE,"schA"}</definedName>
    <definedName name="__123Graph_A">[3]Inputs!#REF!</definedName>
    <definedName name="__123Graph_B">[3]Inputs!#REF!</definedName>
    <definedName name="__123Graph_D">[3]Inputs!#REF!</definedName>
    <definedName name="__123Graph_E">[4]Input!$E$22:$E$37</definedName>
    <definedName name="__123Graph_ECURRENT" hidden="1">[5]ConsolidatingPL!#REF!</definedName>
    <definedName name="__123Graph_F">[4]Input!$D$22:$D$37</definedName>
    <definedName name="__j1">{"PRINT",#N/A,TRUE,"APPA";"PRINT",#N/A,TRUE,"APS";"PRINT",#N/A,TRUE,"BHPL";"PRINT",#N/A,TRUE,"BHPL2";"PRINT",#N/A,TRUE,"CDWR";"PRINT",#N/A,TRUE,"EWEB";"PRINT",#N/A,TRUE,"LADWP";"PRINT",#N/A,TRUE,"NEVBASE"}</definedName>
    <definedName name="__j2">{"PRINT",#N/A,TRUE,"APPA";"PRINT",#N/A,TRUE,"APS";"PRINT",#N/A,TRUE,"BHPL";"PRINT",#N/A,TRUE,"BHPL2";"PRINT",#N/A,TRUE,"CDWR";"PRINT",#N/A,TRUE,"EWEB";"PRINT",#N/A,TRUE,"LADWP";"PRINT",#N/A,TRUE,"NEVBASE"}</definedName>
    <definedName name="__j3">{"PRINT",#N/A,TRUE,"APPA";"PRINT",#N/A,TRUE,"APS";"PRINT",#N/A,TRUE,"BHPL";"PRINT",#N/A,TRUE,"BHPL2";"PRINT",#N/A,TRUE,"CDWR";"PRINT",#N/A,TRUE,"EWEB";"PRINT",#N/A,TRUE,"LADWP";"PRINT",#N/A,TRUE,"NEVBASE"}</definedName>
    <definedName name="__j4">{"PRINT",#N/A,TRUE,"APPA";"PRINT",#N/A,TRUE,"APS";"PRINT",#N/A,TRUE,"BHPL";"PRINT",#N/A,TRUE,"BHPL2";"PRINT",#N/A,TRUE,"CDWR";"PRINT",#N/A,TRUE,"EWEB";"PRINT",#N/A,TRUE,"LADWP";"PRINT",#N/A,TRUE,"NEVBASE"}</definedName>
    <definedName name="__j5">{"PRINT",#N/A,TRUE,"APPA";"PRINT",#N/A,TRUE,"APS";"PRINT",#N/A,TRUE,"BHPL";"PRINT",#N/A,TRUE,"BHPL2";"PRINT",#N/A,TRUE,"CDWR";"PRINT",#N/A,TRUE,"EWEB";"PRINT",#N/A,TRUE,"LADWP";"PRINT",#N/A,TRUE,"NEVBASE"}</definedName>
    <definedName name="__MEN2">[1]Jan!#REF!</definedName>
    <definedName name="__MEN3">[1]Jan!#REF!</definedName>
    <definedName name="__OM1">{#N/A,#N/A,FALSE,"Summary";#N/A,#N/A,FALSE,"SmPlants";#N/A,#N/A,FALSE,"Utah";#N/A,#N/A,FALSE,"Idaho";#N/A,#N/A,FALSE,"Lewis River";#N/A,#N/A,FALSE,"NrthUmpq";#N/A,#N/A,FALSE,"KlamRog"}</definedName>
    <definedName name="__six6" hidden="1">{#N/A,#N/A,FALSE,"CRPT";#N/A,#N/A,FALSE,"TREND";#N/A,#N/A,FALSE,"%Curve"}</definedName>
    <definedName name="__TOP1">[1]Jan!#REF!</definedName>
    <definedName name="__www1" hidden="1">{#N/A,#N/A,FALSE,"schA"}</definedName>
    <definedName name="_100_SUM">#REF!</definedName>
    <definedName name="_1Price_Ta">#REF!</definedName>
    <definedName name="_2Price_Ta">#REF!</definedName>
    <definedName name="_3Price_Ta">#REF!</definedName>
    <definedName name="_5Price_Ta">#REF!</definedName>
    <definedName name="_B">'[6]Rate Design'!#REF!</definedName>
    <definedName name="_BLOCK">#REF!</definedName>
    <definedName name="_BLOCKT">#REF!</definedName>
    <definedName name="_COMP">#REF!</definedName>
    <definedName name="_COMPR">#REF!</definedName>
    <definedName name="_COMPT">#REF!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11">[7]Variables!$C$2</definedName>
    <definedName name="_ex1" hidden="1">{#N/A,#N/A,FALSE,"Summ";#N/A,#N/A,FALSE,"General"}</definedName>
    <definedName name="_Fill">#REF!</definedName>
    <definedName name="_xlnm._FilterDatabase" localSheetId="0" hidden="1">'9.1_R - 9.1.1_R'!$A$8:$I$97</definedName>
    <definedName name="_xlnm._FilterDatabase">#REF!</definedName>
    <definedName name="_idahoshr">#REF!</definedName>
    <definedName name="_j1">{"PRINT",#N/A,TRUE,"APPA";"PRINT",#N/A,TRUE,"APS";"PRINT",#N/A,TRUE,"BHPL";"PRINT",#N/A,TRUE,"BHPL2";"PRINT",#N/A,TRUE,"CDWR";"PRINT",#N/A,TRUE,"EWEB";"PRINT",#N/A,TRUE,"LADWP";"PRINT",#N/A,TRUE,"NEVBASE"}</definedName>
    <definedName name="_j2">{"PRINT",#N/A,TRUE,"APPA";"PRINT",#N/A,TRUE,"APS";"PRINT",#N/A,TRUE,"BHPL";"PRINT",#N/A,TRUE,"BHPL2";"PRINT",#N/A,TRUE,"CDWR";"PRINT",#N/A,TRUE,"EWEB";"PRINT",#N/A,TRUE,"LADWP";"PRINT",#N/A,TRUE,"NEVBASE"}</definedName>
    <definedName name="_j3">{"PRINT",#N/A,TRUE,"APPA";"PRINT",#N/A,TRUE,"APS";"PRINT",#N/A,TRUE,"BHPL";"PRINT",#N/A,TRUE,"BHPL2";"PRINT",#N/A,TRUE,"CDWR";"PRINT",#N/A,TRUE,"EWEB";"PRINT",#N/A,TRUE,"LADWP";"PRINT",#N/A,TRUE,"NEVBASE"}</definedName>
    <definedName name="_j4">{"PRINT",#N/A,TRUE,"APPA";"PRINT",#N/A,TRUE,"APS";"PRINT",#N/A,TRUE,"BHPL";"PRINT",#N/A,TRUE,"BHPL2";"PRINT",#N/A,TRUE,"CDWR";"PRINT",#N/A,TRUE,"EWEB";"PRINT",#N/A,TRUE,"LADWP";"PRINT",#N/A,TRUE,"NEVBASE"}</definedName>
    <definedName name="_j5">{"PRINT",#N/A,TRUE,"APPA";"PRINT",#N/A,TRUE,"APS";"PRINT",#N/A,TRUE,"BHPL";"PRINT",#N/A,TRUE,"BHPL2";"PRINT",#N/A,TRUE,"CDWR";"PRINT",#N/A,TRUE,"EWEB";"PRINT",#N/A,TRUE,"LADWP";"PRINT",#N/A,TRUE,"NEVBASE"}</definedName>
    <definedName name="_Key1">#REF!</definedName>
    <definedName name="_Key2">#REF!</definedName>
    <definedName name="_Mar13">[7]Variables!$C$3</definedName>
    <definedName name="_MEN2">[1]Jan!#REF!</definedName>
    <definedName name="_MEN3">[1]Jan!#REF!</definedName>
    <definedName name="_new1" hidden="1">{#N/A,#N/A,FALSE,"Summ";#N/A,#N/A,FALSE,"General"}</definedName>
    <definedName name="_OM1">{#N/A,#N/A,FALSE,"Summary";#N/A,#N/A,FALSE,"SmPlants";#N/A,#N/A,FALSE,"Utah";#N/A,#N/A,FALSE,"Idaho";#N/A,#N/A,FALSE,"Lewis River";#N/A,#N/A,FALSE,"NrthUmpq";#N/A,#N/A,FALSE,"KlamRog"}</definedName>
    <definedName name="_Order1">0</definedName>
    <definedName name="_Order2">0</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#REF!</definedName>
    <definedName name="_SPL">#REF!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'[3]DSM Output'!$J$21:$J$23</definedName>
    <definedName name="A_36">#REF!</definedName>
    <definedName name="ABSTRACT">#REF!</definedName>
    <definedName name="Access_Button1">"Headcount_Workbook_Schedules_List"</definedName>
    <definedName name="AccessDatabase">"P:\HR\SharonPlummer\Headcount Workbook.mdb"</definedName>
    <definedName name="Acct108364">'[8]Func Study'!#REF!</definedName>
    <definedName name="Acct108364S">'[8]Func Study'!#REF!</definedName>
    <definedName name="Acct108D_S">[9]FuncStudy!$F$2067</definedName>
    <definedName name="Acct108D00S">[9]FuncStudy!$F$2059</definedName>
    <definedName name="Acct108DSS">[9]FuncStudy!$F$2063</definedName>
    <definedName name="Acct151SE">[10]Misc!#REF!</definedName>
    <definedName name="Acct154SNPP">'[11]Functional Study'!$H$2034</definedName>
    <definedName name="Acct200DGP">'[12]Functional Study'!#REF!</definedName>
    <definedName name="Acct228.42TROJD">'[13]Func Study'!#REF!</definedName>
    <definedName name="ACCT2281">[9]FuncStudy!$F$1848</definedName>
    <definedName name="Acct2281SO">'[14]Func Study'!$H$2190</definedName>
    <definedName name="Acct2282">[9]FuncStudy!$F$1852</definedName>
    <definedName name="Acct2283">[9]FuncStudy!$F$1857</definedName>
    <definedName name="Acct2283S">[9]FuncStudy!$F$1861</definedName>
    <definedName name="Acct2283SO">'[14]Func Study'!$H$2198</definedName>
    <definedName name="Acct22841SE">'[11]Functional Study'!$H$2155</definedName>
    <definedName name="Acct22842">[9]FuncStudy!$F$1870</definedName>
    <definedName name="Acct22842TROJD">'[13]Func Study'!#REF!</definedName>
    <definedName name="Acct228SO">'[14]Func Study'!$H$2194</definedName>
    <definedName name="ACCT25398">[9]FuncStudy!$F$1882</definedName>
    <definedName name="Acct25399">[9]FuncStudy!$F$1889</definedName>
    <definedName name="Acct254">[9]FuncStudy!$F$1866</definedName>
    <definedName name="ACCT254SO">'[11]Functional Study'!$H$2151</definedName>
    <definedName name="Acct282DITBAL">[9]FuncStudy!$F$1914</definedName>
    <definedName name="Acct282SGP">'[11]Functional Study'!#REF!</definedName>
    <definedName name="Acct350">'[14]Func Study'!$H$1628</definedName>
    <definedName name="Acct352">'[14]Func Study'!$H$1635</definedName>
    <definedName name="Acct353">'[14]Func Study'!$H$1641</definedName>
    <definedName name="Acct354">'[14]Func Study'!$H$1647</definedName>
    <definedName name="Acct355">'[14]Func Study'!$H$1654</definedName>
    <definedName name="Acct356">'[14]Func Study'!$H$1660</definedName>
    <definedName name="Acct357">'[14]Func Study'!$H$1666</definedName>
    <definedName name="Acct358">'[14]Func Study'!$H$1672</definedName>
    <definedName name="Acct359">'[14]Func Study'!$H$1678</definedName>
    <definedName name="Acct360">'[14]Func Study'!$H$1698</definedName>
    <definedName name="Acct361">'[14]Func Study'!$H$1704</definedName>
    <definedName name="Acct362">'[14]Func Study'!$H$1710</definedName>
    <definedName name="Acct364">'[14]Func Study'!$H$1717</definedName>
    <definedName name="Acct365">'[14]Func Study'!$H$1724</definedName>
    <definedName name="Acct366">'[14]Func Study'!$H$1731</definedName>
    <definedName name="Acct367">'[14]Func Study'!$H$1738</definedName>
    <definedName name="Acct368">'[14]Func Study'!$H$1744</definedName>
    <definedName name="Acct369">'[14]Func Study'!$H$1751</definedName>
    <definedName name="Acct370">'[14]Func Study'!$H$1762</definedName>
    <definedName name="Acct371">'[14]Func Study'!$H$1769</definedName>
    <definedName name="Acct371___Demand__Primary">'[12]Functional Study'!$I$1518</definedName>
    <definedName name="Acct372">'[14]Func Study'!$H$1776</definedName>
    <definedName name="Acct372A">'[14]Func Study'!$H$1775</definedName>
    <definedName name="Acct372DP">'[14]Func Study'!$H$1773</definedName>
    <definedName name="Acct372DS">'[14]Func Study'!$H$1774</definedName>
    <definedName name="Acct373">'[14]Func Study'!$H$1782</definedName>
    <definedName name="Acct403HPSG">[10]Misc!#REF!</definedName>
    <definedName name="Acct41011">'[15]Functional Study'!#REF!</definedName>
    <definedName name="Acct41011BADDEBT">'[15]Functional Study'!#REF!</definedName>
    <definedName name="Acct41011DITEXP">'[15]Functional Study'!#REF!</definedName>
    <definedName name="Acct41011S">'[15]Functional Study'!#REF!</definedName>
    <definedName name="Acct41011SE">'[15]Functional Study'!#REF!</definedName>
    <definedName name="Acct41011SG1">'[15]Functional Study'!#REF!</definedName>
    <definedName name="Acct41011SG2">'[15]Functional Study'!#REF!</definedName>
    <definedName name="ACCT41011SGCT">'[15]Functional Study'!#REF!</definedName>
    <definedName name="Acct41011SGPP">'[15]Functional Study'!#REF!</definedName>
    <definedName name="Acct41011SNP">'[15]Functional Study'!#REF!</definedName>
    <definedName name="ACCT41011SNPD">'[15]Functional Study'!#REF!</definedName>
    <definedName name="Acct41011SO">'[15]Functional Study'!#REF!</definedName>
    <definedName name="Acct41011TROJP">'[15]Functional Study'!#REF!</definedName>
    <definedName name="Acct41111">'[15]Functional Study'!#REF!</definedName>
    <definedName name="Acct41111BADDEBT">'[15]Functional Study'!#REF!</definedName>
    <definedName name="Acct41111DITEXP">'[15]Functional Study'!#REF!</definedName>
    <definedName name="Acct41111S">'[15]Functional Study'!#REF!</definedName>
    <definedName name="Acct41111SE">'[15]Functional Study'!#REF!</definedName>
    <definedName name="Acct41111SG1">'[15]Functional Study'!#REF!</definedName>
    <definedName name="Acct41111SG2">'[15]Functional Study'!#REF!</definedName>
    <definedName name="Acct41111SG3">'[15]Functional Study'!#REF!</definedName>
    <definedName name="Acct41111SGPP">'[15]Functional Study'!#REF!</definedName>
    <definedName name="Acct41111SNP">'[15]Functional Study'!#REF!</definedName>
    <definedName name="Acct41111SNTP">'[15]Functional Study'!#REF!</definedName>
    <definedName name="Acct41111SO">'[15]Functional Study'!#REF!</definedName>
    <definedName name="Acct41111TROJP">'[15]Functional Study'!#REF!</definedName>
    <definedName name="Acct411BADDEBT">'[15]Functional Study'!#REF!</definedName>
    <definedName name="Acct411DGP">'[15]Functional Study'!#REF!</definedName>
    <definedName name="Acct411DGU">'[15]Functional Study'!#REF!</definedName>
    <definedName name="Acct411DITEXP">'[15]Functional Study'!#REF!</definedName>
    <definedName name="Acct411DNPP">'[15]Functional Study'!#REF!</definedName>
    <definedName name="Acct411DNPTP">'[15]Functional Study'!#REF!</definedName>
    <definedName name="Acct411S">'[15]Functional Study'!#REF!</definedName>
    <definedName name="Acct411SE">'[15]Functional Study'!#REF!</definedName>
    <definedName name="Acct411SG">'[15]Functional Study'!#REF!</definedName>
    <definedName name="Acct411SGPP">'[15]Functional Study'!#REF!</definedName>
    <definedName name="Acct411SO">'[15]Functional Study'!#REF!</definedName>
    <definedName name="Acct411TROJP">'[15]Functional Study'!#REF!</definedName>
    <definedName name="Acct444S">[9]FuncStudy!$F$105</definedName>
    <definedName name="Acct447">'[11]Functional Study'!$H$288</definedName>
    <definedName name="Acct447DGU">'[13]Func Study'!#REF!</definedName>
    <definedName name="Acct448">'[11]Functional Study'!$H$276</definedName>
    <definedName name="Acct448S">'[14]Func Study'!$H$274</definedName>
    <definedName name="Acct448SO">'[11]Functional Study'!$H$275</definedName>
    <definedName name="Acct450">'[16]Functional Study'!$I$305</definedName>
    <definedName name="Acct450S">'[14]Func Study'!$H$302</definedName>
    <definedName name="Acct451S">'[14]Func Study'!$H$307</definedName>
    <definedName name="Acct454S">'[14]Func Study'!$H$318</definedName>
    <definedName name="Acct456S">'[14]Func Study'!$H$325</definedName>
    <definedName name="Acct502DNPPSU">[10]Misc!#REF!</definedName>
    <definedName name="Acct510">'[14]Func Study'!#REF!</definedName>
    <definedName name="Acct510DNPPSU">'[14]Func Study'!#REF!</definedName>
    <definedName name="ACCT510JBG">'[14]Func Study'!#REF!</definedName>
    <definedName name="ACCT510SSGCH">'[14]Func Study'!#REF!</definedName>
    <definedName name="ACCT547SSECT">'[12]Functional Study'!#REF!</definedName>
    <definedName name="ACCT548SSGCT">'[12]Functional Study'!#REF!</definedName>
    <definedName name="ACCT557CAGE">'[14]Func Study'!$H$683</definedName>
    <definedName name="Acct557CT">'[14]Func Study'!$H$681</definedName>
    <definedName name="Acct565">'[11]Functional Study'!$H$732</definedName>
    <definedName name="Acct580">'[14]Func Study'!$H$791</definedName>
    <definedName name="Acct581">'[14]Func Study'!$H$796</definedName>
    <definedName name="Acct582">'[14]Func Study'!$H$801</definedName>
    <definedName name="Acct583">'[14]Func Study'!$H$806</definedName>
    <definedName name="Acct584">'[14]Func Study'!$H$811</definedName>
    <definedName name="Acct585">'[14]Func Study'!$H$816</definedName>
    <definedName name="Acct586">'[14]Func Study'!$H$821</definedName>
    <definedName name="Acct587">'[14]Func Study'!$H$826</definedName>
    <definedName name="Acct588">'[14]Func Study'!$H$831</definedName>
    <definedName name="Acct589">'[14]Func Study'!$H$836</definedName>
    <definedName name="Acct590">'[14]Func Study'!$H$841</definedName>
    <definedName name="Acct590DNPD">'[11]Functional Study'!$H$828</definedName>
    <definedName name="Acct590S">'[11]Functional Study'!$H$827</definedName>
    <definedName name="Acct591">'[14]Func Study'!$H$846</definedName>
    <definedName name="Acct592">'[14]Func Study'!$H$851</definedName>
    <definedName name="Acct593">'[14]Func Study'!$H$856</definedName>
    <definedName name="Acct594">'[14]Func Study'!$H$861</definedName>
    <definedName name="Acct595">'[14]Func Study'!$H$866</definedName>
    <definedName name="Acct596">'[14]Func Study'!$H$876</definedName>
    <definedName name="Acct597">'[14]Func Study'!$H$881</definedName>
    <definedName name="Acct598">'[14]Func Study'!$H$886</definedName>
    <definedName name="ACCT904SG">'[17]Functional Study'!#REF!</definedName>
    <definedName name="Acct928RE">[9]FuncStudy!$F$750</definedName>
    <definedName name="AcctAGA">'[14]Func Study'!$H$296</definedName>
    <definedName name="AcctDFAD">'[14]Func Study'!#REF!</definedName>
    <definedName name="AcctDFAP">'[14]Func Study'!#REF!</definedName>
    <definedName name="AcctDFAT">'[14]Func Study'!#REF!</definedName>
    <definedName name="AcctDGU">'[12]Functional Study'!#REF!</definedName>
    <definedName name="AcctOWCDGP">'[12]Functional Study'!#REF!</definedName>
    <definedName name="AcctTable">[18]Variables!$AK$42:$AK$396</definedName>
    <definedName name="AcctTS0">'[14]Func Study'!$H$1686</definedName>
    <definedName name="ActualROE">[10]Misc!$E$59</definedName>
    <definedName name="ActualROR">'[13]G+T+D+R+M'!$H$61</definedName>
    <definedName name="Additions_by_Function_Project_State_Month">'[19]Apr 05 - Mar 06 Adds'!#REF!</definedName>
    <definedName name="Adjs2avg">[20]Inputs!$L$255:'[20]Inputs'!$T$505</definedName>
    <definedName name="AdjustInput">[21]Inputs!$L$3:$T$250</definedName>
    <definedName name="AdjustSwitch">[21]Variables!$AH$3:$AJ$3</definedName>
    <definedName name="aftertax_ror">[22]Utah!#REF!</definedName>
    <definedName name="ALL">#REF!</definedName>
    <definedName name="all_months">#REF!</definedName>
    <definedName name="anscount" hidden="1">1</definedName>
    <definedName name="APR">[23]Backup!#REF!</definedName>
    <definedName name="APRT">#REF!</definedName>
    <definedName name="AS2DocOpenMode" hidden="1">"AS2DocumentEdit"</definedName>
    <definedName name="asa">{"Factors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[23]Backup!#REF!</definedName>
    <definedName name="AUGT">#REF!</definedName>
    <definedName name="AverageFactors">[24]UTCR!$AC$22:$AQ$108</definedName>
    <definedName name="AverageFuelCost">#REF!</definedName>
    <definedName name="AverageInput">[24]Inputs!$F$3:$I$1722</definedName>
    <definedName name="AvgFactorCopy">#REF!</definedName>
    <definedName name="AvgFactors">[18]Factors!$B$3:$P$99</definedName>
    <definedName name="b" hidden="1">{#N/A,#N/A,FALSE,"Coversheet";#N/A,#N/A,FALSE,"QA"}</definedName>
    <definedName name="B1_Print">[25]Main!#REF!</definedName>
    <definedName name="B2_Print">#REF!</definedName>
    <definedName name="B3_Print">#REF!</definedName>
    <definedName name="BACK1">#REF!</definedName>
    <definedName name="BACK2">#REF!</definedName>
    <definedName name="BACK3">#REF!</definedName>
    <definedName name="BACKUP1">#REF!</definedName>
    <definedName name="Baseline">#REF!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OCK">#REF!</definedName>
    <definedName name="BLOCKTOP">#REF!</definedName>
    <definedName name="BOOKADJ">#REF!</definedName>
    <definedName name="Bottom">[26]Variance!#REF!</definedName>
    <definedName name="budsum2">[27]Att1!#REF!</definedName>
    <definedName name="bump">[22]Utah!#REF!</definedName>
    <definedName name="Burn">'[28]Base NPC'!#REF!</definedName>
    <definedName name="C_">'[29]Other States WZAMRT98'!#REF!</definedName>
    <definedName name="calcoutput">'[30]Calcoutput (futures)'!$B$7:$J$128</definedName>
    <definedName name="Camas">{#N/A,#N/A,FALSE,"Summary";#N/A,#N/A,FALSE,"SmPlants";#N/A,#N/A,FALSE,"Utah";#N/A,#N/A,FALSE,"Idaho";#N/A,#N/A,FALSE,"Lewis River";#N/A,#N/A,FALSE,"NrthUmpq";#N/A,#N/A,FALSE,"KlamRog"}</definedName>
    <definedName name="Canadian__for_USexchangerate">'[30]OTC Gas Quotes'!$M$2</definedName>
    <definedName name="cap">[31]Readings!$B$2</definedName>
    <definedName name="Capacity">#REF!</definedName>
    <definedName name="CARBON_LONG">#REF!</definedName>
    <definedName name="CBWorkbookPriority" hidden="1">-2060790043</definedName>
    <definedName name="CCG_Hier">OFFSET('[32]cost center'!$A$1,0,0,COUNTA('[32]cost center'!$A$1:$A$65536),COUNTA('[32]cost center'!$A$1:$IV$1))</definedName>
    <definedName name="cgf">{"PRINT",#N/A,TRUE,"APPA";"PRINT",#N/A,TRUE,"APS";"PRINT",#N/A,TRUE,"BHPL";"PRINT",#N/A,TRUE,"BHPL2";"PRINT",#N/A,TRUE,"CDWR";"PRINT",#N/A,TRUE,"EWEB";"PRINT",#N/A,TRUE,"LADWP";"PRINT",#N/A,TRUE,"NEVBASE"}</definedName>
    <definedName name="Check">#REF!</definedName>
    <definedName name="Checksumavg">[21]Inputs!$J$1</definedName>
    <definedName name="Checksumend">[21]Inputs!$E$1</definedName>
    <definedName name="Classification">'[14]Func Study'!$AB$251</definedName>
    <definedName name="Cntr">[33]Inputs!$N$14</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{"YTD-Total",#N/A,TRUE,"Provision";"YTD-Utility",#N/A,TRUE,"Prov Utility";"YTD-NonUtility",#N/A,TRUE,"Prov NonUtility"}</definedName>
    <definedName name="comm">[22]Utah!#REF!</definedName>
    <definedName name="comm_cost">[22]Utah!#REF!</definedName>
    <definedName name="Common">[34]Variables!$AQ$27</definedName>
    <definedName name="Comn">'[10]Summary Table'!$K$21</definedName>
    <definedName name="COMP">#REF!</definedName>
    <definedName name="COMPACTUAL">#REF!</definedName>
    <definedName name="COMPT">#REF!</definedName>
    <definedName name="COMPWEATHER">#REF!</definedName>
    <definedName name="CONTRACTDATA">[35]MarketData!#REF!</definedName>
    <definedName name="contractsymbol">[30]Futures!$B$2:$B$500</definedName>
    <definedName name="ContractTypeDol">#REF!</definedName>
    <definedName name="ContractTypeMWh">#REF!</definedName>
    <definedName name="Controls">[36]Controls!$A$1:$I$543</definedName>
    <definedName name="Controls2013">[36]Controls2013!$A$8:$AP$762</definedName>
    <definedName name="Conversion">[37]Conversion!$A$2:$E$1253</definedName>
    <definedName name="copy" hidden="1">#REF!</definedName>
    <definedName name="COSFacVal">[14]Inputs!$R$5</definedName>
    <definedName name="Cost">#REF!</definedName>
    <definedName name="CustNames">[38]Codes!$F$1:$H$121</definedName>
    <definedName name="D_TWKSHT">#REF!</definedName>
    <definedName name="dad">[39]Variables!$H$2</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1">#REF!</definedName>
    <definedName name="DATA10">'[40]Carbon NBV'!#REF!</definedName>
    <definedName name="DATA11">'[40]Carbon NBV'!#REF!</definedName>
    <definedName name="DATA12">'[40]Carbon NBV'!$C$2:$C$7</definedName>
    <definedName name="DATA13">'[41]Intagible &amp; Leaseholds'!#REF!</definedName>
    <definedName name="DATA14">'[41]Intagible &amp; Leaseholds'!#REF!</definedName>
    <definedName name="DATA15">'[40]Carbon NBV'!#REF!</definedName>
    <definedName name="DATA16">'[40]Carbon NBV'!#REF!</definedName>
    <definedName name="DATA17">'[40]Carbon NBV'!#REF!</definedName>
    <definedName name="DATA18">'[42]390.1'!#REF!</definedName>
    <definedName name="DATA19">'[42]390.1'!#REF!</definedName>
    <definedName name="DATA2">#REF!</definedName>
    <definedName name="DATA20">'[42]390.1'!#REF!</definedName>
    <definedName name="DATA21">'[42]390.1'!#REF!</definedName>
    <definedName name="DATA22">#REF!</definedName>
    <definedName name="DATA23">'[42]390.1'!#REF!</definedName>
    <definedName name="DATA24">'[42]390.1'!#REF!</definedName>
    <definedName name="DATA3">#REF!</definedName>
    <definedName name="DATA4">#REF!</definedName>
    <definedName name="DATA5">#REF!</definedName>
    <definedName name="DATA6">#REF!</definedName>
    <definedName name="DATA7">#REF!</definedName>
    <definedName name="DATA8">'[40]Carbon NBV'!#REF!</definedName>
    <definedName name="DATA9">'[40]Carbon NBV'!#REF!</definedName>
    <definedName name="_xlnm.Database">[43]Invoice!#REF!</definedName>
    <definedName name="DataCheck">'[28]Base NPC'!#REF!</definedName>
    <definedName name="DataCheck_Base">#REF!</definedName>
    <definedName name="DataCheck_Delta">#REF!</definedName>
    <definedName name="DataCheck_NPC">'[44](3.8) Base NPC 2014GRC'!#REF!</definedName>
    <definedName name="DATE">[45]Jan!#REF!</definedName>
    <definedName name="dateTable">'[46]on off peak hours'!$C$15:$Z$15</definedName>
    <definedName name="debt">[22]Utah!#REF!</definedName>
    <definedName name="Debt_">'[10]Summary Table'!$K$19</definedName>
    <definedName name="debt_cost">[22]Utah!#REF!</definedName>
    <definedName name="DebtCost">#REF!</definedName>
    <definedName name="DEC">[23]Backup!#REF!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[13]Inputs!$D$8</definedName>
    <definedName name="Demand2">[47]Inputs!$D$11</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[36]TransmissionJune2013!$A$1:$S$11</definedName>
    <definedName name="DeprFactorCheck">#REF!</definedName>
    <definedName name="DeprNumberSort">#REF!</definedName>
    <definedName name="DeprTypeCheck">#REF!</definedName>
    <definedName name="DFIT" hidden="1">{#N/A,#N/A,FALSE,"Coversheet";#N/A,#N/A,FALSE,"QA"}</definedName>
    <definedName name="Dis">'[14]Func Study'!$AB$250</definedName>
    <definedName name="DisFac">'[14]Func Dist Factor Table'!$A$11:$G$25</definedName>
    <definedName name="DispatchSum">"GRID Thermal Generation!R2C1:R4C2"</definedName>
    <definedName name="Dist_factor">#REF!</definedName>
    <definedName name="DistPeakMethod">[17]Inputs!#REF!</definedName>
    <definedName name="Dollars_Wheeling">'[28]Exhibit 1'!#REF!</definedName>
    <definedName name="dsd" hidden="1">[3]Inputs!#REF!</definedName>
    <definedName name="DUDE">#REF!</definedName>
    <definedName name="ee" hidden="1">{#N/A,#N/A,FALSE,"Month ";#N/A,#N/A,FALSE,"YTD";#N/A,#N/A,FALSE,"12 mo ended"}</definedName>
    <definedName name="EffectiveTaxRate">#REF!</definedName>
    <definedName name="EmbeddedCapCost">#REF!</definedName>
    <definedName name="energy">[31]Readings!$B$3</definedName>
    <definedName name="Engy">[13]Inputs!$D$9</definedName>
    <definedName name="Engy2">[47]Inputs!$D$12</definedName>
    <definedName name="enrgy">{#N/A,#N/A,FALSE,"Bgt";#N/A,#N/A,FALSE,"Act";#N/A,#N/A,FALSE,"Chrt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change_Rates___Bloomberg">[30]MarketData!$J$1</definedName>
    <definedName name="ExchangeMWh">#REF!</definedName>
    <definedName name="extra2">{#N/A,#N/A,FALSE,"Loans";#N/A,#N/A,FALSE,"Program Costs";#N/A,#N/A,FALSE,"Measures";#N/A,#N/A,FALSE,"Net Lost Rev";#N/A,#N/A,FALSE,"Incentive"}</definedName>
    <definedName name="extra3">{#N/A,#N/A,FALSE,"Loans";#N/A,#N/A,FALSE,"Program Costs";#N/A,#N/A,FALSE,"Measures";#N/A,#N/A,FALSE,"Net Lost Rev";#N/A,#N/A,FALSE,"Incentive"}</definedName>
    <definedName name="extra4">{#N/A,#N/A,FALSE,"Loans";#N/A,#N/A,FALSE,"Program Costs";#N/A,#N/A,FALSE,"Measures";#N/A,#N/A,FALSE,"Net Lost Rev";#N/A,#N/A,FALSE,"Incentive"}</definedName>
    <definedName name="extra5">{#N/A,#N/A,FALSE,"Loans";#N/A,#N/A,FALSE,"Program Costs";#N/A,#N/A,FALSE,"Measures";#N/A,#N/A,FALSE,"Net Lost Rev";#N/A,#N/A,FALSE,"Incentive"}</definedName>
    <definedName name="_xlnm.Extract">'[48]Aug 03'!#REF!</definedName>
    <definedName name="Extract_MI">'[48]Aug 03'!#REF!</definedName>
    <definedName name="f101top">#REF!</definedName>
    <definedName name="f104top">#REF!</definedName>
    <definedName name="f138top">#REF!</definedName>
    <definedName name="f140top">#REF!</definedName>
    <definedName name="Factbl1">#REF!</definedName>
    <definedName name="Factor">'[28]Base NPC'!#REF!</definedName>
    <definedName name="Factorck">'[14]COS Factor Table'!$O$15:$O$113</definedName>
    <definedName name="FactorMethod">[24]Variables!$AB$2</definedName>
    <definedName name="FactorType">[18]Variables!$AK$2:$AL$12</definedName>
    <definedName name="FACTP">#REF!</definedName>
    <definedName name="FactSum">'[14]COS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[23]Backup!#REF!</definedName>
    <definedName name="FEBT">#REF!</definedName>
    <definedName name="Fed_Funds___Bloomberg">[30]MarketData!$A$14</definedName>
    <definedName name="FedTax">[22]Utah!#REF!</definedName>
    <definedName name="ffff" hidden="1">{#N/A,#N/A,FALSE,"Coversheet";#N/A,#N/A,FALSE,"QA"}</definedName>
    <definedName name="fffgf" hidden="1">{#N/A,#N/A,FALSE,"Coversheet";#N/A,#N/A,FALSE,"QA"}</definedName>
    <definedName name="FIT">#REF!</definedName>
    <definedName name="FIX">#REF!</definedName>
    <definedName name="foo">{#N/A,#N/A,FALSE,"Bgt";#N/A,#N/A,FALSE,"Act";#N/A,#N/A,FALSE,"Chrt Data";#N/A,#N/A,FALSE,"Bus Result";#N/A,#N/A,FALSE,"Main Charts";#N/A,#N/A,FALSE,"P&amp;L Ttl";#N/A,#N/A,FALSE,"P&amp;L C_Ttl";#N/A,#N/A,FALSE,"P&amp;L C_Oct";#N/A,#N/A,FALSE,"P&amp;L C_Sep";#N/A,#N/A,FALSE,"1996";#N/A,#N/A,FALSE,"Data"}</definedName>
    <definedName name="FranchiseTax">[20]Variables!$D$26</definedName>
    <definedName name="friend">{"PRINT",#N/A,TRUE,"APPA";"PRINT",#N/A,TRUE,"APS";"PRINT",#N/A,TRUE,"BHPL";"PRINT",#N/A,TRUE,"BHPL2";"PRINT",#N/A,TRUE,"CDWR";"PRINT",#N/A,TRUE,"EWEB";"PRINT",#N/A,TRUE,"LADWP";"PRINT",#N/A,TRUE,"NEVBASE"}</definedName>
    <definedName name="FSum">#REF!</definedName>
    <definedName name="FTE">OFFSET([49]FTE!$A$1,0,0,COUNTA([49]FTE!$A$1:$A$65536),12)</definedName>
    <definedName name="FUEL_CONS_P2">#REF!</definedName>
    <definedName name="FUEL_CONSUMED">#REF!</definedName>
    <definedName name="Func">'[14]Func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'[14]Func Study'!$AB$250</definedName>
    <definedName name="GADSBY_GAS">#REF!</definedName>
    <definedName name="Gas_Forward_Price_Curve_copy_Instructions_List">'[35]Main Page'!#REF!</definedName>
    <definedName name="GREATER10MW">#REF!</definedName>
    <definedName name="GrossReceipts">[21]Variables!$B$31</definedName>
    <definedName name="GTD_Percents">#REF!</definedName>
    <definedName name="GWI_Annualized">#REF!</definedName>
    <definedName name="GWI_Proforma">#REF!</definedName>
    <definedName name="HALE_COAL">#REF!</definedName>
    <definedName name="HALE_GAS">#REF!</definedName>
    <definedName name="Header">#REF!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[35]MarketData!#REF!</definedName>
    <definedName name="Hide_Rows">#REF!</definedName>
    <definedName name="Hide_Rows_Recon">#REF!</definedName>
    <definedName name="High_Plan">#REF!</definedName>
    <definedName name="HoursHoliday">'[46]on off peak hours'!$C$16:$Z$20</definedName>
    <definedName name="HROptim">{#N/A,#N/A,FALSE,"Summary";#N/A,#N/A,FALSE,"SmPlants";#N/A,#N/A,FALSE,"Utah";#N/A,#N/A,FALSE,"Idaho";#N/A,#N/A,FALSE,"Lewis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ome_satement_ytd" hidden="1">{#N/A,#N/A,FALSE,"monthly";#N/A,#N/A,FALSE,"year to date";#N/A,#N/A,FALSE,"12_months_IS";#N/A,#N/A,FALSE,"balance sheet";#N/A,#N/A,FALSE,"op_revenues_12m";#N/A,#N/A,FALSE,"op_revenues_ytd";#N/A,#N/A,FALSE,"op_revenues_cm"}</definedName>
    <definedName name="IncomeTaxOptVal">[9]Inputs!$Y$11</definedName>
    <definedName name="INDADJ">#REF!</definedName>
    <definedName name="INPUT">[50]Summary!#REF!</definedName>
    <definedName name="Instructions">#REF!</definedName>
    <definedName name="Interest_Rates___Bloomberg">[30]MarketData!$A$1</definedName>
    <definedName name="inventory">{#N/A,#N/A,FALSE,"Summary";#N/A,#N/A,FALSE,"SmPlants";#N/A,#N/A,FALSE,"Utah";#N/A,#N/A,FALSE,"Idaho";#N/A,#N/A,FALSE,"Lewis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hidden="1">{#N/A,#N/A,FALSE,"monthly";#N/A,#N/A,FALSE,"year to date";#N/A,#N/A,FALSE,"12_months_IS";#N/A,#N/A,FALSE,"balance sheet";#N/A,#N/A,FALSE,"op_revenues_12m";#N/A,#N/A,FALSE,"op_revenues_ytd";#N/A,#N/A,FALSE,"op_revenues_cm"}</definedName>
    <definedName name="Item_Number">"GP Detail"</definedName>
    <definedName name="JAN">[23]Backup!#REF!</definedName>
    <definedName name="Jane" hidden="1">{#N/A,#N/A,FALSE,"Expenditures";#N/A,#N/A,FALSE,"Property Placed In-Service";#N/A,#N/A,FALSE,"Removals";#N/A,#N/A,FALSE,"Retirements";#N/A,#N/A,FALSE,"CWIP Balances";#N/A,#N/A,FALSE,"CWIP_Expend_Ratios";#N/A,#N/A,FALSE,"CWIP_Yr_End"}</definedName>
    <definedName name="JANT">#REF!</definedName>
    <definedName name="JETSET">'[29]Other States WZAMRT98'!#REF!</definedName>
    <definedName name="jfkljsdkljiejgr" hidden="1">{#N/A,#N/A,FALSE,"Summ";#N/A,#N/A,FALSE,"General"}</definedName>
    <definedName name="jjj">[51]Inputs!$N$18</definedName>
    <definedName name="JUL">[23]Backup!#REF!</definedName>
    <definedName name="JULT">#REF!</definedName>
    <definedName name="JUN">[23]Backup!#REF!</definedName>
    <definedName name="junk">{"PRINT",#N/A,TRUE,"APPA";"PRINT",#N/A,TRUE,"APS";"PRINT",#N/A,TRUE,"BHPL";"PRINT",#N/A,TRUE,"BHPL2";"PRINT",#N/A,TRUE,"CDWR";"PRINT",#N/A,TRUE,"EWEB";"PRINT",#N/A,TRUE,"LADWP";"PRINT",#N/A,TRUE,"NEVBASE"}</definedName>
    <definedName name="junk1">{"PRINT",#N/A,TRUE,"APPA";"PRINT",#N/A,TRUE,"APS";"PRINT",#N/A,TRUE,"BHPL";"PRINT",#N/A,TRUE,"BHPL2";"PRINT",#N/A,TRUE,"CDWR";"PRINT",#N/A,TRUE,"EWEB";"PRINT",#N/A,TRUE,"LADWP";"PRINT",#N/A,TRUE,"NEVBASE"}</definedName>
    <definedName name="junk2">{"PRINT",#N/A,TRUE,"APPA";"PRINT",#N/A,TRUE,"APS";"PRINT",#N/A,TRUE,"BHPL";"PRINT",#N/A,TRUE,"BHPL2";"PRINT",#N/A,TRUE,"CDWR";"PRINT",#N/A,TRUE,"EWEB";"PRINT",#N/A,TRUE,"LADWP";"PRINT",#N/A,TRUE,"NEVBASE"}</definedName>
    <definedName name="junk3">{"PRINT",#N/A,TRUE,"APPA";"PRINT",#N/A,TRUE,"APS";"PRINT",#N/A,TRUE,"BHPL";"PRINT",#N/A,TRUE,"BHPL2";"PRINT",#N/A,TRUE,"CDWR";"PRINT",#N/A,TRUE,"EWEB";"PRINT",#N/A,TRUE,"LADWP";"PRINT",#N/A,TRUE,"NEVBASE"}</definedName>
    <definedName name="junk4">{"PRINT",#N/A,TRUE,"APPA";"PRINT",#N/A,TRUE,"APS";"PRINT",#N/A,TRUE,"BHPL";"PRINT",#N/A,TRUE,"BHPL2";"PRINT",#N/A,TRUE,"CDWR";"PRINT",#N/A,TRUE,"EWEB";"PRINT",#N/A,TRUE,"LADWP";"PRINT",#N/A,TRUE,"NEVBASE"}</definedName>
    <definedName name="junk5">{"PRINT",#N/A,TRUE,"APPA";"PRINT",#N/A,TRUE,"APS";"PRINT",#N/A,TRUE,"BHPL";"PRINT",#N/A,TRUE,"BHPL2";"PRINT",#N/A,TRUE,"CDWR";"PRINT",#N/A,TRUE,"EWEB";"PRINT",#N/A,TRUE,"LADWP";"PRINT",#N/A,TRUE,"NEVBASE"}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{"PRINT",#N/A,TRUE,"APPA";"PRINT",#N/A,TRUE,"APS";"PRINT",#N/A,TRUE,"BHPL";"PRINT",#N/A,TRUE,"BHPL2";"PRINT",#N/A,TRUE,"CDWR";"PRINT",#N/A,TRUE,"EWEB";"PRINT",#N/A,TRUE,"LADWP";"PRINT",#N/A,TRUE,"NEVBASE"}</definedName>
    <definedName name="keep2">{"PRINT",#N/A,TRUE,"APPA";"PRINT",#N/A,TRUE,"APS";"PRINT",#N/A,TRUE,"BHPL";"PRINT",#N/A,TRUE,"BHPL2";"PRINT",#N/A,TRUE,"CDWR";"PRINT",#N/A,TRUE,"EWEB";"PRINT",#N/A,TRUE,"LADWP";"PRINT",#N/A,TRUE,"NEVBASE"}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st_Actual_Year">[52]Variables!$B$7</definedName>
    <definedName name="LastCell">[26]Variance!#REF!</definedName>
    <definedName name="LeadLag">[21]Inputs!#REF!</definedName>
    <definedName name="limcount">1</definedName>
    <definedName name="Line_Ext_Credit">#REF!</definedName>
    <definedName name="LinkCos">'[14]JAM Download'!$K$4</definedName>
    <definedName name="ListOffset">1</definedName>
    <definedName name="LITTLE_MTN_COMB">#REF!</definedName>
    <definedName name="LITTLE_MTN_GAS">#REF!</definedName>
    <definedName name="LOAD">#REF!</definedName>
    <definedName name="LOG">[23]Backup!#REF!</definedName>
    <definedName name="lookup" hidden="1">{#N/A,#N/A,FALSE,"Coversheet";#N/A,#N/A,FALSE,"QA"}</definedName>
    <definedName name="LOSS">[23]Backup!#REF!</definedName>
    <definedName name="Low_Plan">#REF!</definedName>
    <definedName name="Macro2">[53]!Macro2</definedName>
    <definedName name="MACTIT">#REF!</definedName>
    <definedName name="MAR">[23]Backup!#REF!</definedName>
    <definedName name="market1">'[30]OTC Gas Quotes'!$E$5</definedName>
    <definedName name="market2">'[30]OTC Gas Quotes'!$F$5</definedName>
    <definedName name="market3">'[30]OTC Gas Quotes'!$G$5</definedName>
    <definedName name="market4">'[30]OTC Gas Quotes'!$H$5</definedName>
    <definedName name="market5">'[30]OTC Gas Quotes'!$I$5</definedName>
    <definedName name="market6">'[30]OTC Gas Quotes'!$J$5</definedName>
    <definedName name="market7">'[30]OTC Gas Quotes'!$K$5</definedName>
    <definedName name="MART">#REF!</definedName>
    <definedName name="Master">{#N/A,#N/A,FALSE,"Actual";#N/A,#N/A,FALSE,"Normalized";#N/A,#N/A,FALSE,"Electric Actual";#N/A,#N/A,FALSE,"Electric Normalized"}</definedName>
    <definedName name="MAY">[23]Backup!#REF!</definedName>
    <definedName name="MAYT">#REF!</definedName>
    <definedName name="MCtoREV">#REF!</definedName>
    <definedName name="MD_High1">'[54]Master Data'!$A$2</definedName>
    <definedName name="MD_Low1">'[54]Master Data'!$D$28</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[13]Inputs!$C$6</definedName>
    <definedName name="MidC">[55]lookup!$C$98:$D$107</definedName>
    <definedName name="Mill">#REF!</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{"PRINT",#N/A,TRUE,"APPA";"PRINT",#N/A,TRUE,"APS";"PRINT",#N/A,TRUE,"BHPL";"PRINT",#N/A,TRUE,"BHPL2";"PRINT",#N/A,TRUE,"CDWR";"PRINT",#N/A,TRUE,"EWEB";"PRINT",#N/A,TRUE,"LADWP";"PRINT",#N/A,TRUE,"NEVBASE"}</definedName>
    <definedName name="MONTH">[23]Backup!#REF!</definedName>
    <definedName name="monthlist">[56]Table!$R$2:$S$13</definedName>
    <definedName name="Months">'[28]Base NPC'!#REF!</definedName>
    <definedName name="monthtotals">'[56]WA SBC'!$D$40:$O$40</definedName>
    <definedName name="MSPAverageInput">[57]Inputs!#REF!</definedName>
    <definedName name="MSPYearEndInput">[57]Inputs!#REF!</definedName>
    <definedName name="MTAllocMethod">#REF!</definedName>
    <definedName name="MTKWH">#REF!</definedName>
    <definedName name="MTR_YR3">[58]Variables!$E$14</definedName>
    <definedName name="MTRateBase">#REF!</definedName>
    <definedName name="MTREV">#REF!</definedName>
    <definedName name="MULT">#REF!</definedName>
    <definedName name="MWh">#REF!</definedName>
    <definedName name="NameAverageFuelCost">#REF!</definedName>
    <definedName name="NameBurn">'[28]Base NPC'!#REF!</definedName>
    <definedName name="NameCost">#REF!</definedName>
    <definedName name="NameFactor">'[28]Base NPC'!#REF!</definedName>
    <definedName name="NameMill">#REF!</definedName>
    <definedName name="NameMMBtu">#REF!</definedName>
    <definedName name="NameMWh">#REF!</definedName>
    <definedName name="NamePeak">#REF!</definedName>
    <definedName name="NameTable">#REF!</definedName>
    <definedName name="NAUGHTON_COAL">#REF!</definedName>
    <definedName name="NAUGHTON_OIL">#REF!</definedName>
    <definedName name="Net_to_Gross_Factor">[14]Inputs!$G$8</definedName>
    <definedName name="NetLagDays">[9]Inputs!$H$23</definedName>
    <definedName name="NetToGross">[20]Variables!$D$23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[59]Inputs!$N$24</definedName>
    <definedName name="NEWMO1">[1]Jan!#REF!</definedName>
    <definedName name="NEWMO2">[1]Jan!#REF!</definedName>
    <definedName name="NEWMONTH">[1]Jan!#REF!</definedName>
    <definedName name="NONRES">#REF!</definedName>
    <definedName name="NORMALIZE">#REF!</definedName>
    <definedName name="NormalizedFedTaxExp">[22]Utah!#REF!</definedName>
    <definedName name="NormalizedOMExp">[22]Utah!#REF!</definedName>
    <definedName name="NormalizedState">[22]Utah!#REF!</definedName>
    <definedName name="NormalizedStateTaxExp">[22]Utah!#REF!</definedName>
    <definedName name="NormalizedTOIExp">[22]Utah!#REF!</definedName>
    <definedName name="NOV">[23]Backup!#REF!</definedName>
    <definedName name="NOVT">#REF!</definedName>
    <definedName name="NPC">[17]Inputs!$N$18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[30]Futures!$A$2:$J$500</definedName>
    <definedName name="NymexOptions">[30]Options!$A$2:$K$3000</definedName>
    <definedName name="O_MLIST">#REF!</definedName>
    <definedName name="OCT">[23]Backup!#REF!</definedName>
    <definedName name="OCTT">#REF!</definedName>
    <definedName name="OH">[9]Inputs!$D$24</definedName>
    <definedName name="OHSch10YR">{#N/A,#N/A,FALSE,"Summary";#N/A,#N/A,FALSE,"SmPlants";#N/A,#N/A,FALSE,"Utah";#N/A,#N/A,FALSE,"Idaho";#N/A,#N/A,FALSE,"Lewis River";#N/A,#N/A,FALSE,"NrthUmpq";#N/A,#N/A,FALSE,"KlamRog"}</definedName>
    <definedName name="OIL_RECEIVED">#REF!</definedName>
    <definedName name="om">{#N/A,#N/A,FALSE,"Summary";#N/A,#N/A,FALSE,"SmPlants";#N/A,#N/A,FALSE,"Utah";#N/A,#N/A,FALSE,"Idaho";#N/A,#N/A,FALSE,"Lewis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'[60]Master Data'!$P$2</definedName>
    <definedName name="OMEX_Low1">'[60]Master Data'!$P$36</definedName>
    <definedName name="OMEX_Low2">'[60]Master Data'!$S$36</definedName>
    <definedName name="OMFactorCheck">#REF!</definedName>
    <definedName name="OMNumberSort">#REF!</definedName>
    <definedName name="OMTypeCheck">#REF!</definedName>
    <definedName name="ONE">[1]Jan!#REF!</definedName>
    <definedName name="OpRevReturn">#REF!</definedName>
    <definedName name="option">'[61]Dist Misc'!$F$120</definedName>
    <definedName name="OptionsTable">[30]Options!$A$1:$P$3000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{"Factors Pages 1-2",#N/A,FALSE,"Factors";"Factors Page 3",#N/A,FALSE,"Factors";"Factors Page 4",#N/A,FALSE,"Factors";"Factors Page 5",#N/A,FALSE,"Factors";"Factors Pages 8-27",#N/A,FALSE,"Factors"}</definedName>
    <definedName name="OtherTypeCheck">#REF!</definedName>
    <definedName name="P">#REF!</definedName>
    <definedName name="Page1">#REF!</definedName>
    <definedName name="Page110">#REF!</definedName>
    <definedName name="Page120">#REF!</definedName>
    <definedName name="Page2">#REF!</definedName>
    <definedName name="PAGE3">#REF!</definedName>
    <definedName name="Page30">#REF!</definedName>
    <definedName name="Page31">#REF!</definedName>
    <definedName name="Page4">#REF!</definedName>
    <definedName name="Page43">'[62]Demand Factors'!#REF!</definedName>
    <definedName name="Page44">'[62]Demand Factors'!#REF!</definedName>
    <definedName name="Page45">'[62]Demand Factors'!#REF!</definedName>
    <definedName name="Page46">'[62]Energy Factor'!#REF!</definedName>
    <definedName name="Page47">'[62]Energy Factor'!#REF!</definedName>
    <definedName name="Page48">'[62]Energy Factor'!#REF!</definedName>
    <definedName name="Page5">#REF!</definedName>
    <definedName name="Page6">#REF!</definedName>
    <definedName name="Page62">[63]TransInvest!#REF!</definedName>
    <definedName name="Page63">'[62]Energy Factor'!#REF!</definedName>
    <definedName name="Page64">'[62]Energy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'[64]1993'!#REF!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_Lookup">'[28]Exhibit 1'!#REF!</definedName>
    <definedName name="Peak">#REF!</definedName>
    <definedName name="PeakMethod">[13]Inputs!$T$5</definedName>
    <definedName name="Period">#REF!</definedName>
    <definedName name="Period2">[11]Inputs!$C$5</definedName>
    <definedName name="pete">{#N/A,#N/A,FALSE,"Bgt";#N/A,#N/A,FALSE,"Act";#N/A,#N/A,FALSE,"Chrt Data";#N/A,#N/A,FALSE,"Bus Result";#N/A,#N/A,FALSE,"Main Charts";#N/A,#N/A,FALSE,"P&amp;L Ttl";#N/A,#N/A,FALSE,"P&amp;L C_Ttl";#N/A,#N/A,FALSE,"P&amp;L C_Oct";#N/A,#N/A,FALSE,"P&amp;L C_Sep";#N/A,#N/A,FALSE,"1996";#N/A,#N/A,FALSE,"Data"}</definedName>
    <definedName name="PivotData">#REF!</definedName>
    <definedName name="PLUG">#REF!</definedName>
    <definedName name="PMAC">[23]Backup!#REF!</definedName>
    <definedName name="PostDE">[21]Variables!#REF!</definedName>
    <definedName name="PostDG">[21]Variables!#REF!</definedName>
    <definedName name="PreDG">[21]Variables!#REF!</definedName>
    <definedName name="pref">[22]Utah!#REF!</definedName>
    <definedName name="Pref_">'[10]Summary Table'!$K$20</definedName>
    <definedName name="pref_cost">[22]Utah!#REF!</definedName>
    <definedName name="PrefCost">#REF!</definedName>
    <definedName name="PRESENT">#REF!</definedName>
    <definedName name="Pretax_ror">[22]Utah!#REF!</definedName>
    <definedName name="PRICCHNG">#REF!</definedName>
    <definedName name="PricingInfo">[65]Inputs!#REF!</definedName>
    <definedName name="_xlnm.Print_Area" localSheetId="1">'9.1.2_R'!$A$1:$U$59</definedName>
    <definedName name="_xlnm.Print_Area" localSheetId="0">'9.1_R - 9.1.1_R'!$A$1:$J$121</definedName>
    <definedName name="_xlnm.Print_Area">#REF!</definedName>
    <definedName name="Print_Area_MI">#REF!</definedName>
    <definedName name="_xlnm.Print_Titles" localSheetId="1">'9.1.2_R'!$1:$3</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[66]Hermiston!$A$32:$E$57</definedName>
    <definedName name="PTABLES">#REF!</definedName>
    <definedName name="PTDMOD">#REF!</definedName>
    <definedName name="PTDROLL">#REF!</definedName>
    <definedName name="PTMOD">#REF!</definedName>
    <definedName name="PTROLL">#REF!</definedName>
    <definedName name="Purchases">[55]lookup!$C$21:$D$64</definedName>
    <definedName name="PWORKBACK">#REF!</definedName>
    <definedName name="q" hidden="1">{#N/A,#N/A,FALSE,"Coversheet";#N/A,#N/A,FALSE,"QA"}</definedName>
    <definedName name="QFs">[55]lookup!$C$66:$D$96</definedName>
    <definedName name="qqq" hidden="1">{#N/A,#N/A,FALSE,"schA"}</definedName>
    <definedName name="Query1">#REF!</definedName>
    <definedName name="RANGE_NAMES">#REF!</definedName>
    <definedName name="RateBase">#REF!</definedName>
    <definedName name="RateBaseType">#REF!</definedName>
    <definedName name="RateCd">#REF!</definedName>
    <definedName name="Rates">[67]Codes!$A$1:$C$500</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[22]Utah!#REF!</definedName>
    <definedName name="ReportAdjData">#REF!</definedName>
    <definedName name="Repower_Info">'[68]Repower Info'!$A$5:$AD$23</definedName>
    <definedName name="RESADJ">#REF!</definedName>
    <definedName name="RESIDENTIAL">#REF!</definedName>
    <definedName name="ResourceSupplier">[20]Variables!$D$28</definedName>
    <definedName name="retail">{#N/A,#N/A,FALSE,"Loans";#N/A,#N/A,FALSE,"Program Costs";#N/A,#N/A,FALSE,"Measures";#N/A,#N/A,FALSE,"Net Lost Rev";#N/A,#N/A,FALSE,"Incentive"}</definedName>
    <definedName name="retail_CC">{#N/A,#N/A,FALSE,"Loans";#N/A,#N/A,FALSE,"Program Costs";#N/A,#N/A,FALSE,"Measures";#N/A,#N/A,FALSE,"Net Lost Rev";#N/A,#N/A,FALSE,"Incentive"}</definedName>
    <definedName name="retail_CC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[67]Codes!$F$2:$G$10</definedName>
    <definedName name="Revenue_by_month_take_2">#REF!</definedName>
    <definedName name="revenue3">#REF!</definedName>
    <definedName name="RevenueCheck">#REF!</definedName>
    <definedName name="Revenues">#REF!</definedName>
    <definedName name="RevenueSum">"GRID Thermal Revenue!R2C1:R4C2"</definedName>
    <definedName name="RevenueTax">[21]Variables!$B$29</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{"PRINT",#N/A,TRUE,"APPA";"PRINT",#N/A,TRUE,"APS";"PRINT",#N/A,TRUE,"BHPL";"PRINT",#N/A,TRUE,"BHPL2";"PRINT",#N/A,TRUE,"CDWR";"PRINT",#N/A,TRUE,"EWEB";"PRINT",#N/A,TRUE,"LADWP";"PRINT",#N/A,TRUE,"NEVBASE"}</definedName>
    <definedName name="S_TEMPLE_GAS">#REF!</definedName>
    <definedName name="S_TEMPLE_OIL">#REF!</definedName>
    <definedName name="Sales">[55]lookup!$C$3:$D$19</definedName>
    <definedName name="SameStateCheck">#REF!</definedName>
    <definedName name="SameStateCheckError">#REF!</definedName>
    <definedName name="SAPBEXhrIndnt" hidden="1">"Wide"</definedName>
    <definedName name="SAPBEXrevision">1</definedName>
    <definedName name="SAPBEXsysID">"BWP"</definedName>
    <definedName name="SAPBEXwbID">"44KU92Q9LH2VK4DK86GZ93AXN"</definedName>
    <definedName name="SAPsysID" hidden="1">"708C5W7SBKP804JT78WJ0JNKI"</definedName>
    <definedName name="SAPwbID" hidden="1">"ARS"</definedName>
    <definedName name="Sch25Split">[69]Inputs!$N$29</definedName>
    <definedName name="SCH33CUSTS">#REF!</definedName>
    <definedName name="SCH48ADJ">#REF!</definedName>
    <definedName name="SCH98NOR">#REF!</definedName>
    <definedName name="SCHED47">#REF!</definedName>
    <definedName name="Schedule">[17]Inputs!$N$14</definedName>
    <definedName name="sdlfhsdlhfkl" hidden="1">{#N/A,#N/A,FALSE,"Summ";#N/A,#N/A,FALSE,"General"}</definedName>
    <definedName name="se">#REF!</definedName>
    <definedName name="SECOND">[1]Jan!#REF!</definedName>
    <definedName name="SEP">[23]Backup!#REF!</definedName>
    <definedName name="SEPT">#REF!</definedName>
    <definedName name="September_2001_305_Detail">#REF!</definedName>
    <definedName name="SERVICES_3">#REF!</definedName>
    <definedName name="SettingAlloc">#REF!</definedName>
    <definedName name="SettingRB">#REF!</definedName>
    <definedName name="seven" hidden="1">{#N/A,#N/A,FALSE,"CRPT";#N/A,#N/A,FALSE,"TREND";#N/A,#N/A,FALSE,"%Curve"}</definedName>
    <definedName name="sg">#REF!</definedName>
    <definedName name="shapefactortable">'[30]GAS CURVE Engine'!$AW$3:$CB$34</definedName>
    <definedName name="shit">{"PRINT",#N/A,TRUE,"APPA";"PRINT",#N/A,TRUE,"APS";"PRINT",#N/A,TRUE,"BHPL";"PRINT",#N/A,TRUE,"BHPL2";"PRINT",#N/A,TRUE,"CDWR";"PRINT",#N/A,TRUE,"EWEB";"PRINT",#N/A,TRUE,"LADWP";"PRINT",#N/A,TRUE,"NEVBASE"}</definedName>
    <definedName name="SIT">#REF!</definedName>
    <definedName name="SITRate">[9]Inputs!$H$20</definedName>
    <definedName name="situs">#REF!</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{#N/A,#N/A,FALSE,"Summary";#N/A,#N/A,FALSE,"SmPlants";#N/A,#N/A,FALSE,"Utah";#N/A,#N/A,FALSE,"Idaho";#N/A,#N/A,FALSE,"Lewis River";#N/A,#N/A,FALSE,"NrthUmpq";#N/A,#N/A,FALSE,"KlamRog"}</definedName>
    <definedName name="spippw">{#N/A,#N/A,FALSE,"Actual";#N/A,#N/A,FALSE,"Normalized";#N/A,#N/A,FALSE,"Electric Actual";#N/A,#N/A,FALSE,"Electric Normalized"}</definedName>
    <definedName name="SPWS_WBID">"12F19027-1C25-43D5-BF1F-44D7E5A374C0"</definedName>
    <definedName name="ss">{"PRINT",#N/A,TRUE,"APPA";"PRINT",#N/A,TRUE,"APS";"PRINT",#N/A,TRUE,"BHPL";"PRINT",#N/A,TRUE,"BHPL2";"PRINT",#N/A,TRUE,"CDWR";"PRINT",#N/A,TRUE,"EWEB";"PRINT",#N/A,TRUE,"LADWP";"PRINT",#N/A,TRUE,"NEVBASE"}</definedName>
    <definedName name="ST_Bottom1">[26]Variance!#REF!</definedName>
    <definedName name="ST_Top1">#REF!</definedName>
    <definedName name="ST_Top2">#REF!</definedName>
    <definedName name="ST_Top3">[25]Main!#REF!</definedName>
    <definedName name="standard1">{"YTD-Total",#N/A,FALSE,"Provision"}</definedName>
    <definedName name="START">[1]Jan!#REF!</definedName>
    <definedName name="startmonth">'[30]GAS CURVE Engine'!$N$2</definedName>
    <definedName name="startmonth1">'[30]OTC Gas Quotes'!$L$6</definedName>
    <definedName name="startmonth10">'[30]OTC Gas Quotes'!$L$15</definedName>
    <definedName name="startmonth2">'[30]OTC Gas Quotes'!$L$7</definedName>
    <definedName name="startmonth3">'[30]OTC Gas Quotes'!$L$8</definedName>
    <definedName name="startmonth4">'[30]OTC Gas Quotes'!$L$9</definedName>
    <definedName name="startmonth5">'[30]OTC Gas Quotes'!$L$10</definedName>
    <definedName name="startmonth6">'[30]OTC Gas Quotes'!$L$11</definedName>
    <definedName name="startmonth7">'[30]OTC Gas Quotes'!$L$12</definedName>
    <definedName name="startmonth8">'[30]OTC Gas Quotes'!$L$13</definedName>
    <definedName name="startmonth9">'[30]OTC Gas Quotes'!$L$14</definedName>
    <definedName name="State">[11]Inputs!$C$4</definedName>
    <definedName name="StateTax">[22]Utah!#REF!</definedName>
    <definedName name="Storage">[55]lookup!$C$109:$D$126</definedName>
    <definedName name="SUM_TAB1">#REF!</definedName>
    <definedName name="SUM_TAB2">#REF!</definedName>
    <definedName name="SUM_TAB3">#REF!</definedName>
    <definedName name="SumAdjContract">[22]Utah!#REF!</definedName>
    <definedName name="SumAdjDepr">[22]Utah!#REF!</definedName>
    <definedName name="SumAdjMisc1">[22]Utah!#REF!</definedName>
    <definedName name="SumAdjMisc2">[22]Utah!#REF!</definedName>
    <definedName name="SumAdjNPC">[22]Utah!#REF!</definedName>
    <definedName name="SumAdjOM">[22]Utah!#REF!</definedName>
    <definedName name="SumAdjOther">[22]Utah!#REF!</definedName>
    <definedName name="SumAdjRB">[22]Utah!#REF!</definedName>
    <definedName name="SumAdjRev">[22]Utah!#REF!</definedName>
    <definedName name="SumAdjTax">[22]Utah!#REF!</definedName>
    <definedName name="SUMMARY">#REF!</definedName>
    <definedName name="SUMMARY23">[22]Utah!#REF!</definedName>
    <definedName name="SUMMARY3">[22]Utah!#REF!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[22]Utah!#REF!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[22]Utah!#REF!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'[70]Allocation FY2004'!#REF!</definedName>
    <definedName name="table4">'[70]Allocation FY2004'!#REF!</definedName>
    <definedName name="TABLEA">#REF!</definedName>
    <definedName name="TABLEB">#REF!</definedName>
    <definedName name="TABLEC">#REF!</definedName>
    <definedName name="TABLEONE">#REF!</definedName>
    <definedName name="tablex">#REF!</definedName>
    <definedName name="tabley">#REF!</definedName>
    <definedName name="TargetInc">[12]Inputs!$K$19</definedName>
    <definedName name="TargetROR">[13]Inputs!$G$29</definedName>
    <definedName name="TargetROR1">[71]Inputs!$G$30</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[22]Utah!#REF!</definedName>
    <definedName name="TaxTypeCheck">#REF!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op">#REF!</definedName>
    <definedName name="TotalRateBase">'[14]G+T+D+R+M'!$H$58</definedName>
    <definedName name="TotTaxRate">[9]Inputs!$H$17</definedName>
    <definedName name="tr" hidden="1">{#N/A,#N/A,FALSE,"CESTSUM";#N/A,#N/A,FALSE,"est sum A";#N/A,#N/A,FALSE,"est detail A"}</definedName>
    <definedName name="Transfer" hidden="1">#REF!</definedName>
    <definedName name="Transfers" hidden="1">#REF!</definedName>
    <definedName name="TRANSM_2">[72]Transm2!$A$1:$M$461:'[72]10 Yr FC'!$M$47</definedName>
    <definedName name="Type1Adj">[22]Utah!#REF!</definedName>
    <definedName name="Type1AdjTax">[22]Utah!#REF!</definedName>
    <definedName name="Type2Adj">[22]Utah!#REF!</definedName>
    <definedName name="Type2AdjTax">[22]Utah!#REF!</definedName>
    <definedName name="Type3Adj">[22]Utah!#REF!</definedName>
    <definedName name="Type3AdjTax">[22]Utah!#REF!</definedName>
    <definedName name="u" hidden="1">{#N/A,#N/A,FALSE,"Summ";#N/A,#N/A,FALSE,"General"}</definedName>
    <definedName name="UAACT115S">'[17]Functional Study'!#REF!</definedName>
    <definedName name="UAACT550SGW">[9]FuncStudy!$Y$406</definedName>
    <definedName name="UAACT554SGW">[9]FuncStudy!$Y$428</definedName>
    <definedName name="UAcct103">'[14]Func Study'!$AB$1613</definedName>
    <definedName name="UAcct105Dnpg">'[14]Func Study'!$AB$2010</definedName>
    <definedName name="UAcct105S">'[14]Func Study'!$AB$2005</definedName>
    <definedName name="UAcct105Seu">'[14]Func Study'!$AB$2009</definedName>
    <definedName name="UAcct105SGG">[9]FuncStudy!$Y$1679</definedName>
    <definedName name="UAcct105SGP1">[9]FuncStudy!$Y$1675</definedName>
    <definedName name="UAcct105SGP2">[9]FuncStudy!$Y$1677</definedName>
    <definedName name="UAcct105SGT">[9]FuncStudy!$Y$1676</definedName>
    <definedName name="UAcct105Snppo">'[14]Func Study'!$AB$2008</definedName>
    <definedName name="UAcct105Snpps">'[14]Func Study'!$AB$2006</definedName>
    <definedName name="UAcct105Snpt">'[14]Func Study'!$AB$2007</definedName>
    <definedName name="UAcct1081390">'[14]Func Study'!$AB$2451</definedName>
    <definedName name="UAcct1081390Rcl">'[14]Func Study'!$AB$2450</definedName>
    <definedName name="UAcct1081390Sou">'[11]Functional Study'!$AG$2403</definedName>
    <definedName name="UAcct1081399">'[14]Func Study'!$AB$2459</definedName>
    <definedName name="UAcct1081399Rcl">'[14]Func Study'!$AB$2458</definedName>
    <definedName name="UAcct1081399S">'[11]Functional Study'!$AG$2410</definedName>
    <definedName name="UAcct1081399Sep">'[11]Functional Study'!$AG$2411</definedName>
    <definedName name="UAcct108360">'[14]Func Study'!$AB$2355</definedName>
    <definedName name="UAcct108361">'[14]Func Study'!$AB$2359</definedName>
    <definedName name="UAcct108362">'[14]Func Study'!$AB$2363</definedName>
    <definedName name="UAcct108364">'[14]Func Study'!$AB$2367</definedName>
    <definedName name="UAcct108365">'[14]Func Study'!$AB$2371</definedName>
    <definedName name="UAcct108366">'[14]Func Study'!$AB$2375</definedName>
    <definedName name="UAcct108367">'[14]Func Study'!$AB$2379</definedName>
    <definedName name="UAcct108368">'[14]Func Study'!$AB$2383</definedName>
    <definedName name="UAcct108369">'[14]Func Study'!$AB$2387</definedName>
    <definedName name="UAcct108370">'[14]Func Study'!$AB$2391</definedName>
    <definedName name="UAcct108371">'[14]Func Study'!$AB$2395</definedName>
    <definedName name="UAcct108372">'[14]Func Study'!$AB$2399</definedName>
    <definedName name="UAcct108373">'[14]Func Study'!$AB$2403</definedName>
    <definedName name="UAcct108D">'[14]Func Study'!$AB$2415</definedName>
    <definedName name="UAcct108D00">'[14]Func Study'!$AB$2407</definedName>
    <definedName name="UAcct108Ds">'[14]Func Study'!$AB$2411</definedName>
    <definedName name="UAcct108Ep">'[14]Func Study'!$AB$2327</definedName>
    <definedName name="UAcct108Epsgp">'[12]Functional Study'!#REF!</definedName>
    <definedName name="UAcct108Gpcn">'[14]Func Study'!$AB$2429</definedName>
    <definedName name="UAcct108Gps">'[14]Func Study'!$AB$2425</definedName>
    <definedName name="UAcct108Gpse">'[14]Func Study'!$AB$2431</definedName>
    <definedName name="UAcct108Gpsg">'[14]Func Study'!$AB$2428</definedName>
    <definedName name="UAcct108Gpsgp">'[14]Func Study'!$AB$2426</definedName>
    <definedName name="UAcct108Gpsgu">'[14]Func Study'!$AB$2427</definedName>
    <definedName name="UAcct108Gpso">'[14]Func Study'!$AB$2430</definedName>
    <definedName name="UACCT108GPSSGCH">'[14]Func Study'!$AB$2434</definedName>
    <definedName name="UACCT108GPSSGCT">'[14]Func Study'!$AB$2433</definedName>
    <definedName name="UAcct108Hp">'[14]Func Study'!$AB$2313</definedName>
    <definedName name="UAcct108Hpdgu">'[12]Functional Study'!#REF!</definedName>
    <definedName name="UAcct108Mp">'[14]Func Study'!$AB$2444</definedName>
    <definedName name="UAcct108Np">'[14]Func Study'!$AB$2305</definedName>
    <definedName name="UAcct108Npdgu">'[12]Functional Study'!#REF!</definedName>
    <definedName name="UAcct108Npsgu">'[12]Functional Study'!#REF!</definedName>
    <definedName name="UACCT108NPSSCCT">'[11]Functional Study'!$AG$2276</definedName>
    <definedName name="UAcct108Op">'[14]Func Study'!$AB$2322</definedName>
    <definedName name="UAcct108OpSGW">'[62]Functional Study'!$AG$2274</definedName>
    <definedName name="UACCT108OPSSCCT">'[14]Func Study'!$AB$2321</definedName>
    <definedName name="UAcct108OPSSGCT">[9]FuncStudy!$Y$1984</definedName>
    <definedName name="UAcct108Sp">'[14]Func Study'!$AB$2299</definedName>
    <definedName name="UAcct108Spdgp">'[12]Functional Study'!$AG$2002</definedName>
    <definedName name="UAcct108Spdgu">'[12]Functional Study'!#REF!</definedName>
    <definedName name="UAcct108Spsgp">'[12]Functional Study'!#REF!</definedName>
    <definedName name="UACCT108SPSSGCH">'[14]Func Study'!$AB$2298</definedName>
    <definedName name="UACCT108SSGCH">'[11]Functional Study'!$AG$2390</definedName>
    <definedName name="UACCT108SSGCT">'[11]Functional Study'!$AG$2389</definedName>
    <definedName name="UAcct108Tp">'[14]Func Study'!$AB$2346</definedName>
    <definedName name="UACCT111390">'[11]Functional Study'!$AG$2471</definedName>
    <definedName name="UAcct111Clg">'[14]Func Study'!$AB$2487</definedName>
    <definedName name="UAcct111Clgcn">[9]FuncStudy!$Y$2126</definedName>
    <definedName name="UAcct111Clgsop">[9]FuncStudy!$Y$2129</definedName>
    <definedName name="UAcct111Clgsou">'[14]Func Study'!$AB$2485</definedName>
    <definedName name="UAcct111Clh">'[14]Func Study'!$AB$2493</definedName>
    <definedName name="UAcct111Clhdgu">'[12]Functional Study'!#REF!</definedName>
    <definedName name="UAcct111Cls">'[14]Func Study'!$AB$2478</definedName>
    <definedName name="UAcct111Ipcn">'[14]Func Study'!$AB$2502</definedName>
    <definedName name="UAcct111Ips">'[14]Func Study'!$AB$2497</definedName>
    <definedName name="UAcct111Ipse">'[14]Func Study'!$AB$2500</definedName>
    <definedName name="UAcct111Ipsg">'[14]Func Study'!$AB$2501</definedName>
    <definedName name="UAcct111Ipsgp">'[14]Func Study'!$AB$2498</definedName>
    <definedName name="UAcct111Ipsgu">'[14]Func Study'!$AB$2499</definedName>
    <definedName name="UAcct111Ipso">'[14]Func Study'!$AB$2506</definedName>
    <definedName name="UACCT111IPSSGCH">'[14]Func Study'!$AB$2505</definedName>
    <definedName name="UACCT111IPSSGCT">'[14]Func Study'!$AB$2504</definedName>
    <definedName name="UAcct114">'[14]Func Study'!$AB$2017</definedName>
    <definedName name="UAcct114Dgp">'[12]Functional Study'!#REF!</definedName>
    <definedName name="UACCT115">'[17]Functional Study'!#REF!</definedName>
    <definedName name="UACCT115DGP">'[17]Functional Study'!#REF!</definedName>
    <definedName name="UACCT115SG">'[17]Functional Study'!#REF!</definedName>
    <definedName name="UAcct120">'[14]Func Study'!$AB$2021</definedName>
    <definedName name="UAcct124">'[14]Func Study'!$AB$2026</definedName>
    <definedName name="UAcct141">'[14]Func Study'!$AB$2173</definedName>
    <definedName name="UAcct151">'[14]Func Study'!$AB$2049</definedName>
    <definedName name="UAcct151Se">'[11]Functional Study'!$AG$2000</definedName>
    <definedName name="UACCT151SSECH">'[11]Functional Study'!$AG$2002</definedName>
    <definedName name="Uacct151SSECT">'[14]Func Study'!$AB$2047</definedName>
    <definedName name="UAcct154">'[14]Func Study'!$AB$2083</definedName>
    <definedName name="UAcct154Sg">'[12]Functional Study'!$AG$1795</definedName>
    <definedName name="UAcct154Sg2">'[12]Functional Study'!#REF!</definedName>
    <definedName name="UACCT154SSGCH">'[11]Functional Study'!$AG$2035</definedName>
    <definedName name="Uacct154SSGCT">'[14]Func Study'!$AB$2080</definedName>
    <definedName name="UAcct163">'[14]Func Study'!$AB$2093</definedName>
    <definedName name="UAcct165">'[14]Func Study'!$AB$2108</definedName>
    <definedName name="UAcct165Gps">'[14]Func Study'!$AB$2104</definedName>
    <definedName name="UAcct165Se">[9]FuncStudy!$Y$1769</definedName>
    <definedName name="UAcct182">'[14]Func Study'!$AB$2033</definedName>
    <definedName name="UAcct18222">'[14]Func Study'!$AB$2163</definedName>
    <definedName name="UAcct182M">'[14]Func Study'!$AB$2118</definedName>
    <definedName name="UACCT182MSGCT">'[11]Functional Study'!$AG$2067</definedName>
    <definedName name="UAcct182MSSGCH">'[14]Func Study'!$AB$2113</definedName>
    <definedName name="UAcct182MSSGCT">[9]FuncStudy!$Y$1779</definedName>
    <definedName name="UAcct186">'[14]Func Study'!$AB$2041</definedName>
    <definedName name="UAcct1869">'[14]Func Study'!$AB$2168</definedName>
    <definedName name="UAcct186M">'[14]Func Study'!$AB$2129</definedName>
    <definedName name="UAcct186Mse">[9]FuncStudy!$Y$1789</definedName>
    <definedName name="UAcct186Msg">'[12]Functional Study'!#REF!</definedName>
    <definedName name="UAcct190">'[14]Func Study'!$AB$2243</definedName>
    <definedName name="UAcct190Baddebt">'[14]Func Study'!$AB$2237</definedName>
    <definedName name="Uacct190CN">'[11]Functional Study'!$AG$2183</definedName>
    <definedName name="UAcct190Dop">'[14]Func Study'!$AB$2235</definedName>
    <definedName name="UACCT190IBT">[9]FuncStudy!$Y$1896</definedName>
    <definedName name="UACCT190SSGCT">[9]FuncStudy!$Y$1903</definedName>
    <definedName name="UAcct2281">'[14]Func Study'!$AB$2191</definedName>
    <definedName name="UAcct2282">'[14]Func Study'!$AB$2195</definedName>
    <definedName name="UAcct2283">'[14]Func Study'!$AB$2200</definedName>
    <definedName name="UAcct2283S">[9]FuncStudy!$Y$1861</definedName>
    <definedName name="UAcct22841">'[11]Functional Study'!$AG$2156</definedName>
    <definedName name="UACCT22841SG">'[14]Func Study'!$AB$2205</definedName>
    <definedName name="UAcct22842">'[14]Func Study'!$AB$2211</definedName>
    <definedName name="UAcct22842Trojd">'[13]Func Study'!#REF!</definedName>
    <definedName name="UAcct235">'[14]Func Study'!$AB$2187</definedName>
    <definedName name="UACCT235CN">'[14]Func Study'!$AB$2186</definedName>
    <definedName name="UAcct252">'[14]Func Study'!$AB$2219</definedName>
    <definedName name="UAcct25316">'[14]Func Study'!$AB$2057</definedName>
    <definedName name="UAcct25317">'[14]Func Study'!$AB$2061</definedName>
    <definedName name="UAcct25318">'[14]Func Study'!$AB$2098</definedName>
    <definedName name="UAcct25319">'[14]Func Study'!$AB$2065</definedName>
    <definedName name="uacct25398">'[14]Func Study'!$AB$2222</definedName>
    <definedName name="UACCT25398SE">'[11]Functional Study'!$AG$2171</definedName>
    <definedName name="UAcct25399">'[14]Func Study'!$AB$2230</definedName>
    <definedName name="UACCT254">'[11]Functional Study'!$AG$2152</definedName>
    <definedName name="UACCT254SO">'[14]Func Study'!$AB$2202</definedName>
    <definedName name="UAcct255">'[14]Func Study'!$AB$2284</definedName>
    <definedName name="UAcct281">'[14]Func Study'!$AB$2249</definedName>
    <definedName name="UAcct282">'[14]Func Study'!$AB$2259</definedName>
    <definedName name="UAcct282Cn">'[14]Func Study'!$AB$2256</definedName>
    <definedName name="UAcct282Sgp">'[11]Functional Study'!#REF!</definedName>
    <definedName name="UAcct282So">'[14]Func Study'!$AB$2255</definedName>
    <definedName name="UAcct283">'[14]Func Study'!$AB$2271</definedName>
    <definedName name="UAcct283S">'[11]Functional Study'!$AG$2219</definedName>
    <definedName name="UAcct283So">'[14]Func Study'!$AB$2265</definedName>
    <definedName name="UAcct301S">'[14]Func Study'!$AB$1964</definedName>
    <definedName name="UAcct301Sg">'[14]Func Study'!$AB$1966</definedName>
    <definedName name="UAcct301So">'[14]Func Study'!$AB$1965</definedName>
    <definedName name="UAcct302S">'[14]Func Study'!$AB$1969</definedName>
    <definedName name="UAcct302Sg">'[14]Func Study'!$AB$1970</definedName>
    <definedName name="UAcct302Sgp">'[14]Func Study'!$AB$1971</definedName>
    <definedName name="UAcct302Sgu">'[14]Func Study'!$AB$1972</definedName>
    <definedName name="UAcct303Cn">'[14]Func Study'!$AB$1980</definedName>
    <definedName name="UAcct303S">'[14]Func Study'!$AB$1976</definedName>
    <definedName name="UAcct303Se">'[14]Func Study'!$AB$1979</definedName>
    <definedName name="UAcct303Sg">'[14]Func Study'!$AB$1977</definedName>
    <definedName name="UAcct303Sgp">'[11]Functional Study'!$AG$1937</definedName>
    <definedName name="UAcct303Sgu">'[14]Func Study'!$AB$1981</definedName>
    <definedName name="UAcct303So">'[14]Func Study'!$AB$1978</definedName>
    <definedName name="UACCT303SSGCH">'[14]Func Study'!$AB$1983</definedName>
    <definedName name="UACCT303SSGCT">[9]FuncStudy!$Y$1655</definedName>
    <definedName name="UAcct310">'[14]Func Study'!$AB$1414</definedName>
    <definedName name="UAcct310Dgu">'[12]Functional Study'!#REF!</definedName>
    <definedName name="UAcct310JBG">'[14]Func Study'!$AB$1413</definedName>
    <definedName name="UAcct310sg">'[12]Functional Study'!$AG$1208</definedName>
    <definedName name="UAcct310Sgp">'[12]Functional Study'!#REF!</definedName>
    <definedName name="UACCT310SSCH">'[11]Functional Study'!$AG$1367</definedName>
    <definedName name="uacct310ssgch">[9]FuncStudy!$Y$1151</definedName>
    <definedName name="UAcct311">'[14]Func Study'!$AB$1421</definedName>
    <definedName name="UAcct311Dgu">'[12]Functional Study'!#REF!</definedName>
    <definedName name="UAcct311JBG">'[14]Func Study'!$AB$1420</definedName>
    <definedName name="UAcct311sg">'[12]Functional Study'!$AG$1213</definedName>
    <definedName name="UACCT311SGCH">'[11]Functional Study'!$AG$1374</definedName>
    <definedName name="UAcct311Sgu">'[12]Functional Study'!#REF!</definedName>
    <definedName name="uacct311ssgch">[9]FuncStudy!$Y$1156</definedName>
    <definedName name="UAcct312">'[14]Func Study'!$AB$1428</definedName>
    <definedName name="UAcct312JBG">'[14]Func Study'!$AB$1427</definedName>
    <definedName name="UAcct312S">'[12]Functional Study'!#REF!</definedName>
    <definedName name="UAcct312Sg">'[12]Functional Study'!$AG$1217</definedName>
    <definedName name="UACCT312SGCH">'[11]Functional Study'!$AG$1381</definedName>
    <definedName name="UAcct312Sgu">'[12]Functional Study'!#REF!</definedName>
    <definedName name="uacct312ssgch">[9]FuncStudy!$Y$1161</definedName>
    <definedName name="UAcct314">'[14]Func Study'!$AB$1435</definedName>
    <definedName name="UAcct314JBG">'[14]Func Study'!$AB$1434</definedName>
    <definedName name="UAcct314Sgp">'[12]Functional Study'!$AG$1221</definedName>
    <definedName name="UAcct314Sgu">'[12]Functional Study'!#REF!</definedName>
    <definedName name="UACCT314SSGCH">'[11]Functional Study'!$AG$1388</definedName>
    <definedName name="UAcct315">'[14]Func Study'!$AB$1442</definedName>
    <definedName name="UAcct315JBG">'[14]Func Study'!$AB$1441</definedName>
    <definedName name="UAcct315Sgp">'[12]Functional Study'!$AG$1225</definedName>
    <definedName name="UAcct315Sgu">'[12]Functional Study'!#REF!</definedName>
    <definedName name="UACCT315SSGCH">'[11]Functional Study'!$AG$1395</definedName>
    <definedName name="UAcct316">'[14]Func Study'!$AB$1450</definedName>
    <definedName name="UAcct316JBG">'[14]Func Study'!$AB$1449</definedName>
    <definedName name="UAcct316Sgp">'[12]Functional Study'!$AG$1229</definedName>
    <definedName name="UAcct316Sgu">'[12]Functional Study'!#REF!</definedName>
    <definedName name="UACCT316SSGCH">'[11]Functional Study'!$AG$1402</definedName>
    <definedName name="UAcct320">'[14]Func Study'!$AB$1466</definedName>
    <definedName name="UAcct320Sgp">'[12]Functional Study'!#REF!</definedName>
    <definedName name="UAcct321">'[14]Func Study'!$AB$1471</definedName>
    <definedName name="UAcct321Sgp">'[12]Functional Study'!#REF!</definedName>
    <definedName name="UAcct322">'[14]Func Study'!$AB$1476</definedName>
    <definedName name="UAcct322Sgp">'[12]Functional Study'!#REF!</definedName>
    <definedName name="UAcct323">'[14]Func Study'!$AB$1481</definedName>
    <definedName name="UAcct323Sgp">'[12]Functional Study'!#REF!</definedName>
    <definedName name="UAcct324">'[14]Func Study'!$AB$1486</definedName>
    <definedName name="UAcct324Sgp">'[12]Functional Study'!#REF!</definedName>
    <definedName name="UAcct325">'[14]Func Study'!$AB$1491</definedName>
    <definedName name="UAcct325Sgp">'[12]Functional Study'!#REF!</definedName>
    <definedName name="UAcct33">'[14]Func Study'!$AB$295</definedName>
    <definedName name="UAcct330">'[14]Func Study'!$AB$1508</definedName>
    <definedName name="UAcct331">'[14]Func Study'!$AB$1513</definedName>
    <definedName name="UAcct332">'[14]Func Study'!$AB$1518</definedName>
    <definedName name="UAcct333">'[14]Func Study'!$AB$1523</definedName>
    <definedName name="UAcct334">'[14]Func Study'!$AB$1528</definedName>
    <definedName name="UAcct335">'[14]Func Study'!$AB$1533</definedName>
    <definedName name="UAcct336">'[14]Func Study'!$AB$1539</definedName>
    <definedName name="UAcct33T">[9]FuncStudy!$Y$132</definedName>
    <definedName name="UAcct340">[9]FuncStudy!$Y$1267</definedName>
    <definedName name="UAcct340Dgu">'[14]Func Study'!$AB$1564</definedName>
    <definedName name="UAcct340Sgu">'[14]Func Study'!$AB$1565</definedName>
    <definedName name="UACCT340SGW">'[62]Functional Study'!$AG$1517</definedName>
    <definedName name="UACCT340SSGCT">'[11]Functional Study'!$AG$1518</definedName>
    <definedName name="UAcct341">[9]FuncStudy!$Y$1273</definedName>
    <definedName name="UAcct341Dgu">'[14]Func Study'!$AB$1569</definedName>
    <definedName name="UAcct341Sgu">'[14]Func Study'!$AB$1570</definedName>
    <definedName name="UACCT341SGW">'[62]Functional Study'!$AG$1524</definedName>
    <definedName name="UACCT341SSGCT">'[11]Functional Study'!$AG$1524</definedName>
    <definedName name="UAcct342">[9]FuncStudy!$Y$1278</definedName>
    <definedName name="UAcct342Dgu">'[14]Func Study'!$AB$1574</definedName>
    <definedName name="UAcct342Sgu">'[14]Func Study'!$AB$1575</definedName>
    <definedName name="UACCT342SSGCT">'[11]Functional Study'!$AG$1530</definedName>
    <definedName name="UAcct343">'[14]Func Study'!$AB$1584</definedName>
    <definedName name="UAcct343SGW">'[62]Functional Study'!$AG$1536</definedName>
    <definedName name="UACCT343SSCCT">'[11]Functional Study'!$AG$1537</definedName>
    <definedName name="UAcct344">'[12]Functional Study'!$AG$1354</definedName>
    <definedName name="UAcct344S">'[14]Func Study'!$AB$1587</definedName>
    <definedName name="UAcct344Sgp">'[14]Func Study'!$AB$1588</definedName>
    <definedName name="UAcct344Sgu">'[11]Functional Study'!$AG$1543</definedName>
    <definedName name="UAcct344SGW">'[62]Functional Study'!$AG$1542</definedName>
    <definedName name="UACCT344SSGCT">'[11]Functional Study'!$AG$1544</definedName>
    <definedName name="UAcct345">'[12]Functional Study'!$AG$1359</definedName>
    <definedName name="UAcct345Dgu">'[14]Func Study'!$AB$1594</definedName>
    <definedName name="UAcct345SG">'[12]Functional Study'!$AG$1357</definedName>
    <definedName name="UAcct345Sgu">'[14]Func Study'!$AB$1595</definedName>
    <definedName name="UAcct345SGW">'[62]Functional Study'!$AG$1549</definedName>
    <definedName name="UACCT345SSGCT">'[11]Functional Study'!$AG$1550</definedName>
    <definedName name="UAcct346">'[14]Func Study'!$AB$1601</definedName>
    <definedName name="UACCT346SGW">'[62]Functional Study'!$AG$1555</definedName>
    <definedName name="UAcct350">'[14]Func Study'!$AB$1628</definedName>
    <definedName name="UAcct352">'[14]Func Study'!$AB$1635</definedName>
    <definedName name="UAcct353">'[14]Func Study'!$AB$1641</definedName>
    <definedName name="UAcct354">'[14]Func Study'!$AB$1647</definedName>
    <definedName name="UAcct355">'[14]Func Study'!$AB$1654</definedName>
    <definedName name="UAcct356">'[14]Func Study'!$AB$1660</definedName>
    <definedName name="UAcct357">'[14]Func Study'!$AB$1666</definedName>
    <definedName name="UAcct358">'[14]Func Study'!$AB$1672</definedName>
    <definedName name="UAcct359">'[14]Func Study'!$AB$1678</definedName>
    <definedName name="UAcct360">'[14]Func Study'!$AB$1698</definedName>
    <definedName name="UAcct361">'[14]Func Study'!$AB$1704</definedName>
    <definedName name="UAcct362">'[14]Func Study'!$AB$1710</definedName>
    <definedName name="UAcct368">'[14]Func Study'!$AB$1744</definedName>
    <definedName name="UAcct369">'[14]Func Study'!$AB$1751</definedName>
    <definedName name="UAcct369Cug">'[62]Functional Study'!#REF!</definedName>
    <definedName name="UAcct370">'[14]Func Study'!$AB$1762</definedName>
    <definedName name="UAcct372A">'[14]Func Study'!$AB$1775</definedName>
    <definedName name="UAcct372Dp">'[14]Func Study'!$AB$1773</definedName>
    <definedName name="UAcct372Ds">'[14]Func Study'!$AB$1774</definedName>
    <definedName name="UAcct373">'[14]Func Study'!$AB$1782</definedName>
    <definedName name="UAcct389Cn">'[14]Func Study'!$AB$1800</definedName>
    <definedName name="UAcct389S">'[14]Func Study'!$AB$1799</definedName>
    <definedName name="UAcct389Sg">'[14]Func Study'!$AB$1802</definedName>
    <definedName name="UAcct389Sgu">'[14]Func Study'!$AB$1801</definedName>
    <definedName name="UAcct389So">'[14]Func Study'!$AB$1803</definedName>
    <definedName name="UAcct390Cn">'[14]Func Study'!$AB$1810</definedName>
    <definedName name="UAcct390JBG">'[14]Func Study'!$AB$1812</definedName>
    <definedName name="UAcct390L">'[14]Func Study'!$AB$1927</definedName>
    <definedName name="UACCT390LRCL">'[14]Func Study'!$AB$1929</definedName>
    <definedName name="UACCT390LS">[9]FuncStudy!$Y$1602</definedName>
    <definedName name="UAcct390LSG">[9]FuncStudy!$Y$1603</definedName>
    <definedName name="UAcct390LSO">[9]FuncStudy!$Y$1604</definedName>
    <definedName name="UAcct390S">'[14]Func Study'!$AB$1807</definedName>
    <definedName name="UAcct390Sgp">'[14]Func Study'!$AB$1808</definedName>
    <definedName name="UAcct390Sgu">'[14]Func Study'!$AB$1809</definedName>
    <definedName name="UAcct390Sop">'[14]Func Study'!$AB$1811</definedName>
    <definedName name="UAcct390Sou">'[14]Func Study'!$AB$1813</definedName>
    <definedName name="UAcct391Cn">'[14]Func Study'!$AB$1820</definedName>
    <definedName name="UACCT391JBE">'[14]Func Study'!$AB$1825</definedName>
    <definedName name="UAcct391S">'[14]Func Study'!$AB$1817</definedName>
    <definedName name="UAcct391Se">'[11]Functional Study'!$AG$1779</definedName>
    <definedName name="UAcct391Sg">'[14]Func Study'!$AB$1821</definedName>
    <definedName name="UAcct391Sgp">'[14]Func Study'!$AB$1818</definedName>
    <definedName name="UAcct391Sgu">'[14]Func Study'!$AB$1819</definedName>
    <definedName name="UAcct391So">'[14]Func Study'!$AB$1823</definedName>
    <definedName name="UACCT391SSGCH">'[14]Func Study'!$AB$1824</definedName>
    <definedName name="UACCT391SSGCT">'[11]Functional Study'!$AG$1782</definedName>
    <definedName name="UAcct392Cn">'[14]Func Study'!$AB$1832</definedName>
    <definedName name="UAcct392L">'[14]Func Study'!$AB$1935</definedName>
    <definedName name="UAcct392Lrcl">'[14]Func Study'!$AB$1937</definedName>
    <definedName name="UAcct392S">'[14]Func Study'!$AB$1829</definedName>
    <definedName name="UAcct392Se">'[14]Func Study'!$AB$1834</definedName>
    <definedName name="UAcct392Sg">'[14]Func Study'!$AB$1831</definedName>
    <definedName name="UAcct392Sgp">'[14]Func Study'!$AB$1835</definedName>
    <definedName name="UAcct392Sgu">'[14]Func Study'!$AB$1833</definedName>
    <definedName name="UAcct392So">'[14]Func Study'!$AB$1830</definedName>
    <definedName name="UACCT392SSGCH">'[14]Func Study'!$AB$1836</definedName>
    <definedName name="UACCT392SSGCT">'[11]Functional Study'!$AG$1794</definedName>
    <definedName name="UAcct393S">'[14]Func Study'!$AB$1841</definedName>
    <definedName name="UAcct393Sg">'[14]Func Study'!$AB$1845</definedName>
    <definedName name="UAcct393Sgp">'[14]Func Study'!$AB$1842</definedName>
    <definedName name="UAcct393Sgu">'[14]Func Study'!$AB$1843</definedName>
    <definedName name="UAcct393So">'[14]Func Study'!$AB$1844</definedName>
    <definedName name="UACCT393SSGCT">'[14]Func Study'!$AB$1846</definedName>
    <definedName name="UAcct394S">'[14]Func Study'!$AB$1850</definedName>
    <definedName name="UAcct394Se">'[14]Func Study'!$AB$1854</definedName>
    <definedName name="UAcct394Sg">'[14]Func Study'!$AB$1855</definedName>
    <definedName name="UAcct394Sgp">'[14]Func Study'!$AB$1851</definedName>
    <definedName name="UAcct394Sgu">'[14]Func Study'!$AB$1852</definedName>
    <definedName name="UAcct394So">'[14]Func Study'!$AB$1853</definedName>
    <definedName name="UACCT394SSGCH">'[14]Func Study'!$AB$1856</definedName>
    <definedName name="UACCT394SSGCT">'[11]Functional Study'!$AG$1814</definedName>
    <definedName name="UAcct395S">'[14]Func Study'!$AB$1861</definedName>
    <definedName name="UAcct395Se">'[14]Func Study'!$AB$1865</definedName>
    <definedName name="UAcct395Sg">'[14]Func Study'!$AB$1866</definedName>
    <definedName name="UAcct395Sgp">'[14]Func Study'!$AB$1862</definedName>
    <definedName name="UAcct395Sgu">'[14]Func Study'!$AB$1863</definedName>
    <definedName name="UAcct395So">'[14]Func Study'!$AB$1864</definedName>
    <definedName name="UACCT395SSGCH">'[14]Func Study'!$AB$1867</definedName>
    <definedName name="UACCT395SSGCT">'[11]Functional Study'!$AG$1825</definedName>
    <definedName name="UAcct396S">'[14]Func Study'!$AB$1872</definedName>
    <definedName name="UAcct396Se">'[14]Func Study'!$AB$1877</definedName>
    <definedName name="UAcct396Sg">'[14]Func Study'!$AB$1874</definedName>
    <definedName name="UAcct396Sgp">'[14]Func Study'!$AB$1873</definedName>
    <definedName name="UAcct396Sgu">'[14]Func Study'!$AB$1876</definedName>
    <definedName name="UAcct396So">'[14]Func Study'!$AB$1875</definedName>
    <definedName name="UACCT396SSGCH">'[14]Func Study'!$AB$1879</definedName>
    <definedName name="UACCT396SSGCT">'[14]Func Study'!$AB$1878</definedName>
    <definedName name="UAcct397Cn">'[14]Func Study'!$AB$1890</definedName>
    <definedName name="UAcct397JBG">'[14]Func Study'!$AB$1893</definedName>
    <definedName name="UAcct397S">'[14]Func Study'!$AB$1886</definedName>
    <definedName name="UAcct397Se">'[14]Func Study'!$AB$1892</definedName>
    <definedName name="UAcct397Sg">'[14]Func Study'!$AB$1891</definedName>
    <definedName name="UAcct397Sgp">'[14]Func Study'!$AB$1887</definedName>
    <definedName name="UAcct397Sgu">'[14]Func Study'!$AB$1888</definedName>
    <definedName name="UAcct397So">'[14]Func Study'!$AB$1889</definedName>
    <definedName name="UACCT397SSGCH">'[11]Functional Study'!$AG$1850</definedName>
    <definedName name="UACCT397SSGCT">'[11]Functional Study'!$AG$1851</definedName>
    <definedName name="UAcct398Cn">'[14]Func Study'!$AB$1902</definedName>
    <definedName name="UAcct398S">'[14]Func Study'!$AB$1899</definedName>
    <definedName name="UAcct398Se">'[14]Func Study'!$AB$1904</definedName>
    <definedName name="UAcct398Sg">'[14]Func Study'!$AB$1905</definedName>
    <definedName name="UAcct398Sgp">'[14]Func Study'!$AB$1900</definedName>
    <definedName name="UAcct398Sgu">'[14]Func Study'!$AB$1901</definedName>
    <definedName name="UAcct398So">'[14]Func Study'!$AB$1903</definedName>
    <definedName name="UACCT398SSGCT">'[14]Func Study'!$AB$1906</definedName>
    <definedName name="UAcct399">'[14]Func Study'!$AB$1913</definedName>
    <definedName name="UAcct399G">'[14]Func Study'!$AB$1955</definedName>
    <definedName name="UAcct399L">'[14]Func Study'!$AB$1917</definedName>
    <definedName name="UAcct399Lrcl">'[14]Func Study'!$AB$1919</definedName>
    <definedName name="UAcct403360">'[14]Func Study'!$AB$1090</definedName>
    <definedName name="UAcct403361">'[14]Func Study'!$AB$1091</definedName>
    <definedName name="UAcct403362">'[14]Func Study'!$AB$1092</definedName>
    <definedName name="UAcct403363">'[11]Functional Study'!$AG$1076</definedName>
    <definedName name="UAcct403364">'[14]Func Study'!$AB$1094</definedName>
    <definedName name="UAcct403365">'[14]Func Study'!$AB$1095</definedName>
    <definedName name="UAcct403366">'[14]Func Study'!$AB$1096</definedName>
    <definedName name="UAcct403367">'[14]Func Study'!$AB$1097</definedName>
    <definedName name="UAcct403368">'[14]Func Study'!$AB$1098</definedName>
    <definedName name="UAcct403369">'[14]Func Study'!$AB$1099</definedName>
    <definedName name="UAcct403370">'[14]Func Study'!$AB$1100</definedName>
    <definedName name="UAcct403371">'[14]Func Study'!$AB$1101</definedName>
    <definedName name="UAcct403372">'[14]Func Study'!$AB$1102</definedName>
    <definedName name="UAcct403373">'[14]Func Study'!$AB$1103</definedName>
    <definedName name="UAcct403Ep">'[14]Func Study'!$AB$1130</definedName>
    <definedName name="UAcct403Epsg">'[12]Functional Study'!#REF!</definedName>
    <definedName name="UAcct403Gpcn">'[14]Func Study'!$AB$1111</definedName>
    <definedName name="UAcct403GPDGP">'[14]Func Study'!$AB$1108</definedName>
    <definedName name="UAcct403GPDGU">'[14]Func Study'!$AB$1109</definedName>
    <definedName name="UAcct403GPJBG">'[14]Func Study'!$AB$1115</definedName>
    <definedName name="UAcct403Gps">'[14]Func Study'!$AB$1107</definedName>
    <definedName name="UAcct403Gpse">'[11]Functional Study'!$AG$1093</definedName>
    <definedName name="UAcct403Gpseu">[9]FuncStudy!$Y$828</definedName>
    <definedName name="UAcct403Gpsg">'[14]Func Study'!$AB$1112</definedName>
    <definedName name="UACCT403gpsg1">'[12]Functional Study'!$AG$991</definedName>
    <definedName name="UAcct403Gpsgp">'[11]Functional Study'!$AG$1091</definedName>
    <definedName name="UAcct403Gpsgu">'[11]Functional Study'!$AG$1092</definedName>
    <definedName name="UAcct403Gpso">'[14]Func Study'!$AB$1113</definedName>
    <definedName name="uacct403gpssgch">[9]FuncStudy!$Y$833</definedName>
    <definedName name="UACCT403GPSSGCT">'[11]Functional Study'!$AG$1097</definedName>
    <definedName name="UAcct403Gv0">'[14]Func Study'!$AB$1121</definedName>
    <definedName name="UAcct403Hp">'[14]Func Study'!$AB$1072</definedName>
    <definedName name="UAcct403Hpdgu">'[12]Functional Study'!#REF!</definedName>
    <definedName name="UACCT403JBE">'[14]Func Study'!$AB$1116</definedName>
    <definedName name="UAcct403Mp">'[14]Func Study'!$AB$1125</definedName>
    <definedName name="UAcct403Np">'[14]Func Study'!$AB$1065</definedName>
    <definedName name="UAcct403Op">'[14]Func Study'!$AB$1080</definedName>
    <definedName name="UAcct403OPCAGE">'[14]Func Study'!$AB$1078</definedName>
    <definedName name="UAcct403Opsgp">'[11]Functional Study'!$AG$1060</definedName>
    <definedName name="UAcct403Opsgu">'[11]Functional Study'!$AG$1061</definedName>
    <definedName name="uacct403opsgw">'[62]Functional Study'!$AG$1063</definedName>
    <definedName name="uacct403opssgch">'[11]Functional Study'!$AG$1063</definedName>
    <definedName name="uacct403opssgct">'[11]Functional Study'!$AG$1062</definedName>
    <definedName name="uacct403sgw">[9]FuncStudy!$Y$799</definedName>
    <definedName name="UAcct403Sp">'[14]Func Study'!$AB$1061</definedName>
    <definedName name="uacct403spdg">'[11]Functional Study'!$AG$1046</definedName>
    <definedName name="uacct403spdgp">[9]FuncStudy!$Y$780</definedName>
    <definedName name="uacct403spdgu">[9]FuncStudy!$Y$781</definedName>
    <definedName name="UAcct403SPJBG">'[14]Func Study'!$AB$1058</definedName>
    <definedName name="uacct403spsg">[9]FuncStudy!$Y$782</definedName>
    <definedName name="UAcct403Spsgp">'[11]Functional Study'!$AG$1043</definedName>
    <definedName name="UAcct403Spsgu">'[11]Functional Study'!$AG$1044</definedName>
    <definedName name="UACCT403SPSSGCH">'[11]Functional Study'!$AG$1045</definedName>
    <definedName name="uacct403ssgch">'[11]Functional Study'!$AG$1098</definedName>
    <definedName name="UAcct403Tp">'[14]Func Study'!$AB$1087</definedName>
    <definedName name="UAcct403Tpsgu">'[12]Functional Study'!#REF!</definedName>
    <definedName name="UAcct404330">'[14]Func Study'!$AB$1177</definedName>
    <definedName name="UAcct404330Dgu">'[12]Functional Study'!#REF!</definedName>
    <definedName name="UAcct404Clg">'[11]Functional Study'!$AG$1127</definedName>
    <definedName name="UAcct404Clgsop">'[11]Functional Study'!$AG$1125</definedName>
    <definedName name="UAcct404Clgsou">'[11]Functional Study'!$AG$1123</definedName>
    <definedName name="UAcct404Cls">'[11]Functional Study'!$AG$1132</definedName>
    <definedName name="UACCT404GP">'[14]Func Study'!$AB$1146</definedName>
    <definedName name="UACCT404GPCN">'[14]Func Study'!$AB$1143</definedName>
    <definedName name="UACCT404GPSO">'[14]Func Study'!$AB$1141</definedName>
    <definedName name="UAcct404Ipcn">'[14]Func Study'!$AB$1158</definedName>
    <definedName name="UACCT404IPDGU">[9]FuncStudy!$Y$870</definedName>
    <definedName name="UACCT404IPIDGU">'[11]Functional Study'!$AG$1143</definedName>
    <definedName name="UAcct404IPJBG">'[14]Func Study'!$AB$1163</definedName>
    <definedName name="UAcct404Ips">'[14]Func Study'!$AB$1154</definedName>
    <definedName name="UAcct404Ipse">'[14]Func Study'!$AB$1155</definedName>
    <definedName name="UAcct404Ipsg">'[14]Func Study'!$AB$1156</definedName>
    <definedName name="UAcct404Ipsg1">'[14]Func Study'!$AB$1159</definedName>
    <definedName name="UAcct404Ipsg2">'[14]Func Study'!$AB$1160</definedName>
    <definedName name="UACCT404IPSGP">[9]FuncStudy!$Y$869</definedName>
    <definedName name="UAcct404Ipso">'[14]Func Study'!$AB$1157</definedName>
    <definedName name="UACCT404IPSSGCH">'[11]Functional Study'!$AG$1142</definedName>
    <definedName name="UACCT404IPSSGCT">'[11]Functional Study'!$AG$1141</definedName>
    <definedName name="UAcct404M">'[14]Func Study'!$AB$1168</definedName>
    <definedName name="UAcct404O">[9]FuncStudy!$Y$876</definedName>
    <definedName name="UACCT404OP">'[14]Func Study'!$AB$1172</definedName>
    <definedName name="UACCT404SP">'[14]Func Study'!$AB$1151</definedName>
    <definedName name="UAcct405">'[14]Func Study'!$AB$1185</definedName>
    <definedName name="UAcct406">'[14]Func Study'!$AB$1193</definedName>
    <definedName name="UAcct406Dgp">'[12]Functional Study'!#REF!</definedName>
    <definedName name="UAcct406Dgu">'[12]Functional Study'!#REF!</definedName>
    <definedName name="UAcct407">'[14]Func Study'!$AB$1202</definedName>
    <definedName name="UAcct407Sgp">'[12]Functional Study'!#REF!</definedName>
    <definedName name="UAcct408">'[14]Func Study'!$AB$1221</definedName>
    <definedName name="UAcct408S">'[14]Func Study'!$AB$1213</definedName>
    <definedName name="UAcct40910FITOther">[9]FuncStudy!$Y$1136</definedName>
    <definedName name="UAcct40910FitPMI">[9]FuncStudy!$Y$1134</definedName>
    <definedName name="UAcct40910FITPTC">[9]FuncStudy!$Y$1135</definedName>
    <definedName name="UAcct40910FITSitus">[9]FuncStudy!$Y$1137</definedName>
    <definedName name="UAcct40911Dgu">[9]FuncStudy!$Y$1104</definedName>
    <definedName name="UAcct41010">'[14]Func Study'!$AB$1294</definedName>
    <definedName name="UAcct41011">'[14]Func Study'!$AB$1309</definedName>
    <definedName name="UACCT41020">'[15]Functional Study'!#REF!</definedName>
    <definedName name="UACCT41020BADDEBT">'[15]Functional Study'!#REF!</definedName>
    <definedName name="UACCT41020DITEXP">'[15]Functional Study'!#REF!</definedName>
    <definedName name="UACCT41020DNPU">'[15]Functional Study'!#REF!</definedName>
    <definedName name="UACCT41020S">'[15]Functional Study'!#REF!</definedName>
    <definedName name="UACCT41020SE">'[15]Functional Study'!#REF!</definedName>
    <definedName name="UACCT41020SG">'[15]Functional Study'!#REF!</definedName>
    <definedName name="UACCT41020SGCT">'[15]Functional Study'!#REF!</definedName>
    <definedName name="UACCT41020SGPP">'[15]Functional Study'!#REF!</definedName>
    <definedName name="UACCT41020SO">'[15]Functional Study'!#REF!</definedName>
    <definedName name="UACCT41020TROJP">'[15]Functional Study'!#REF!</definedName>
    <definedName name="UACCT4102SNPD">'[15]Functional Study'!#REF!</definedName>
    <definedName name="UAcct41110">'[14]Func Study'!$AB$1325</definedName>
    <definedName name="uacct41110sgct">'[12]Functional Study'!#REF!</definedName>
    <definedName name="UAcct41111">'[15]Functional Study'!#REF!</definedName>
    <definedName name="UAcct41111Baddebt">'[15]Functional Study'!#REF!</definedName>
    <definedName name="UAcct41111Dgp">'[15]Functional Study'!#REF!</definedName>
    <definedName name="UAcct41111Dgu">'[15]Functional Study'!#REF!</definedName>
    <definedName name="UAcct41111Ditexp">'[15]Functional Study'!#REF!</definedName>
    <definedName name="UAcct41111Dnpp">'[15]Functional Study'!#REF!</definedName>
    <definedName name="UAcct41111Dnptp">'[15]Functional Study'!#REF!</definedName>
    <definedName name="UAcct41111S">'[15]Functional Study'!#REF!</definedName>
    <definedName name="UAcct41111Se">'[15]Functional Study'!#REF!</definedName>
    <definedName name="UAcct41111Sg">'[15]Functional Study'!#REF!</definedName>
    <definedName name="UAcct41111Sgpp">'[15]Functional Study'!#REF!</definedName>
    <definedName name="UAcct41111So">'[15]Functional Study'!#REF!</definedName>
    <definedName name="UAcct41111Trojp">'[15]Functional Study'!#REF!</definedName>
    <definedName name="UAcct41120">[9]FuncStudy!$Y$1012</definedName>
    <definedName name="UAcct41140">'[14]Func Study'!$AB$1232</definedName>
    <definedName name="UAcct41141">'[14]Func Study'!$AB$1237</definedName>
    <definedName name="UAcct41160">'[14]Func Study'!$AB$369</definedName>
    <definedName name="UAcct41170">'[14]Func Study'!$AB$374</definedName>
    <definedName name="UAcct4118">'[14]Func Study'!$AB$378</definedName>
    <definedName name="UAcct41181">'[14]Func Study'!$AB$381</definedName>
    <definedName name="UAcct4194">'[14]Func Study'!$AB$385</definedName>
    <definedName name="UAcct419Doth">[9]FuncStudy!$Y$958</definedName>
    <definedName name="UAcct421">'[14]Func Study'!$AB$394</definedName>
    <definedName name="UAcct4311">'[14]Func Study'!$AB$401</definedName>
    <definedName name="UAcct442Se">'[14]Func Study'!$AB$259</definedName>
    <definedName name="UAcct442Sg">'[14]Func Study'!$AB$260</definedName>
    <definedName name="UAcct447">'[14]Func Study'!$AB$281</definedName>
    <definedName name="UAcct447CAEE">'[8]Func Study'!#REF!</definedName>
    <definedName name="UAcct447CAGE">'[8]Func Study'!#REF!</definedName>
    <definedName name="UAcct447Dgu">'[13]Func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'[14]Func Study'!$AB$280</definedName>
    <definedName name="UAcct447Se">'[11]Functional Study'!$AG$287</definedName>
    <definedName name="UAcct448">'[11]Functional Study'!$AG$276</definedName>
    <definedName name="UAcct448S">'[14]Func Study'!$AB$274</definedName>
    <definedName name="UAcct448So">'[14]Func Study'!$AB$275</definedName>
    <definedName name="UAcct449">'[14]Func Study'!$AB$294</definedName>
    <definedName name="UAcct450">'[14]Func Study'!$AB$304</definedName>
    <definedName name="UAcct450S">'[14]Func Study'!$AB$302</definedName>
    <definedName name="UAcct450So">'[14]Func Study'!$AB$303</definedName>
    <definedName name="UAcct451S">'[14]Func Study'!$AB$307</definedName>
    <definedName name="UAcct451Sg">'[14]Func Study'!$AB$308</definedName>
    <definedName name="UAcct451So">'[14]Func Study'!$AB$309</definedName>
    <definedName name="UAcct453">'[14]Func Study'!$AB$315</definedName>
    <definedName name="UAcct453CAGE">'[8]Func Study'!#REF!</definedName>
    <definedName name="UAcct453CAGW">'[8]Func Study'!#REF!</definedName>
    <definedName name="UAcct454">'[14]Func Study'!$AB$322</definedName>
    <definedName name="UAcct454JBG">'[14]Func Study'!$AB$319</definedName>
    <definedName name="UAcct454S">'[14]Func Study'!$AB$318</definedName>
    <definedName name="UAcct454Sg">'[14]Func Study'!$AB$320</definedName>
    <definedName name="UAcct454So">'[14]Func Study'!$AB$321</definedName>
    <definedName name="UAcct456">'[14]Func Study'!$AB$332</definedName>
    <definedName name="UAcct456CAEW">'[14]Func Study'!$AB$331</definedName>
    <definedName name="UAcct456Cn">'[11]Functional Study'!$AG$325</definedName>
    <definedName name="UAcct456S">'[14]Func Study'!$AB$325</definedName>
    <definedName name="UAcct456Se">'[11]Functional Study'!$AG$326</definedName>
    <definedName name="UAcct456Sg">'[12]Functional Study'!$AG$328</definedName>
    <definedName name="UAcct456So">'[14]Func Study'!$AB$329</definedName>
    <definedName name="UAcct500">'[14]Func Study'!$AB$416</definedName>
    <definedName name="UAcct500Dnppsu">'[11]Functional Study'!$AG$410</definedName>
    <definedName name="UAcct500DSG">'[12]Functional Study'!$AG$400</definedName>
    <definedName name="UAcct500JBG">'[14]Func Study'!$AB$414</definedName>
    <definedName name="UACCT500SSGCH">'[11]Functional Study'!$AG$411</definedName>
    <definedName name="UAcct501">'[14]Func Study'!$AB$423</definedName>
    <definedName name="UAcct501CAEW">'[14]Func Study'!$AB$420</definedName>
    <definedName name="UAcct501JBE">'[14]Func Study'!$AB$421</definedName>
    <definedName name="UACCT501NPC">'[12]Functional Study'!$AG$409</definedName>
    <definedName name="UACCT501NPCCAEW">'[14]Func Study'!$AB$426</definedName>
    <definedName name="UACCT501nPCSE">'[12]Functional Study'!$AG$408</definedName>
    <definedName name="UACCT501NPCSE1">'[12]Functional Study'!#REF!</definedName>
    <definedName name="UAcct501Se">'[11]Functional Study'!$AG$422</definedName>
    <definedName name="UACCT501SE1">'[12]Functional Study'!#REF!</definedName>
    <definedName name="UACCT501SE2">'[12]Functional Study'!#REF!</definedName>
    <definedName name="UACCT501SE3">'[12]Functional Study'!#REF!</definedName>
    <definedName name="UACCT501SENNPC">[9]FuncStudy!$Y$230</definedName>
    <definedName name="UACCT501SSECH">'[11]Functional Study'!$AG$425</definedName>
    <definedName name="UACCT501SSECHNNPC">[9]FuncStudy!$Y$232</definedName>
    <definedName name="UACCT501SSECT">'[11]Functional Study'!$AG$424</definedName>
    <definedName name="UAcct502">'[14]Func Study'!$AB$433</definedName>
    <definedName name="UAcct502CAGE">'[14]Func Study'!$AB$431</definedName>
    <definedName name="UAcct502Dnppsu">'[11]Functional Study'!$AG$429</definedName>
    <definedName name="UAcct502JBG">'[8]Func Study'!#REF!</definedName>
    <definedName name="UAcct502SG">'[12]Functional Study'!$AG$412</definedName>
    <definedName name="uacct502snpps">[9]FuncStudy!$Y$237</definedName>
    <definedName name="UACCT502SSGCH">'[11]Functional Study'!$AG$430</definedName>
    <definedName name="UAcct503">'[14]Func Study'!$AB$437</definedName>
    <definedName name="UACCT503NPC">'[14]Func Study'!$AB$443</definedName>
    <definedName name="UAcct503Se">[9]FuncStudy!$Y$242</definedName>
    <definedName name="UACCT503SENNPC">[9]FuncStudy!$Y$243</definedName>
    <definedName name="UAcct505">'[14]Func Study'!$AB$449</definedName>
    <definedName name="UAcct505CAGE">'[14]Func Study'!$AB$447</definedName>
    <definedName name="UAcct505Dnppsu">'[11]Functional Study'!$AG$441</definedName>
    <definedName name="UAcct505JBG">'[8]Func Study'!#REF!</definedName>
    <definedName name="UAcct505sg">'[12]Functional Study'!$AG$423</definedName>
    <definedName name="uacct505snpps">[9]FuncStudy!$Y$247</definedName>
    <definedName name="UACCT505SSGCH">'[11]Functional Study'!$AG$442</definedName>
    <definedName name="UAcct506">'[14]Func Study'!$AB$455</definedName>
    <definedName name="UAcct506CAGE">'[14]Func Study'!$AB$452</definedName>
    <definedName name="UAcct506JBG">'[8]Func Study'!#REF!</definedName>
    <definedName name="UAcct506Se">'[11]Functional Study'!$AG$447</definedName>
    <definedName name="uacct506snpps">[9]FuncStudy!$Y$252</definedName>
    <definedName name="UACCT506SSGCH">'[11]Functional Study'!$AG$448</definedName>
    <definedName name="UAcct507">'[14]Func Study'!$AB$464</definedName>
    <definedName name="UAcct507CAGE">'[14]Func Study'!$AB$462</definedName>
    <definedName name="UAcct507JBG">'[8]Func Study'!#REF!</definedName>
    <definedName name="UAcct507SG">'[12]Functional Study'!$AG$432</definedName>
    <definedName name="uacct507ssgch">'[11]Functional Study'!$AG$457</definedName>
    <definedName name="UAcct510">'[14]Func Study'!$AB$469</definedName>
    <definedName name="UAcct510CAGE">'[14]Func Study'!$AB$467</definedName>
    <definedName name="UAcct510JBG">'[8]Func Study'!#REF!</definedName>
    <definedName name="UAcct510sg">'[12]Functional Study'!$AG$436</definedName>
    <definedName name="uacct510ssgch">'[11]Functional Study'!$AG$462</definedName>
    <definedName name="UAcct511">'[14]Func Study'!$AB$474</definedName>
    <definedName name="UAcct511CAGE">'[14]Func Study'!$AB$472</definedName>
    <definedName name="UAcct511JBG">'[8]Func Study'!#REF!</definedName>
    <definedName name="UAcct511sg">'[12]Functional Study'!$AG$440</definedName>
    <definedName name="UACCT511SSGCH">'[11]Functional Study'!$AG$467</definedName>
    <definedName name="UAcct512">'[14]Func Study'!$AB$479</definedName>
    <definedName name="UAcct512CAGE">'[14]Func Study'!$AB$477</definedName>
    <definedName name="UAcct512JBG">'[8]Func Study'!#REF!</definedName>
    <definedName name="UAcct512sg">'[12]Functional Study'!$AG$444</definedName>
    <definedName name="UACCT512SSGCH">'[11]Functional Study'!$AG$472</definedName>
    <definedName name="UAcct513">'[14]Func Study'!$AB$484</definedName>
    <definedName name="UAcct513CAGE">'[14]Func Study'!$AB$482</definedName>
    <definedName name="UAcct513JBG">'[8]Func Study'!#REF!</definedName>
    <definedName name="UAcct513sg">'[12]Functional Study'!$AG$448</definedName>
    <definedName name="UACCT513SSGCH">'[11]Functional Study'!$AG$477</definedName>
    <definedName name="UAcct514">'[14]Func Study'!$AB$489</definedName>
    <definedName name="UAcct514CAGE">'[14]Func Study'!$AB$487</definedName>
    <definedName name="UAcct514JBG">'[8]Func Study'!#REF!</definedName>
    <definedName name="UAcct514sg">'[12]Functional Study'!$AG$452</definedName>
    <definedName name="UACCT514SSGCH">'[11]Functional Study'!$AG$482</definedName>
    <definedName name="UAcct517">'[14]Func Study'!$AB$498</definedName>
    <definedName name="UAcct518">'[14]Func Study'!$AB$502</definedName>
    <definedName name="UAcct519">'[14]Func Study'!$AB$507</definedName>
    <definedName name="UAcct520">'[14]Func Study'!$AB$511</definedName>
    <definedName name="UAcct523">'[14]Func Study'!$AB$515</definedName>
    <definedName name="UAcct524">'[14]Func Study'!$AB$519</definedName>
    <definedName name="UAcct528">'[14]Func Study'!$AB$523</definedName>
    <definedName name="UAcct529">'[14]Func Study'!$AB$527</definedName>
    <definedName name="UAcct530">'[14]Func Study'!$AB$531</definedName>
    <definedName name="UAcct531">'[14]Func Study'!$AB$535</definedName>
    <definedName name="UAcct532">'[14]Func Study'!$AB$539</definedName>
    <definedName name="UAcct535">'[14]Func Study'!$AB$551</definedName>
    <definedName name="UAcct536">'[14]Func Study'!$AB$555</definedName>
    <definedName name="UAcct537">'[14]Func Study'!$AB$559</definedName>
    <definedName name="UAcct538">'[14]Func Study'!$AB$563</definedName>
    <definedName name="UAcct539">'[14]Func Study'!$AB$568</definedName>
    <definedName name="UAcct540">'[14]Func Study'!$AB$572</definedName>
    <definedName name="UAcct541">'[14]Func Study'!$AB$576</definedName>
    <definedName name="UAcct542">'[14]Func Study'!$AB$580</definedName>
    <definedName name="UAcct543">'[14]Func Study'!$AB$584</definedName>
    <definedName name="UAcct544">'[14]Func Study'!$AB$588</definedName>
    <definedName name="UAcct545">'[14]Func Study'!$AB$592</definedName>
    <definedName name="UAcct546">'[14]Func Study'!$AB$606</definedName>
    <definedName name="UAcct546CAGE">'[14]Func Study'!$AB$605</definedName>
    <definedName name="UACCT546sg">'[12]Functional Study'!$AG$554</definedName>
    <definedName name="UAcct547">'[11]Functional Study'!$AG$608</definedName>
    <definedName name="UAcct547CAEW">'[14]Func Study'!$AB$610</definedName>
    <definedName name="UACCT547n">'[12]Functional Study'!$AG$559</definedName>
    <definedName name="UACCT547NPCCAEW">'[14]Func Study'!$AB$613</definedName>
    <definedName name="UACCT547nse">'[12]Functional Study'!$AG$558</definedName>
    <definedName name="UAcct547Se">'[14]Func Study'!$AB$609</definedName>
    <definedName name="UACCT547SSECT">'[11]Functional Study'!$AG$607</definedName>
    <definedName name="UAcct548">'[14]Func Study'!$AB$621</definedName>
    <definedName name="UACCT548CAGE">'[14]Func Study'!$AB$620</definedName>
    <definedName name="UACCT548sg">'[12]Functional Study'!$AG$565</definedName>
    <definedName name="UACCT548SSCCT">'[11]Functional Study'!$AG$612</definedName>
    <definedName name="uacct548ssgct">[9]FuncStudy!$Y$395</definedName>
    <definedName name="UAcct549">'[14]Func Study'!$AB$626</definedName>
    <definedName name="Uacct549CAGE">'[14]Func Study'!$AB$625</definedName>
    <definedName name="UAcct549Dnppou">'[11]Functional Study'!$AG$616</definedName>
    <definedName name="UAcct549sg">[9]FuncStudy!$Y$399</definedName>
    <definedName name="UACCT549SGW">'[62]Functional Study'!$AG$617</definedName>
    <definedName name="UACCT549SSGCT">'[11]Functional Study'!$AG$617</definedName>
    <definedName name="uacct550">[9]FuncStudy!$Y$407</definedName>
    <definedName name="UAcct5506SE">'[8]Func Study'!#REF!</definedName>
    <definedName name="UACCT550sg">[9]FuncStudy!$Y$405</definedName>
    <definedName name="uacct550sgw">'[62]Functional Study'!$AG$627</definedName>
    <definedName name="uacct550snppo">'[11]Functional Study'!$AG$626</definedName>
    <definedName name="uacct550ssgct">'[11]Functional Study'!$AG$627</definedName>
    <definedName name="UAcct551">'[11]Functional Study'!$AG$631</definedName>
    <definedName name="UAcct551CAGE">'[14]Func Study'!$AB$634</definedName>
    <definedName name="UACCT551SG">'[14]Func Study'!$AB$635</definedName>
    <definedName name="UAcct552">'[12]Functional Study'!$AG$583</definedName>
    <definedName name="UACCT552CAGE">'[14]Func Study'!$AB$640</definedName>
    <definedName name="UAcct552Dnppou">'[11]Functional Study'!$AG$634</definedName>
    <definedName name="UAcct552SG">'[14]Func Study'!$AB$639</definedName>
    <definedName name="UACCT552SSGCT">'[11]Functional Study'!$AG$635</definedName>
    <definedName name="UAcct553">[9]FuncStudy!$Y$423</definedName>
    <definedName name="UACCT553CAGE">'[14]Func Study'!$AB$646</definedName>
    <definedName name="UAcct553Dnppou">'[11]Functional Study'!$AG$640</definedName>
    <definedName name="UAcct553SG">'[14]Func Study'!$AB$645</definedName>
    <definedName name="UACCT553SGW">'[62]Functional Study'!$AG$641</definedName>
    <definedName name="UACCT553SSGCT">'[11]Functional Study'!$AG$641</definedName>
    <definedName name="UAcct554">[9]FuncStudy!$Y$429</definedName>
    <definedName name="UACCT554CAGE">'[14]Func Study'!$AB$651</definedName>
    <definedName name="UAcct554Dnppou">'[11]Functional Study'!$AG$645</definedName>
    <definedName name="UAcct554SG">'[14]Func Study'!$AB$650</definedName>
    <definedName name="UACCT554SGW">'[62]Functional Study'!$AG$646</definedName>
    <definedName name="UAcct554SSCT">[9]FuncStudy!$Y$427</definedName>
    <definedName name="UACCT554SSGCT">'[11]Functional Study'!$AG$646</definedName>
    <definedName name="UAcct555CAEE">'[8]Func Study'!#REF!</definedName>
    <definedName name="UAcct555CAEW">'[14]Func Study'!$AB$665</definedName>
    <definedName name="UAcct555CAGE">'[8]Func Study'!#REF!</definedName>
    <definedName name="UAcct555CAGW">'[14]Func Study'!$AB$664</definedName>
    <definedName name="UACCT555DGP">'[14]Func Study'!$AB$670</definedName>
    <definedName name="UAcct555Dgu">[9]FuncStudy!$Y$435</definedName>
    <definedName name="UACCT555NPCCAEW">'[14]Func Study'!$AB$669</definedName>
    <definedName name="UACCT555NPCCAGW">'[14]Func Study'!$AB$668</definedName>
    <definedName name="UAcct555S">'[14]Func Study'!$AB$663</definedName>
    <definedName name="UAcct555Se">'[14]Func Study'!$AB$665</definedName>
    <definedName name="UACCT555SG">'[14]Func Study'!$AB$664</definedName>
    <definedName name="uacct555ssgc">'[11]Functional Study'!$AG$664</definedName>
    <definedName name="uacct555ssgp">[9]FuncStudy!$Y$437</definedName>
    <definedName name="UAcct556">'[14]Func Study'!$AB$676</definedName>
    <definedName name="UAcct557">'[14]Func Study'!$AB$685</definedName>
    <definedName name="UAcct557S">'[11]Functional Study'!$AG$676</definedName>
    <definedName name="uacct557se">'[11]Functional Study'!$AG$679</definedName>
    <definedName name="UAcct557Sg">'[11]Functional Study'!$AG$677</definedName>
    <definedName name="Uacct557SSGCT">'[11]Functional Study'!$AG$678</definedName>
    <definedName name="uacct557trojp">'[11]Functional Study'!$AG$680</definedName>
    <definedName name="UAcct560">'[14]Func Study'!$AB$715</definedName>
    <definedName name="UAcct561">'[14]Func Study'!$AB$720</definedName>
    <definedName name="UAcct562">'[14]Func Study'!$AB$726</definedName>
    <definedName name="UAcct563">'[14]Func Study'!$AB$731</definedName>
    <definedName name="UAcct564">'[14]Func Study'!$AB$735</definedName>
    <definedName name="UAcct565">'[14]Func Study'!$AB$739</definedName>
    <definedName name="UACCT565NPC">'[14]Func Study'!$AB$744</definedName>
    <definedName name="UACCT565NPCCAGW">'[14]Func Study'!$AB$742</definedName>
    <definedName name="UAcct565Se">'[11]Functional Study'!$AG$731</definedName>
    <definedName name="UAcct566">'[14]Func Study'!$AB$748</definedName>
    <definedName name="UAcct567">'[14]Func Study'!$AB$752</definedName>
    <definedName name="UAcct568">'[14]Func Study'!$AB$756</definedName>
    <definedName name="UAcct569">'[14]Func Study'!$AB$760</definedName>
    <definedName name="UAcct570">'[14]Func Study'!$AB$765</definedName>
    <definedName name="UAcct571">'[14]Func Study'!$AB$770</definedName>
    <definedName name="UAcct572">'[14]Func Study'!$AB$774</definedName>
    <definedName name="UAcct573">'[14]Func Study'!$AB$778</definedName>
    <definedName name="UAcct580">'[14]Func Study'!$AB$791</definedName>
    <definedName name="UAcct581">'[14]Func Study'!$AB$796</definedName>
    <definedName name="UAcct582">'[14]Func Study'!$AB$801</definedName>
    <definedName name="UAcct583">'[14]Func Study'!$AB$806</definedName>
    <definedName name="UAcct584">'[14]Func Study'!$AB$811</definedName>
    <definedName name="UAcct585">'[14]Func Study'!$AB$816</definedName>
    <definedName name="UAcct586">'[14]Func Study'!$AB$821</definedName>
    <definedName name="UAcct587">'[14]Func Study'!$AB$826</definedName>
    <definedName name="UAcct588">'[14]Func Study'!$AB$831</definedName>
    <definedName name="UAcct589">'[14]Func Study'!$AB$836</definedName>
    <definedName name="UAcct590">'[14]Func Study'!$AB$841</definedName>
    <definedName name="UAcct591">'[14]Func Study'!$AB$846</definedName>
    <definedName name="UAcct592">'[14]Func Study'!$AB$851</definedName>
    <definedName name="UAcct593">'[14]Func Study'!$AB$856</definedName>
    <definedName name="UAcct594">'[14]Func Study'!$AB$861</definedName>
    <definedName name="UAcct595">'[14]Func Study'!$AB$866</definedName>
    <definedName name="UAcct596">'[14]Func Study'!$AB$876</definedName>
    <definedName name="UAcct597">'[14]Func Study'!$AB$881</definedName>
    <definedName name="UAcct598">'[14]Func Study'!$AB$886</definedName>
    <definedName name="UAcct901">'[14]Func Study'!$AB$898</definedName>
    <definedName name="UAcct902">'[14]Func Study'!$AB$903</definedName>
    <definedName name="UAcct903">'[14]Func Study'!$AB$908</definedName>
    <definedName name="UAcct904">'[14]Func Study'!$AB$914</definedName>
    <definedName name="Uacct904SG">'[17]Functional Study'!#REF!</definedName>
    <definedName name="UAcct905">'[14]Func Study'!$AB$919</definedName>
    <definedName name="UAcct907">'[14]Func Study'!$AB$933</definedName>
    <definedName name="UAcct908">'[14]Func Study'!$AB$938</definedName>
    <definedName name="UAcct909">'[14]Func Study'!$AB$943</definedName>
    <definedName name="UAcct910">'[14]Func Study'!$AB$948</definedName>
    <definedName name="UAcct911">'[14]Func Study'!$AB$959</definedName>
    <definedName name="UAcct912">'[14]Func Study'!$AB$964</definedName>
    <definedName name="UAcct913">'[14]Func Study'!$AB$969</definedName>
    <definedName name="UAcct916">'[14]Func Study'!$AB$974</definedName>
    <definedName name="UAcct920">'[14]Func Study'!$AB$985</definedName>
    <definedName name="UAcct920Cn">'[14]Func Study'!$AB$983</definedName>
    <definedName name="UAcct921">'[14]Func Study'!$AB$991</definedName>
    <definedName name="UAcct921Cn">'[14]Func Study'!$AB$989</definedName>
    <definedName name="UAcct923">'[14]Func Study'!$AB$997</definedName>
    <definedName name="UAcct923CAGW">'[14]Func Study'!$AB$995</definedName>
    <definedName name="UAcct923Cn">'[11]Functional Study'!$AG$982</definedName>
    <definedName name="UAcct924">'[14]Func Study'!$AB$1001</definedName>
    <definedName name="UAcct924S">[9]FuncStudy!$Y$723</definedName>
    <definedName name="UACCT924SG">[9]FuncStudy!$Y$724</definedName>
    <definedName name="UAcct924SO">[9]FuncStudy!$Y$725</definedName>
    <definedName name="UAcct925">'[14]Func Study'!$AB$1005</definedName>
    <definedName name="UAcct926">'[14]Func Study'!$AB$1011</definedName>
    <definedName name="UAcct927">'[14]Func Study'!$AB$1016</definedName>
    <definedName name="UAcct928">'[14]Func Study'!$AB$1023</definedName>
    <definedName name="UAcct928RE">[9]FuncStudy!$Y$750</definedName>
    <definedName name="UAcct929">'[14]Func Study'!$AB$1028</definedName>
    <definedName name="UAcct930">'[14]Func Study'!$AB$1034</definedName>
    <definedName name="UACCT930cn">[9]FuncStudy!$Y$759</definedName>
    <definedName name="UAcct930S">[9]FuncStudy!$Y$758</definedName>
    <definedName name="UAcct930So">[9]FuncStudy!$Y$760</definedName>
    <definedName name="UAcct931">'[14]Func Study'!$AB$1039</definedName>
    <definedName name="UAcct935">'[14]Func Study'!$AB$1045</definedName>
    <definedName name="UAcctAGA">'[14]Func Study'!$AB$296</definedName>
    <definedName name="UACCTCOHDGP">'[11]Functional Study'!$AG$683</definedName>
    <definedName name="UACCTCOWSG">'[11]Functional Study'!$AG$684</definedName>
    <definedName name="UAcctcwc">'[14]Func Study'!$AB$2136</definedName>
    <definedName name="UAcctd00">'[14]Func Study'!$AB$1786</definedName>
    <definedName name="UAcctdfa">'[14]Func Study'!#REF!</definedName>
    <definedName name="UAcctdfad">'[14]Func Study'!#REF!</definedName>
    <definedName name="UAcctdfap">'[14]Func Study'!#REF!</definedName>
    <definedName name="UAcctdfat">'[14]Func Study'!#REF!</definedName>
    <definedName name="UAcctds0">'[14]Func Study'!$AB$1790</definedName>
    <definedName name="UACCTECD">'[62]Functional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'[11]Functional Study'!$AG$687</definedName>
    <definedName name="UACCTEQFCSG">'[11]Functional Study'!$AG$688</definedName>
    <definedName name="UAcctfit">'[14]Func Study'!$AB$1395</definedName>
    <definedName name="UAcctg00">'[14]Func Study'!$AB$1947</definedName>
    <definedName name="UAccth00">'[14]Func Study'!$AB$1545</definedName>
    <definedName name="UAccti00">'[14]Func Study'!$AB$1993</definedName>
    <definedName name="UACCTMCCMC">'[11]Functional Study'!$AG$685</definedName>
    <definedName name="UACCTMCSG">'[11]Functional Study'!$AG$686</definedName>
    <definedName name="UAcctn00">'[14]Func Study'!$AB$1496</definedName>
    <definedName name="UAccto00">'[14]Func Study'!$AB$1606</definedName>
    <definedName name="UAcctowc">'[14]Func Study'!$AB$2149</definedName>
    <definedName name="UAcctowcdgp">'[12]Functional Study'!#REF!</definedName>
    <definedName name="UAcctowcse">'[12]Functional Study'!$AG$1855</definedName>
    <definedName name="UACCTOWCSSECH">'[14]Func Study'!$AB$2148</definedName>
    <definedName name="UAccts00">'[14]Func Study'!$AB$1455</definedName>
    <definedName name="UAcctSchM">[9]FuncStudy!$Y$1121</definedName>
    <definedName name="UAcctsttax">'[14]Func Study'!$AB$1377</definedName>
    <definedName name="UAcctt00">'[14]Func Study'!$AB$1682</definedName>
    <definedName name="UACT553SGW">[9]FuncStudy!$Y$422</definedName>
    <definedName name="UnadjBegEnd">#REF!</definedName>
    <definedName name="UnadjYE">#REF!</definedName>
    <definedName name="UNBILREV">#REF!</definedName>
    <definedName name="UncollectibleAccounts">[20]Variables!$D$25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BR">#REF!</definedName>
    <definedName name="USCHMAFS">[9]FuncStudy!$Y$1032</definedName>
    <definedName name="USCHMAFSE">[9]FuncStudy!$Y$1035</definedName>
    <definedName name="USCHMAFSG">[9]FuncStudy!$Y$1037</definedName>
    <definedName name="USCHMAFSNP">[9]FuncStudy!$Y$1033</definedName>
    <definedName name="USCHMAFSO">[9]FuncStudy!$Y$1034</definedName>
    <definedName name="USCHMAFTROJP">[9]FuncStudy!$Y$1036</definedName>
    <definedName name="USCHMAPBADDEBT">[9]FuncStudy!$Y$1046</definedName>
    <definedName name="USCHMAPS">[9]FuncStudy!$Y$1041</definedName>
    <definedName name="USCHMAPSE">[9]FuncStudy!$Y$1042</definedName>
    <definedName name="USCHMAPSG">[9]FuncStudy!$Y$1045</definedName>
    <definedName name="USCHMAPSNP">[9]FuncStudy!$Y$1043</definedName>
    <definedName name="USCHMAPSO">[9]FuncStudy!$Y$1044</definedName>
    <definedName name="USCHMATBADDEBT">[9]FuncStudy!$Y$1061</definedName>
    <definedName name="USCHMATCIAC">[9]FuncStudy!$Y$1052</definedName>
    <definedName name="USCHMATGPS">[9]FuncStudy!$Y$1058</definedName>
    <definedName name="USCHMATS">[9]FuncStudy!$Y$1050</definedName>
    <definedName name="USCHMATSCHMDEXP">[9]FuncStudy!$Y$1063</definedName>
    <definedName name="USCHMATSE">[9]FuncStudy!$Y$1056</definedName>
    <definedName name="USCHMATSG">[9]FuncStudy!$Y$1055</definedName>
    <definedName name="USCHMATSG2">[9]FuncStudy!$Y$1057</definedName>
    <definedName name="USCHMATSGCT">[9]FuncStudy!$Y$1051</definedName>
    <definedName name="USCHMATSNP">[9]FuncStudy!$Y$1053</definedName>
    <definedName name="USCHMATSNPD">[9]FuncStudy!$Y$1060</definedName>
    <definedName name="USCHMATSO">[9]FuncStudy!$Y$1059</definedName>
    <definedName name="USCHMATTAXDEPR">[9]FuncStudy!$Y$1062</definedName>
    <definedName name="USCHMATTROJD">[9]FuncStudy!$Y$1054</definedName>
    <definedName name="USCHMDFDGP">[9]FuncStudy!$Y$1070</definedName>
    <definedName name="USCHMDFDGU">[9]FuncStudy!$Y$1071</definedName>
    <definedName name="USCHMDFS">[9]FuncStudy!$Y$1069</definedName>
    <definedName name="USCHMDPIBT">[9]FuncStudy!$Y$1077</definedName>
    <definedName name="USCHMDPS">[9]FuncStudy!$Y$1074</definedName>
    <definedName name="USCHMDPSE">[9]FuncStudy!$Y$1075</definedName>
    <definedName name="USCHMDPSG">[9]FuncStudy!$Y$1078</definedName>
    <definedName name="USCHMDPSNP">[9]FuncStudy!$Y$1076</definedName>
    <definedName name="USCHMDPSO">[9]FuncStudy!$Y$1079</definedName>
    <definedName name="USCHMDTBADDEBT">[9]FuncStudy!$Y$1084</definedName>
    <definedName name="USCHMDTCN">[9]FuncStudy!$Y$1086</definedName>
    <definedName name="USCHMDTDGP">[9]FuncStudy!$Y$1088</definedName>
    <definedName name="USCHMDTGPS">[9]FuncStudy!$Y$1091</definedName>
    <definedName name="USCHMDTS">[9]FuncStudy!$Y$1083</definedName>
    <definedName name="USCHMDTSE">[9]FuncStudy!$Y$1089</definedName>
    <definedName name="USCHMDTSG">[9]FuncStudy!$Y$1090</definedName>
    <definedName name="USCHMDTSNP">[9]FuncStudy!$Y$1085</definedName>
    <definedName name="USCHMDTSNPD">[9]FuncStudy!$Y$1094</definedName>
    <definedName name="USCHMDTSO">[9]FuncStudy!$Y$1092</definedName>
    <definedName name="USCHMDTTAXDEPR">[9]FuncStudy!$Y$1093</definedName>
    <definedName name="USCHMDTTROJD">[9]FuncStudy!$Y$1087</definedName>
    <definedName name="USYieldCurves">'[30]Calcoutput (futures)'!$B$4:$C$124</definedName>
    <definedName name="UT_305A_FY_2002">#REF!</definedName>
    <definedName name="UT_RVN_0302">#REF!</definedName>
    <definedName name="UTAllocMethod">#REF!</definedName>
    <definedName name="UtGrossReceipts">[20]Variables!$D$29</definedName>
    <definedName name="UTRateBase">#REF!</definedName>
    <definedName name="v" hidden="1">{#N/A,#N/A,FALSE,"Coversheet";#N/A,#N/A,FALSE,"QA"}</definedName>
    <definedName name="ValidAccount">[18]Variables!$AK$43:$AK$369</definedName>
    <definedName name="ValidFactor">#REF!</definedName>
    <definedName name="Value" hidden="1">{#N/A,#N/A,FALSE,"Summ";#N/A,#N/A,FALSE,"General"}</definedName>
    <definedName name="VAR">[23]Backup!#REF!</definedName>
    <definedName name="VARIABLE">[50]Summary!#REF!</definedName>
    <definedName name="Version">#REF!</definedName>
    <definedName name="VOUCHER">#REF!</definedName>
    <definedName name="w">[73]Inputs!#REF!</definedName>
    <definedName name="WAAllocMethod">#REF!</definedName>
    <definedName name="WARateBase">#REF!</definedName>
    <definedName name="WaRevenueTax">[20]Variables!$D$27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'[74]Load Data'!$D$9:$H$12,'[74]Load Data'!$D$20:$H$22</definedName>
    <definedName name="WN">#REF!</definedName>
    <definedName name="WORK1">#REF!</definedName>
    <definedName name="WORK2">#REF!</definedName>
    <definedName name="WORK3">#REF!</definedName>
    <definedName name="Workforce_Data">OFFSET([75]Workforce!$A$1,0,0,COUNTA([75]Workforce!$A$1:$A$65536),COUNTA([75]Workforce!$A$1:$IV$1))</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{"Page 3.4.1",#N/A,FALSE,"Totals";"Page 3.4.2",#N/A,FALSE,"Totals"}</definedName>
    <definedName name="wrn.ALL.">{#N/A,#N/A,FALSE,"Summary EPS";#N/A,#N/A,FALSE,"1st Qtr Electric";#N/A,#N/A,FALSE,"1st Qtr Australia";#N/A,#N/A,FALSE,"1st Qtr Telecom";#N/A,#N/A,FALSE,"1st QTR Other"}</definedName>
    <definedName name="wrn.All._.BSs._.and._.JEs.">{#N/A,#N/A,FALSE,"Top level";#N/A,#N/A,FALSE,"Top level JEs";#N/A,#N/A,FALSE,"PHI";#N/A,#N/A,FALSE,"PHI JEs";#N/A,#N/A,FALSE,"PacifiCorp";#N/A,#N/A,FALSE,"PacifiCorp JEs";#N/A,#N/A,FALSE,"PGHC";#N/A,#N/A,FALSE,"PGHC JEs";#N/A,#N/A,FALSE,"Domestic"}</definedName>
    <definedName name="wrn.All._.ISs._.and._.JEs.">{#N/A,#N/A,FALSE,"Top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{#N/A,#N/A,FALSE,"Top level MTD";#N/A,#N/A,FALSE,"PHI MTD";#N/A,#N/A,FALSE,"PacifiCorp MTD";#N/A,#N/A,FALSE,"PGHC MTD";#N/A,#N/A,FALSE,"Top level YTD";#N/A,#N/A,FALSE,"PHI YTD";#N/A,#N/A,FALSE,"PacifiCorp YTD";#N/A,#N/A,FALSE,"PGHC YTD"}</definedName>
    <definedName name="wrn.All._.Pages.">{#N/A,#N/A,FALSE,"cover";#N/A,#N/A,FALSE,"lead sheet";#N/A,#N/A,FALSE,"Adj backup";#N/A,#N/A,FALSE,"t Accounts"}</definedName>
    <definedName name="wrn.Anvil." hidden="1">{#N/A,#N/A,FALSE,"CRPT";#N/A,#N/A,FALSE,"PCS ";#N/A,#N/A,FALSE,"TREND";#N/A,#N/A,FALSE,"% CURVE";#N/A,#N/A,FALSE,"FWICALC";#N/A,#N/A,FALSE,"CONTINGENCY";#N/A,#N/A,FALSE,"7616 Fab";#N/A,#N/A,FALSE,"7616 NSK"}</definedName>
    <definedName name="wrn.BUS._.RPT.">{#N/A,#N/A,FALSE,"P&amp;L Ttl";#N/A,#N/A,FALSE,"P&amp;L C_Ttl New";#N/A,#N/A,FALSE,"Bus Res";#N/A,#N/A,FALSE,"Chrts";#N/A,#N/A,FALSE,"pcf";#N/A,#N/A,FALSE,"pcr ";#N/A,#N/A,FALSE,"Exp Stmt ";#N/A,#N/A,FALSE,"Exp Stmt BU";#N/A,#N/A,FALSE,"Cap";#N/A,#N/A,FALSE,"IT Ytd"}</definedName>
    <definedName name="wrn.Combined._.YTD.">{"YTD-Total",#N/A,TRUE,"Provision";"YTD-Utility",#N/A,TRUE,"Prov Utility";"YTD-NonUtility",#N/A,TRUE,"Prov NonUtility"}</definedName>
    <definedName name="wrn.ConsolGrossGrp.">{"Conol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{#N/A,#N/A,FALSE,"Output Ass";#N/A,#N/A,FALSE,"Sum Tot";#N/A,#N/A,FALSE,"Ex Sum Year";#N/A,#N/A,FALSE,"Sum Qtr"}</definedName>
    <definedName name="wrn.Factors._.Tab._.10.">{"Factors Pages 1-2",#N/A,FALSE,"Factors";"Factors Page 3",#N/A,FALSE,"Factors";"Factors Page 4",#N/A,FALSE,"Factors";"Factors Page 5",#N/A,FALSE,"Factors";"Factors Pages 8-27",#N/A,FALSE,"Factors"}</definedName>
    <definedName name="wrn.full._.report.">{"print_su",#N/A,TRUE,"bond_size1";"print_cf",#N/A,TRUE,"bond_size1";"print_sads",#N/A,TRUE,"bond_size1";"print_capi",#N/A,TRUE,"bond_size1";"print_ads",#N/A,TRUE,"bond_size1";"print_bp",#N/A,TRUE,"bond_size1";"print_nds",#N/A,TRUE,"bond_size1";"print_yield",#N/A,TRUE,"bond_size1"}</definedName>
    <definedName name="wrn.Full._.View.">{"FullView",#N/A,FALSE,"Consltd-For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{"Open issues Only",#N/A,FALSE,"TIMELINE"}</definedName>
    <definedName name="wrn.OR._.Carrying._.Charge._.JV.">{#N/A,#N/A,FALSE,"Loans";#N/A,#N/A,FALSE,"Program Costs";#N/A,#N/A,FALSE,"Measures";#N/A,#N/A,FALSE,"Net Lost Rev";#N/A,#N/A,FALSE,"Incentive"}</definedName>
    <definedName name="wrn.OR._.Carrying._.Charge._.JV.1">{#N/A,#N/A,FALSE,"Loans";#N/A,#N/A,FALSE,"Program Costs";#N/A,#N/A,FALSE,"Measures";#N/A,#N/A,FALSE,"Net Lost Rev";#N/A,#N/A,FALSE,"Incentive"}</definedName>
    <definedName name="wrn.pages.">{#N/A,#N/A,FALSE,"Bgt";#N/A,#N/A,FALSE,"Act";#N/A,#N/A,FALSE,"Chrt Data";#N/A,#N/A,FALSE,"Bus Result";#N/A,#N/A,FALSE,"Main Charts";#N/A,#N/A,FALSE,"P&amp;L Ttl";#N/A,#N/A,FALSE,"P&amp;L C_Ttl";#N/A,#N/A,FALSE,"P&amp;L C_Oct";#N/A,#N/A,FALSE,"P&amp;L C_Sep";#N/A,#N/A,FALSE,"1996";#N/A,#N/A,FALSE,"Data"}</definedName>
    <definedName name="wrn.partial.">{"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{#N/A,#N/A,FALSE,"Consltd-For contngcy";"PaymentView",#N/A,FALSE,"Consltd-For contngcy"}</definedName>
    <definedName name="wrn.PFSreconview.">{"PFS recon view",#N/A,FALSE,"Hyperion Proof"}</definedName>
    <definedName name="wrn.PGHCreconview.">{"PGHC recon view",#N/A,FALSE,"Hyperion Proof"}</definedName>
    <definedName name="wrn.PHI._.all._.other._.months.">{#N/A,#N/A,FALSE,"PHI MTD";#N/A,#N/A,FALSE,"PHI YTD"}</definedName>
    <definedName name="wrn.PHI._.only.">{#N/A,#N/A,FALSE,"PHI"}</definedName>
    <definedName name="wrn.PHI._.Sept._.Dec._.March.">{#N/A,#N/A,FALSE,"PHI MTD";#N/A,#N/A,FALSE,"PHI QTD";#N/A,#N/A,FALSE,"PHI YTD"}</definedName>
    <definedName name="wrn.PPMCoCodeView.">{"PPM Co Code View",#N/A,FALSE,"Comp Codes"}</definedName>
    <definedName name="wrn.PPMreconview.">{"PPM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{"Electric Only",#N/A,FALSE,"Hyperion Proof"}</definedName>
    <definedName name="wrn.ProofTotal.">{"Proof Total",#N/A,FALSE,"Hyperion Proof"}</definedName>
    <definedName name="wrn.Reformat._.only.">{#N/A,#N/A,FALSE,"Dec 1999 mapping"}</definedName>
    <definedName name="wrn.SALES._.VAR._.95._.BUDGET.">{"PRINT",#N/A,TRUE,"APPA";"PRINT",#N/A,TRUE,"APS";"PRINT",#N/A,TRUE,"BHPL";"PRINT",#N/A,TRUE,"BHPL2";"PRINT",#N/A,TRUE,"CDWR";"PRINT",#N/A,TRUE,"EWEB";"PRINT",#N/A,TRUE,"LADWP";"PRINT",#N/A,TRUE,"NEVBASE"}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{"YTD-Total",#N/A,FALSE,"Provision"}</definedName>
    <definedName name="wrn.Standard._.NonUtility._.Only.">{"YTD-NonUtility",#N/A,FALSE,"Prov NonUtility"}</definedName>
    <definedName name="wrn.Standard._.Utility._.Only.">{"YTD-Utility",#N/A,FALSE,"Prov Utility"}</definedName>
    <definedName name="wrn.Summary.">{#N/A,#N/A,FALSE,"Sum Qtr";#N/A,#N/A,FALSE,"Oper Sum";#N/A,#N/A,FALSE,"Land Sales";#N/A,#N/A,FALSE,"Finance";#N/A,#N/A,FALSE,"Oper Ass"}</definedName>
    <definedName name="wrn.Summary._.View.">{#N/A,#N/A,FALSE,"Consltd-For contngcy"}</definedName>
    <definedName name="wrn.Total._.Summary." hidden="1">{"Total Summary",#N/A,FALSE,"Summary"}</definedName>
    <definedName name="wrn.UK._.Conversion._.Only.">{#N/A,#N/A,FALSE,"Dec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{"Factors Pages 1-2",#N/A,FALSE,"Variables";"Factors Page 3",#N/A,FALSE,"Variables";"Factors Page 4",#N/A,FALSE,"Variables";"Factors Page 5",#N/A,FALSE,"Variables";"YE Pages 7-26",#N/A,FALSE,"Variables"}</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'[76]Weather Present'!$K$7</definedName>
    <definedName name="xx" hidden="1">{#N/A,#N/A,FALSE,"Balance_Sheet";#N/A,#N/A,FALSE,"income_statement_monthly";#N/A,#N/A,FALSE,"income_statement_Quarter";#N/A,#N/A,FALSE,"income_statement_ytd";#N/A,#N/A,FALSE,"income_statement_12Months"}</definedName>
    <definedName name="xxx">[77]Variables!$AK$2:$AL$12</definedName>
    <definedName name="y">'[3]DSM Output'!$B$21:$B$23</definedName>
    <definedName name="Year">#REF!</definedName>
    <definedName name="YearEndFactors">[21]UTCR!$G$22:$U$108</definedName>
    <definedName name="YearEndInput">[24]Inputs!$A$3:$D$1671</definedName>
    <definedName name="YEFactorCopy">#REF!</definedName>
    <definedName name="YEFactors">[18]Factors!$S$3:$AG$99</definedName>
    <definedName name="yesterdayscurves">'[30]Calcoutput (futures)'!$L$7:$T$128</definedName>
    <definedName name="YTD">'[78]Actuals - Data Input'!#REF!</definedName>
    <definedName name="yuf" hidden="1">{#N/A,#N/A,FALSE,"Summ";#N/A,#N/A,FALSE,"General"}</definedName>
    <definedName name="z">'[3]DSM Output'!$G$21:$G$23</definedName>
    <definedName name="Z_01844156_6462_4A28_9785_1A86F4D0C834_.wvu.PrintTitles">#REF!</definedName>
    <definedName name="ZA">'[79] annual balance '!#REF!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0" i="2" l="1"/>
  <c r="S40" i="2"/>
  <c r="Q40" i="2"/>
  <c r="P40" i="2"/>
  <c r="O40" i="2"/>
  <c r="N40" i="2"/>
  <c r="M40" i="2"/>
  <c r="L40" i="2"/>
  <c r="K40" i="2"/>
  <c r="J40" i="2"/>
  <c r="I40" i="2"/>
  <c r="H40" i="2"/>
  <c r="G40" i="2"/>
  <c r="F40" i="2"/>
  <c r="E40" i="2"/>
  <c r="D40" i="2"/>
  <c r="G82" i="1"/>
  <c r="D82" i="1"/>
  <c r="B82" i="1"/>
  <c r="R47" i="2"/>
  <c r="Q47" i="2"/>
  <c r="S47" i="2" s="1"/>
  <c r="T47" i="2" s="1"/>
  <c r="I82" i="1" s="1"/>
  <c r="G72" i="1"/>
  <c r="D72" i="1"/>
  <c r="B72" i="1"/>
  <c r="R37" i="2"/>
  <c r="Q37" i="2"/>
  <c r="S37" i="2" s="1"/>
  <c r="T37" i="2" s="1"/>
  <c r="I72" i="1" s="1"/>
  <c r="F72" i="1" s="1"/>
  <c r="P49" i="2" l="1"/>
  <c r="O49" i="2"/>
  <c r="N49" i="2"/>
  <c r="M49" i="2"/>
  <c r="L49" i="2"/>
  <c r="K49" i="2"/>
  <c r="J49" i="2"/>
  <c r="I49" i="2"/>
  <c r="H49" i="2"/>
  <c r="G49" i="2"/>
  <c r="F49" i="2"/>
  <c r="E49" i="2"/>
  <c r="D49" i="2"/>
  <c r="F28" i="3"/>
  <c r="C13" i="3"/>
  <c r="A2" i="3"/>
  <c r="Q58" i="2"/>
  <c r="Q52" i="2"/>
  <c r="Q48" i="2"/>
  <c r="Q46" i="2"/>
  <c r="Q45" i="2"/>
  <c r="Q44" i="2"/>
  <c r="Q43" i="2"/>
  <c r="Q49" i="2" s="1"/>
  <c r="Q38" i="2"/>
  <c r="P34" i="2"/>
  <c r="K34" i="2"/>
  <c r="I34" i="2"/>
  <c r="H34" i="2"/>
  <c r="G34" i="2"/>
  <c r="F34" i="2"/>
  <c r="E34" i="2"/>
  <c r="D34" i="2"/>
  <c r="Q33" i="2"/>
  <c r="Q32" i="2"/>
  <c r="Q31" i="2"/>
  <c r="Q30" i="2"/>
  <c r="Q29" i="2"/>
  <c r="Q28" i="2"/>
  <c r="O34" i="2"/>
  <c r="L34" i="2"/>
  <c r="Q26" i="2"/>
  <c r="M34" i="2"/>
  <c r="P24" i="2"/>
  <c r="N24" i="2"/>
  <c r="M24" i="2"/>
  <c r="L24" i="2"/>
  <c r="I24" i="2"/>
  <c r="H24" i="2"/>
  <c r="G24" i="2"/>
  <c r="F24" i="2"/>
  <c r="E24" i="2"/>
  <c r="D24" i="2"/>
  <c r="K24" i="2"/>
  <c r="Q22" i="2"/>
  <c r="Q21" i="2"/>
  <c r="Q20" i="2"/>
  <c r="Q19" i="2"/>
  <c r="O24" i="2"/>
  <c r="Q18" i="2"/>
  <c r="Q17" i="2"/>
  <c r="J24" i="2"/>
  <c r="P15" i="2"/>
  <c r="O15" i="2"/>
  <c r="N15" i="2"/>
  <c r="M15" i="2"/>
  <c r="L15" i="2"/>
  <c r="K15" i="2"/>
  <c r="I15" i="2"/>
  <c r="H15" i="2"/>
  <c r="G15" i="2"/>
  <c r="F15" i="2"/>
  <c r="E15" i="2"/>
  <c r="D15" i="2"/>
  <c r="Q14" i="2"/>
  <c r="Q13" i="2"/>
  <c r="Q12" i="2"/>
  <c r="Q11" i="2"/>
  <c r="Q10" i="2"/>
  <c r="J15" i="2"/>
  <c r="Q9" i="2"/>
  <c r="Q8" i="2"/>
  <c r="A2" i="2"/>
  <c r="G93" i="1"/>
  <c r="D93" i="1"/>
  <c r="B93" i="1"/>
  <c r="G90" i="1"/>
  <c r="D90" i="1"/>
  <c r="B90" i="1"/>
  <c r="G87" i="1"/>
  <c r="D87" i="1"/>
  <c r="B87" i="1"/>
  <c r="G83" i="1"/>
  <c r="D83" i="1"/>
  <c r="B83" i="1"/>
  <c r="G81" i="1"/>
  <c r="D81" i="1"/>
  <c r="B81" i="1"/>
  <c r="G80" i="1"/>
  <c r="D80" i="1"/>
  <c r="B80" i="1"/>
  <c r="G79" i="1"/>
  <c r="D79" i="1"/>
  <c r="B79" i="1"/>
  <c r="G78" i="1"/>
  <c r="D78" i="1"/>
  <c r="B78" i="1"/>
  <c r="G74" i="1"/>
  <c r="D74" i="1"/>
  <c r="B74" i="1"/>
  <c r="G73" i="1"/>
  <c r="D73" i="1"/>
  <c r="B73" i="1"/>
  <c r="G37" i="1"/>
  <c r="D37" i="1"/>
  <c r="B37" i="1"/>
  <c r="G36" i="1"/>
  <c r="D36" i="1"/>
  <c r="B36" i="1"/>
  <c r="G35" i="1"/>
  <c r="D35" i="1"/>
  <c r="B35" i="1"/>
  <c r="G34" i="1"/>
  <c r="D34" i="1"/>
  <c r="B34" i="1"/>
  <c r="G33" i="1"/>
  <c r="D33" i="1"/>
  <c r="B33" i="1"/>
  <c r="G32" i="1"/>
  <c r="D32" i="1"/>
  <c r="B32" i="1"/>
  <c r="G31" i="1"/>
  <c r="D31" i="1"/>
  <c r="B31" i="1"/>
  <c r="G30" i="1"/>
  <c r="D30" i="1"/>
  <c r="B30" i="1"/>
  <c r="G26" i="1"/>
  <c r="D26" i="1"/>
  <c r="B26" i="1"/>
  <c r="G25" i="1"/>
  <c r="D25" i="1"/>
  <c r="B25" i="1"/>
  <c r="G24" i="1"/>
  <c r="D24" i="1"/>
  <c r="B24" i="1"/>
  <c r="G23" i="1"/>
  <c r="D23" i="1"/>
  <c r="B23" i="1"/>
  <c r="G22" i="1"/>
  <c r="D22" i="1"/>
  <c r="B22" i="1"/>
  <c r="G21" i="1"/>
  <c r="D21" i="1"/>
  <c r="B21" i="1"/>
  <c r="G20" i="1"/>
  <c r="D20" i="1"/>
  <c r="B20" i="1"/>
  <c r="G16" i="1"/>
  <c r="D16" i="1"/>
  <c r="B16" i="1"/>
  <c r="G15" i="1"/>
  <c r="D15" i="1"/>
  <c r="B15" i="1"/>
  <c r="G14" i="1"/>
  <c r="D14" i="1"/>
  <c r="B14" i="1"/>
  <c r="G13" i="1"/>
  <c r="D13" i="1"/>
  <c r="B13" i="1"/>
  <c r="G12" i="1"/>
  <c r="D12" i="1"/>
  <c r="B12" i="1"/>
  <c r="G11" i="1"/>
  <c r="D11" i="1"/>
  <c r="B11" i="1"/>
  <c r="G10" i="1"/>
  <c r="D10" i="1"/>
  <c r="B10" i="1"/>
  <c r="F27" i="3" l="1"/>
  <c r="F30" i="3" s="1"/>
  <c r="C21" i="3"/>
  <c r="Q15" i="2"/>
  <c r="N34" i="2"/>
  <c r="Q23" i="2"/>
  <c r="Q27" i="2"/>
  <c r="Q34" i="2" s="1"/>
  <c r="Q55" i="2"/>
  <c r="J34" i="2"/>
  <c r="Q39" i="2"/>
  <c r="R28" i="2" l="1"/>
  <c r="S28" i="2" s="1"/>
  <c r="T28" i="2" s="1"/>
  <c r="I32" i="1" s="1"/>
  <c r="F32" i="1" s="1"/>
  <c r="R21" i="2"/>
  <c r="S21" i="2" s="1"/>
  <c r="T21" i="2" s="1"/>
  <c r="I24" i="1" s="1"/>
  <c r="F24" i="1" s="1"/>
  <c r="R9" i="2"/>
  <c r="S9" i="2" s="1"/>
  <c r="T9" i="2" s="1"/>
  <c r="I11" i="1" s="1"/>
  <c r="F11" i="1" s="1"/>
  <c r="R48" i="2"/>
  <c r="S48" i="2" s="1"/>
  <c r="T48" i="2" s="1"/>
  <c r="I83" i="1" s="1"/>
  <c r="F83" i="1" s="1"/>
  <c r="R31" i="2"/>
  <c r="S31" i="2" s="1"/>
  <c r="T31" i="2" s="1"/>
  <c r="I35" i="1" s="1"/>
  <c r="F35" i="1" s="1"/>
  <c r="R12" i="2"/>
  <c r="S12" i="2" s="1"/>
  <c r="T12" i="2" s="1"/>
  <c r="I14" i="1" s="1"/>
  <c r="F14" i="1" s="1"/>
  <c r="R52" i="2"/>
  <c r="S52" i="2" s="1"/>
  <c r="T52" i="2" s="1"/>
  <c r="I87" i="1" s="1"/>
  <c r="F87" i="1" s="1"/>
  <c r="R43" i="2"/>
  <c r="S43" i="2" s="1"/>
  <c r="S49" i="2" s="1"/>
  <c r="R39" i="2"/>
  <c r="S39" i="2" s="1"/>
  <c r="T39" i="2" s="1"/>
  <c r="I74" i="1" s="1"/>
  <c r="F74" i="1" s="1"/>
  <c r="R19" i="2"/>
  <c r="S19" i="2" s="1"/>
  <c r="T19" i="2" s="1"/>
  <c r="I22" i="1" s="1"/>
  <c r="F22" i="1" s="1"/>
  <c r="R44" i="2"/>
  <c r="S44" i="2" s="1"/>
  <c r="T44" i="2" s="1"/>
  <c r="I79" i="1" s="1"/>
  <c r="F79" i="1" s="1"/>
  <c r="R32" i="2"/>
  <c r="S32" i="2" s="1"/>
  <c r="T32" i="2" s="1"/>
  <c r="I36" i="1" s="1"/>
  <c r="F36" i="1" s="1"/>
  <c r="R29" i="2"/>
  <c r="S29" i="2" s="1"/>
  <c r="T29" i="2" s="1"/>
  <c r="I33" i="1" s="1"/>
  <c r="F33" i="1" s="1"/>
  <c r="R22" i="2"/>
  <c r="S22" i="2" s="1"/>
  <c r="T22" i="2" s="1"/>
  <c r="I25" i="1" s="1"/>
  <c r="F25" i="1" s="1"/>
  <c r="R10" i="2"/>
  <c r="S10" i="2" s="1"/>
  <c r="T10" i="2" s="1"/>
  <c r="I12" i="1" s="1"/>
  <c r="F12" i="1" s="1"/>
  <c r="R13" i="2"/>
  <c r="S13" i="2" s="1"/>
  <c r="T13" i="2" s="1"/>
  <c r="I15" i="1" s="1"/>
  <c r="F15" i="1" s="1"/>
  <c r="R55" i="2"/>
  <c r="S55" i="2" s="1"/>
  <c r="R45" i="2"/>
  <c r="S45" i="2" s="1"/>
  <c r="T45" i="2" s="1"/>
  <c r="I80" i="1" s="1"/>
  <c r="F80" i="1" s="1"/>
  <c r="R27" i="2"/>
  <c r="S27" i="2" s="1"/>
  <c r="T27" i="2" s="1"/>
  <c r="I31" i="1" s="1"/>
  <c r="F31" i="1" s="1"/>
  <c r="R26" i="2"/>
  <c r="S26" i="2" s="1"/>
  <c r="R23" i="2"/>
  <c r="S23" i="2" s="1"/>
  <c r="T23" i="2" s="1"/>
  <c r="I26" i="1" s="1"/>
  <c r="F26" i="1" s="1"/>
  <c r="R20" i="2"/>
  <c r="S20" i="2" s="1"/>
  <c r="T20" i="2" s="1"/>
  <c r="I23" i="1" s="1"/>
  <c r="F23" i="1" s="1"/>
  <c r="R46" i="2"/>
  <c r="S46" i="2" s="1"/>
  <c r="T46" i="2" s="1"/>
  <c r="R58" i="2"/>
  <c r="S58" i="2" s="1"/>
  <c r="R33" i="2"/>
  <c r="S33" i="2" s="1"/>
  <c r="T33" i="2" s="1"/>
  <c r="I37" i="1" s="1"/>
  <c r="F37" i="1" s="1"/>
  <c r="R30" i="2"/>
  <c r="S30" i="2" s="1"/>
  <c r="T30" i="2" s="1"/>
  <c r="I34" i="1" s="1"/>
  <c r="F34" i="1" s="1"/>
  <c r="R17" i="2"/>
  <c r="S17" i="2" s="1"/>
  <c r="R14" i="2"/>
  <c r="S14" i="2" s="1"/>
  <c r="T14" i="2" s="1"/>
  <c r="I16" i="1" s="1"/>
  <c r="F16" i="1" s="1"/>
  <c r="R11" i="2"/>
  <c r="S11" i="2" s="1"/>
  <c r="T11" i="2" s="1"/>
  <c r="I13" i="1" s="1"/>
  <c r="F13" i="1" s="1"/>
  <c r="R8" i="2"/>
  <c r="S8" i="2" s="1"/>
  <c r="R38" i="2"/>
  <c r="S38" i="2" s="1"/>
  <c r="R18" i="2"/>
  <c r="S18" i="2" s="1"/>
  <c r="T18" i="2" s="1"/>
  <c r="I21" i="1" s="1"/>
  <c r="F21" i="1" s="1"/>
  <c r="Q24" i="2"/>
  <c r="I81" i="1" l="1"/>
  <c r="F81" i="1" s="1"/>
  <c r="F82" i="1"/>
  <c r="T55" i="2"/>
  <c r="S34" i="2"/>
  <c r="T26" i="2"/>
  <c r="T58" i="2"/>
  <c r="T38" i="2"/>
  <c r="S15" i="2"/>
  <c r="T8" i="2"/>
  <c r="S24" i="2"/>
  <c r="T17" i="2"/>
  <c r="T43" i="2"/>
  <c r="T49" i="2" s="1"/>
  <c r="I78" i="1" l="1"/>
  <c r="T34" i="2"/>
  <c r="I30" i="1"/>
  <c r="I73" i="1"/>
  <c r="I75" i="1" s="1"/>
  <c r="I93" i="1"/>
  <c r="F93" i="1" s="1"/>
  <c r="T24" i="2"/>
  <c r="I20" i="1"/>
  <c r="T15" i="2"/>
  <c r="I10" i="1"/>
  <c r="I90" i="1"/>
  <c r="F78" i="1" l="1"/>
  <c r="F84" i="1" s="1"/>
  <c r="I84" i="1"/>
  <c r="F73" i="1"/>
  <c r="F75" i="1" s="1"/>
  <c r="F90" i="1"/>
  <c r="I17" i="1"/>
  <c r="F10" i="1"/>
  <c r="F30" i="1"/>
  <c r="I38" i="1"/>
  <c r="I27" i="1"/>
  <c r="F20" i="1"/>
  <c r="F38" i="1" l="1"/>
  <c r="F17" i="1"/>
  <c r="F27" i="1"/>
</calcChain>
</file>

<file path=xl/sharedStrings.xml><?xml version="1.0" encoding="utf-8"?>
<sst xmlns="http://schemas.openxmlformats.org/spreadsheetml/2006/main" count="277" uniqueCount="96">
  <si>
    <t>PacifiCorp</t>
  </si>
  <si>
    <t>PAGE</t>
  </si>
  <si>
    <t>Washington 2023 General Rate Case</t>
  </si>
  <si>
    <t>TOTAL</t>
  </si>
  <si>
    <t>Washington</t>
  </si>
  <si>
    <t>ACCOUNT</t>
  </si>
  <si>
    <t>Type</t>
  </si>
  <si>
    <t>COMPANY</t>
  </si>
  <si>
    <t>FACTOR</t>
  </si>
  <si>
    <t>FACTOR %</t>
  </si>
  <si>
    <t>ALLOCATED</t>
  </si>
  <si>
    <t>REF#</t>
  </si>
  <si>
    <t>Electric Plant In Service</t>
  </si>
  <si>
    <t>PRO</t>
  </si>
  <si>
    <t>Depreciation Reserve</t>
  </si>
  <si>
    <t>Depreciation Expense</t>
  </si>
  <si>
    <t>Operating Expenses (Excluding Net Power Costs)</t>
  </si>
  <si>
    <t>Net Power Costs</t>
  </si>
  <si>
    <t>Fly Ash Revenues</t>
  </si>
  <si>
    <t>Production Tax Credit</t>
  </si>
  <si>
    <t>WY Wind Generation Tax</t>
  </si>
  <si>
    <t>Description of Adjustment:</t>
  </si>
  <si>
    <t>Before Production Factor</t>
  </si>
  <si>
    <t>After Production Factor</t>
  </si>
  <si>
    <t>Unadjusted / 
Per Books</t>
  </si>
  <si>
    <t>Normalized</t>
  </si>
  <si>
    <t>FERC Function</t>
  </si>
  <si>
    <t>FERC Acct.</t>
  </si>
  <si>
    <t>WIJAM
Fact.</t>
  </si>
  <si>
    <t>Washington Allocated Results</t>
  </si>
  <si>
    <t>Production Factor</t>
  </si>
  <si>
    <t>Washington Allocated Production Factor Adjustment</t>
  </si>
  <si>
    <t>Ref.</t>
  </si>
  <si>
    <t>Steam Production</t>
  </si>
  <si>
    <t>CAGW</t>
  </si>
  <si>
    <t>JBG</t>
  </si>
  <si>
    <t>SG</t>
  </si>
  <si>
    <t>Hydro Production</t>
  </si>
  <si>
    <t>SG-P</t>
  </si>
  <si>
    <t>SG-U</t>
  </si>
  <si>
    <t>Other Production</t>
  </si>
  <si>
    <t>108SP</t>
  </si>
  <si>
    <t>108HP</t>
  </si>
  <si>
    <t>108OP</t>
  </si>
  <si>
    <t>403SP</t>
  </si>
  <si>
    <t>403HP</t>
  </si>
  <si>
    <t>403OP</t>
  </si>
  <si>
    <t>WA</t>
  </si>
  <si>
    <t>Sales for Resale</t>
  </si>
  <si>
    <t>447NPC</t>
  </si>
  <si>
    <t>Purchased Power</t>
  </si>
  <si>
    <t>555NPC</t>
  </si>
  <si>
    <t>Wheeling Expenses</t>
  </si>
  <si>
    <t>565NPC</t>
  </si>
  <si>
    <t>Fuel Expenses</t>
  </si>
  <si>
    <t>501NPC</t>
  </si>
  <si>
    <t>547NPC</t>
  </si>
  <si>
    <t>Federal Taxes</t>
  </si>
  <si>
    <t>Taxes Other than Income</t>
  </si>
  <si>
    <t>Washington Historical Normalized Retail Sales (12-Months Ended June 2022)</t>
  </si>
  <si>
    <t>Actual MWh</t>
  </si>
  <si>
    <t>Normalizing Adjustments</t>
  </si>
  <si>
    <t>Temperature Normalization</t>
  </si>
  <si>
    <t>Normalized Retail Sales (MWh)</t>
  </si>
  <si>
    <t>Numerator in Production Factor Calculation</t>
  </si>
  <si>
    <t>Ref. 3.1.2</t>
  </si>
  <si>
    <t>Forecast Loads Used for Production Factor (12-Months Ending December 2024)</t>
  </si>
  <si>
    <t>Pro Forma Retail Sales (MWh)</t>
  </si>
  <si>
    <t>Denominator in Production Factor Calculation</t>
  </si>
  <si>
    <t>Washington Historical Temperature Adjusted Load (at Sales)</t>
  </si>
  <si>
    <t>MWh</t>
  </si>
  <si>
    <t>Washington Pro Forma 12-Months Ending December 2024</t>
  </si>
  <si>
    <t>Production Factor Adjustment - Year 1</t>
  </si>
  <si>
    <t>Situs</t>
  </si>
  <si>
    <t>Other Electric Revenues</t>
  </si>
  <si>
    <t>WASHINGTON</t>
  </si>
  <si>
    <t>(cont.) Production Factor Adjustment - Year 1</t>
  </si>
  <si>
    <t>4.13
Incremental O&amp;M Expenses</t>
  </si>
  <si>
    <t>8.11
Confidential Pro Forma Capital Additions - Year 1</t>
  </si>
  <si>
    <t>10.2
Jim Bridger
SCRs Removal</t>
  </si>
  <si>
    <t>10.5
Existing Coal-Fired Generation Assets - Year 1</t>
  </si>
  <si>
    <t>10.8
Fly Ash Revenues - Year 1</t>
  </si>
  <si>
    <t>9.1_R</t>
  </si>
  <si>
    <t>9.1.2_R</t>
  </si>
  <si>
    <r>
      <t xml:space="preserve">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
</t>
    </r>
    <r>
      <rPr>
        <i/>
        <sz val="10"/>
        <rFont val="Arial"/>
        <family val="2"/>
      </rPr>
      <t>This adjustment has been updated based on the updated rebuttal adjustments that had a pro forma production component.</t>
    </r>
  </si>
  <si>
    <t>9.1.1_R</t>
  </si>
  <si>
    <t>503NPC</t>
  </si>
  <si>
    <t>5.2_R
Net Power Costs (Pro Forma) - Year 1</t>
  </si>
  <si>
    <t>7.3_R
Production Tax Credit - Year 1</t>
  </si>
  <si>
    <t>7.10_R
Wyoming Wind Generation Tax</t>
  </si>
  <si>
    <t>8.4_R
Pro Forma Major Plant Additions - Year 1</t>
  </si>
  <si>
    <t>10.6_R
Pro Forma JB Units 3, 4 and Colstrip 4 Additions - Year 1</t>
  </si>
  <si>
    <t>10.7_R
Pro Forma JB Units 1 &amp; 2 Additions - Year 1</t>
  </si>
  <si>
    <t>5.1_R
Net Power Costs (Restating)</t>
  </si>
  <si>
    <t>Ref. 9.1.2_R</t>
  </si>
  <si>
    <t>Page 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</si>
</sst>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0%"/>
    <numFmt numFmtId="165" formatCode="_(* #,##0_);_(* \(#,##0\);_(* &quot;-&quot;??_);_(@_)"/>
    <numFmt numFmtId="166" formatCode="0.000%"/>
    <numFmt numFmtId="167" formatCode="_(* #,##0.000_);_(* \(#,##0.000\);_(* &quot;-&quot;??_);_(@_)"/>
  </numFmts>
  <fonts count="11"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i/>
      <sz val="10"/>
      <name val="Arial"/>
      <family val="2"/>
    </font>
    <font>
      <b/>
      <i/>
      <sz val="10"/>
      <name val="Arial"/>
      <family val="2"/>
    </font>
    <font>
      <sz val="11"/>
      <color theme="1"/>
      <name val="Arial"/>
      <family val="2"/>
    </font>
    <font>
      <sz val="12"/>
      <name val="Times New Roman"/>
      <family val="1"/>
    </font>
    <font>
      <sz val="10"/>
      <color indexed="10"/>
      <name val="Arial"/>
      <family val="2"/>
    </font>
    <font>
      <sz val="10"/>
      <color indexed="12"/>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24">
    <xf numFmtId="0" fontId="0" fillId="0" borderId="0" xfId="0"/>
    <xf numFmtId="164" fontId="1" fillId="0" borderId="0" xfId="4" applyNumberFormat="1" applyFont="1" applyFill="1" applyBorder="1" applyAlignment="1">
      <alignment horizontal="center"/>
    </xf>
    <xf numFmtId="41" fontId="1" fillId="0" borderId="0" xfId="3"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0" fontId="2" fillId="0" borderId="0" xfId="5" applyFont="1"/>
    <xf numFmtId="0" fontId="5" fillId="0" borderId="0" xfId="5" applyFont="1"/>
    <xf numFmtId="165" fontId="1" fillId="0" borderId="13" xfId="3" applyNumberFormat="1" applyFont="1" applyFill="1" applyBorder="1"/>
    <xf numFmtId="165" fontId="1" fillId="0" borderId="0" xfId="3" applyNumberFormat="1" applyFont="1" applyFill="1"/>
    <xf numFmtId="0" fontId="2" fillId="0" borderId="0" xfId="5" applyFont="1" applyAlignment="1">
      <alignment horizontal="center"/>
    </xf>
    <xf numFmtId="167" fontId="1" fillId="0" borderId="0" xfId="1" applyNumberFormat="1" applyFont="1" applyFill="1"/>
    <xf numFmtId="165" fontId="2" fillId="0" borderId="14" xfId="3" applyNumberFormat="1" applyFont="1" applyFill="1" applyBorder="1"/>
    <xf numFmtId="165" fontId="2" fillId="0" borderId="1" xfId="3" applyNumberFormat="1" applyFont="1" applyFill="1" applyBorder="1"/>
    <xf numFmtId="165" fontId="2" fillId="0" borderId="13" xfId="3" applyNumberFormat="1" applyFont="1" applyFill="1" applyBorder="1"/>
    <xf numFmtId="165" fontId="2" fillId="0" borderId="0" xfId="3" applyNumberFormat="1" applyFont="1" applyFill="1" applyBorder="1"/>
    <xf numFmtId="165" fontId="2" fillId="0" borderId="0" xfId="3" applyNumberFormat="1" applyFont="1" applyFill="1"/>
    <xf numFmtId="165" fontId="1" fillId="0" borderId="0" xfId="3" applyNumberFormat="1" applyFont="1" applyFill="1" applyAlignment="1">
      <alignment horizontal="right"/>
    </xf>
    <xf numFmtId="165" fontId="1" fillId="0" borderId="0" xfId="3" applyNumberFormat="1" applyFont="1" applyFill="1" applyBorder="1"/>
    <xf numFmtId="0" fontId="4" fillId="0" borderId="0" xfId="5" applyFont="1"/>
    <xf numFmtId="165" fontId="1" fillId="0" borderId="11" xfId="3" applyNumberFormat="1" applyFont="1" applyFill="1" applyBorder="1"/>
    <xf numFmtId="166" fontId="2" fillId="0" borderId="0" xfId="4" applyNumberFormat="1" applyFont="1" applyFill="1"/>
    <xf numFmtId="165" fontId="1" fillId="0" borderId="0" xfId="3" applyNumberFormat="1" applyFont="1" applyFill="1" applyAlignment="1">
      <alignment horizontal="center"/>
    </xf>
    <xf numFmtId="166" fontId="1" fillId="0" borderId="1" xfId="4" applyNumberFormat="1" applyFont="1" applyFill="1" applyBorder="1"/>
    <xf numFmtId="166" fontId="1" fillId="0" borderId="0" xfId="4" applyNumberFormat="1" applyFont="1" applyFill="1" applyAlignment="1">
      <alignment horizontal="right"/>
    </xf>
    <xf numFmtId="166" fontId="1" fillId="0" borderId="0" xfId="4" applyNumberFormat="1" applyFont="1" applyFill="1" applyBorder="1" applyAlignment="1">
      <alignment horizontal="center"/>
    </xf>
    <xf numFmtId="165" fontId="1" fillId="0" borderId="0" xfId="3" applyNumberFormat="1" applyFont="1" applyFill="1" applyBorder="1" applyAlignment="1">
      <alignment horizontal="center"/>
    </xf>
    <xf numFmtId="165" fontId="1" fillId="0" borderId="0" xfId="3" applyNumberFormat="1" applyFont="1" applyFill="1" applyBorder="1" applyProtection="1">
      <protection locked="0"/>
    </xf>
    <xf numFmtId="0" fontId="1" fillId="0" borderId="0" xfId="3" applyNumberFormat="1" applyFont="1" applyFill="1" applyBorder="1" applyAlignment="1" applyProtection="1">
      <alignment horizontal="center"/>
      <protection locked="0"/>
    </xf>
    <xf numFmtId="0" fontId="1" fillId="0" borderId="0" xfId="3" applyNumberFormat="1" applyFont="1" applyFill="1" applyBorder="1" applyProtection="1">
      <protection locked="0"/>
    </xf>
    <xf numFmtId="0" fontId="1" fillId="0" borderId="0" xfId="2" applyFont="1" applyFill="1"/>
    <xf numFmtId="0" fontId="2" fillId="0" borderId="0" xfId="2" applyFont="1" applyFill="1"/>
    <xf numFmtId="0" fontId="1" fillId="0" borderId="0" xfId="2" applyFont="1" applyFill="1" applyAlignment="1">
      <alignment horizontal="center"/>
    </xf>
    <xf numFmtId="0" fontId="1" fillId="0" borderId="0" xfId="2" applyFont="1" applyFill="1" applyAlignment="1">
      <alignment horizontal="right"/>
    </xf>
    <xf numFmtId="0" fontId="3" fillId="0" borderId="0" xfId="2" applyFont="1" applyFill="1" applyAlignment="1">
      <alignment horizontal="center"/>
    </xf>
    <xf numFmtId="0" fontId="2" fillId="0" borderId="0" xfId="2" applyFont="1" applyFill="1" applyAlignment="1">
      <alignment horizontal="left"/>
    </xf>
    <xf numFmtId="0" fontId="1" fillId="0" borderId="0" xfId="2" applyFont="1" applyFill="1" applyAlignment="1">
      <alignment horizontal="left"/>
    </xf>
    <xf numFmtId="41" fontId="2" fillId="0" borderId="1" xfId="2" applyNumberFormat="1" applyFont="1" applyFill="1" applyBorder="1" applyAlignment="1">
      <alignment horizontal="center"/>
    </xf>
    <xf numFmtId="41" fontId="2" fillId="0" borderId="0" xfId="2" applyNumberFormat="1" applyFont="1" applyFill="1" applyBorder="1" applyAlignment="1">
      <alignment horizontal="center"/>
    </xf>
    <xf numFmtId="0" fontId="1" fillId="0" borderId="2" xfId="2" applyFont="1" applyFill="1" applyBorder="1"/>
    <xf numFmtId="0" fontId="1" fillId="0" borderId="5" xfId="2" applyFont="1" applyFill="1" applyBorder="1"/>
    <xf numFmtId="0" fontId="1" fillId="0" borderId="7" xfId="2" applyFont="1" applyFill="1" applyBorder="1"/>
    <xf numFmtId="41" fontId="2" fillId="0" borderId="0" xfId="2" applyNumberFormat="1" applyFont="1" applyFill="1" applyAlignment="1">
      <alignment horizontal="center"/>
    </xf>
    <xf numFmtId="41" fontId="1" fillId="0" borderId="0" xfId="2" applyNumberFormat="1" applyFont="1" applyFill="1" applyAlignment="1">
      <alignment horizontal="center"/>
    </xf>
    <xf numFmtId="0" fontId="1" fillId="0" borderId="0" xfId="2" applyFont="1" applyFill="1" applyBorder="1"/>
    <xf numFmtId="0" fontId="1" fillId="0" borderId="0" xfId="2" applyFont="1" applyFill="1" applyBorder="1" applyAlignment="1">
      <alignment horizontal="left" vertical="top" wrapText="1"/>
    </xf>
    <xf numFmtId="0" fontId="1" fillId="0" borderId="0" xfId="0" applyFont="1" applyFill="1" applyProtection="1">
      <protection locked="0"/>
    </xf>
    <xf numFmtId="0" fontId="2" fillId="0" borderId="0" xfId="0" applyFont="1" applyFill="1" applyProtection="1">
      <protection locked="0"/>
    </xf>
    <xf numFmtId="0" fontId="1" fillId="0" borderId="0" xfId="0" applyFont="1" applyFill="1" applyAlignment="1" applyProtection="1">
      <alignment horizontal="center"/>
      <protection locked="0"/>
    </xf>
    <xf numFmtId="165" fontId="1" fillId="0" borderId="0" xfId="3" applyNumberFormat="1" applyFont="1" applyFill="1" applyProtection="1">
      <protection locked="0"/>
    </xf>
    <xf numFmtId="0" fontId="1" fillId="0" borderId="0" xfId="0" applyFont="1" applyFill="1"/>
    <xf numFmtId="0" fontId="1" fillId="0" borderId="0" xfId="0" applyFont="1" applyFill="1" applyAlignment="1">
      <alignment horizontal="center" vertical="center"/>
    </xf>
    <xf numFmtId="41" fontId="1" fillId="0" borderId="0" xfId="0" applyNumberFormat="1" applyFont="1" applyFill="1" applyProtection="1">
      <protection locked="0"/>
    </xf>
    <xf numFmtId="0" fontId="1" fillId="0" borderId="0" xfId="6" applyFont="1" applyFill="1" applyAlignment="1">
      <alignment horizontal="center"/>
    </xf>
    <xf numFmtId="166" fontId="1" fillId="0" borderId="0" xfId="4" applyNumberFormat="1" applyFont="1" applyFill="1" applyAlignment="1">
      <alignment horizontal="center"/>
    </xf>
    <xf numFmtId="41" fontId="2" fillId="0" borderId="0" xfId="0" applyNumberFormat="1" applyFont="1" applyFill="1" applyBorder="1" applyAlignment="1">
      <alignment horizontal="center"/>
    </xf>
    <xf numFmtId="0" fontId="1" fillId="0" borderId="0" xfId="6" applyFont="1" applyFill="1" applyBorder="1" applyAlignment="1">
      <alignment horizontal="center"/>
    </xf>
    <xf numFmtId="0" fontId="2" fillId="0" borderId="0" xfId="0" applyFont="1" applyFill="1"/>
    <xf numFmtId="41" fontId="1" fillId="0" borderId="0" xfId="0" applyNumberFormat="1" applyFont="1" applyFill="1" applyBorder="1" applyProtection="1">
      <protection locked="0"/>
    </xf>
    <xf numFmtId="165" fontId="1" fillId="0" borderId="0" xfId="0" applyNumberFormat="1" applyFont="1" applyFill="1" applyBorder="1"/>
    <xf numFmtId="0" fontId="1" fillId="0" borderId="0" xfId="0" applyFont="1" applyFill="1" applyAlignment="1" applyProtection="1">
      <alignment horizontal="center" vertical="center"/>
      <protection locked="0"/>
    </xf>
    <xf numFmtId="41" fontId="2" fillId="0" borderId="0" xfId="0" applyNumberFormat="1" applyFont="1" applyFill="1" applyProtection="1">
      <protection locked="0"/>
    </xf>
    <xf numFmtId="0" fontId="2" fillId="0" borderId="0" xfId="0" applyFont="1" applyFill="1" applyAlignment="1" applyProtection="1">
      <alignment horizontal="center"/>
      <protection locked="0"/>
    </xf>
    <xf numFmtId="166" fontId="2" fillId="0" borderId="0" xfId="4" applyNumberFormat="1" applyFont="1" applyFill="1" applyBorder="1" applyAlignment="1" applyProtection="1">
      <alignment horizontal="center"/>
      <protection locked="0"/>
    </xf>
    <xf numFmtId="165" fontId="9" fillId="0" borderId="0" xfId="3" applyNumberFormat="1" applyFont="1" applyFill="1" applyBorder="1" applyProtection="1">
      <protection locked="0"/>
    </xf>
    <xf numFmtId="166" fontId="1" fillId="0" borderId="0" xfId="4" applyNumberFormat="1" applyFont="1" applyFill="1" applyBorder="1" applyAlignment="1" applyProtection="1">
      <alignment horizontal="center"/>
      <protection locked="0"/>
    </xf>
    <xf numFmtId="165" fontId="1" fillId="0" borderId="0" xfId="3" applyNumberFormat="1" applyFont="1" applyFill="1" applyBorder="1" applyAlignment="1" applyProtection="1">
      <alignment horizontal="center"/>
      <protection locked="0"/>
    </xf>
    <xf numFmtId="0" fontId="1" fillId="0" borderId="0" xfId="3" applyNumberFormat="1" applyFont="1" applyFill="1" applyProtection="1">
      <protection locked="0"/>
    </xf>
    <xf numFmtId="165" fontId="10" fillId="0" borderId="0" xfId="3" applyNumberFormat="1" applyFont="1" applyFill="1" applyBorder="1" applyProtection="1">
      <protection locked="0"/>
    </xf>
    <xf numFmtId="165" fontId="10" fillId="0" borderId="0" xfId="3" applyNumberFormat="1" applyFont="1" applyFill="1" applyProtection="1">
      <protection locked="0"/>
    </xf>
    <xf numFmtId="166" fontId="1" fillId="0" borderId="0" xfId="4" applyNumberFormat="1" applyFont="1" applyFill="1" applyAlignment="1" applyProtection="1">
      <alignment horizontal="center"/>
      <protection locked="0"/>
    </xf>
    <xf numFmtId="166" fontId="1" fillId="0" borderId="0" xfId="2" applyNumberFormat="1" applyFont="1" applyFill="1" applyAlignment="1">
      <alignment horizontal="center"/>
    </xf>
    <xf numFmtId="0" fontId="1" fillId="0" borderId="0" xfId="5" applyFont="1" applyAlignment="1">
      <alignment horizontal="center"/>
    </xf>
    <xf numFmtId="0" fontId="1" fillId="0" borderId="0" xfId="5" applyFont="1" applyAlignment="1">
      <alignment horizontal="right"/>
    </xf>
    <xf numFmtId="0" fontId="1" fillId="0" borderId="0" xfId="5" applyFont="1"/>
    <xf numFmtId="0" fontId="2" fillId="0" borderId="0" xfId="5" applyFont="1" applyFill="1"/>
    <xf numFmtId="0" fontId="1" fillId="0" borderId="0" xfId="5" applyFont="1" applyFill="1" applyAlignment="1">
      <alignment horizontal="center"/>
    </xf>
    <xf numFmtId="0" fontId="5" fillId="0" borderId="0" xfId="5" applyFont="1" applyFill="1"/>
    <xf numFmtId="0" fontId="1" fillId="0" borderId="0" xfId="5" applyFont="1" applyFill="1" applyAlignment="1">
      <alignment horizontal="right"/>
    </xf>
    <xf numFmtId="0" fontId="1" fillId="0" borderId="0" xfId="5" applyFont="1" applyFill="1"/>
    <xf numFmtId="0" fontId="5" fillId="0" borderId="0" xfId="5" applyFont="1" applyFill="1" applyAlignment="1">
      <alignment horizontal="center"/>
    </xf>
    <xf numFmtId="0" fontId="6" fillId="0" borderId="0" xfId="5" applyFont="1" applyFill="1" applyAlignment="1">
      <alignment horizontal="center" wrapText="1"/>
    </xf>
    <xf numFmtId="0" fontId="5" fillId="0" borderId="10" xfId="5" applyFont="1" applyFill="1" applyBorder="1" applyAlignment="1">
      <alignment horizontal="center" wrapText="1"/>
    </xf>
    <xf numFmtId="0" fontId="6" fillId="0" borderId="0" xfId="5" applyFont="1" applyFill="1" applyAlignment="1">
      <alignment horizontal="centerContinuous" wrapText="1"/>
    </xf>
    <xf numFmtId="0" fontId="2" fillId="0" borderId="11" xfId="5" applyFont="1" applyFill="1" applyBorder="1" applyAlignment="1">
      <alignment horizontal="left" wrapText="1"/>
    </xf>
    <xf numFmtId="0" fontId="2" fillId="0" borderId="11" xfId="5" applyFont="1" applyFill="1" applyBorder="1" applyAlignment="1">
      <alignment horizontal="center" wrapText="1"/>
    </xf>
    <xf numFmtId="0" fontId="2" fillId="0" borderId="12" xfId="5" applyFont="1" applyFill="1" applyBorder="1" applyAlignment="1">
      <alignment horizontal="center" wrapText="1"/>
    </xf>
    <xf numFmtId="0" fontId="1" fillId="0" borderId="11" xfId="5" quotePrefix="1" applyFont="1" applyFill="1" applyBorder="1" applyAlignment="1">
      <alignment horizontal="center" wrapText="1"/>
    </xf>
    <xf numFmtId="0" fontId="1" fillId="0" borderId="11" xfId="5" applyFont="1" applyFill="1" applyBorder="1" applyAlignment="1">
      <alignment horizontal="center" wrapText="1"/>
    </xf>
    <xf numFmtId="0" fontId="2" fillId="0" borderId="0" xfId="5" applyFont="1" applyFill="1" applyAlignment="1">
      <alignment horizontal="center" wrapText="1"/>
    </xf>
    <xf numFmtId="0" fontId="1" fillId="0" borderId="0" xfId="5" applyFont="1" applyFill="1" applyAlignment="1">
      <alignment horizontal="center" wrapText="1"/>
    </xf>
    <xf numFmtId="0" fontId="2" fillId="0" borderId="0" xfId="5" applyFont="1" applyFill="1" applyAlignment="1">
      <alignment horizontal="left"/>
    </xf>
    <xf numFmtId="0" fontId="2" fillId="0" borderId="13" xfId="5" applyFont="1" applyFill="1" applyBorder="1" applyAlignment="1">
      <alignment horizontal="center" wrapText="1"/>
    </xf>
    <xf numFmtId="0" fontId="1" fillId="0" borderId="0" xfId="5" applyFont="1" applyFill="1" applyAlignment="1">
      <alignment horizontal="left"/>
    </xf>
    <xf numFmtId="166" fontId="1" fillId="0" borderId="0" xfId="5" applyNumberFormat="1" applyFont="1" applyFill="1" applyAlignment="1">
      <alignment horizontal="center"/>
    </xf>
    <xf numFmtId="165" fontId="2" fillId="0" borderId="14" xfId="5" applyNumberFormat="1" applyFont="1" applyFill="1" applyBorder="1"/>
    <xf numFmtId="165" fontId="2" fillId="0" borderId="1" xfId="5" applyNumberFormat="1" applyFont="1" applyFill="1" applyBorder="1"/>
    <xf numFmtId="0" fontId="2" fillId="0" borderId="0" xfId="5" applyFont="1" applyFill="1" applyAlignment="1">
      <alignment horizontal="center"/>
    </xf>
    <xf numFmtId="0" fontId="2" fillId="0" borderId="13" xfId="5" applyFont="1" applyFill="1" applyBorder="1"/>
    <xf numFmtId="0" fontId="1" fillId="0" borderId="13" xfId="5" applyFont="1" applyFill="1" applyBorder="1"/>
    <xf numFmtId="1" fontId="1" fillId="0" borderId="0" xfId="5" applyNumberFormat="1" applyFont="1" applyFill="1" applyAlignment="1">
      <alignment horizontal="center"/>
    </xf>
    <xf numFmtId="41" fontId="2" fillId="0" borderId="13" xfId="5" applyNumberFormat="1" applyFont="1" applyFill="1" applyBorder="1"/>
    <xf numFmtId="41" fontId="1" fillId="0" borderId="13" xfId="5" applyNumberFormat="1" applyFont="1" applyFill="1" applyBorder="1"/>
    <xf numFmtId="41" fontId="1" fillId="0" borderId="0" xfId="5" applyNumberFormat="1" applyFont="1" applyFill="1"/>
    <xf numFmtId="165" fontId="2" fillId="0" borderId="0" xfId="5" applyNumberFormat="1" applyFont="1" applyFill="1"/>
    <xf numFmtId="165" fontId="2" fillId="0" borderId="15" xfId="5" applyNumberFormat="1" applyFont="1" applyFill="1" applyBorder="1"/>
    <xf numFmtId="165" fontId="1" fillId="0" borderId="18" xfId="3" applyNumberFormat="1" applyFont="1" applyFill="1" applyBorder="1"/>
    <xf numFmtId="41" fontId="2" fillId="0" borderId="18" xfId="5" applyNumberFormat="1" applyFont="1" applyFill="1" applyBorder="1"/>
    <xf numFmtId="38" fontId="1" fillId="0" borderId="0" xfId="5" applyNumberFormat="1" applyFont="1"/>
    <xf numFmtId="0" fontId="5" fillId="0" borderId="0" xfId="2" applyFont="1" applyFill="1" applyAlignment="1">
      <alignment horizontal="left"/>
    </xf>
    <xf numFmtId="0" fontId="5" fillId="0" borderId="0" xfId="2" applyFont="1" applyFill="1"/>
    <xf numFmtId="0" fontId="5" fillId="0" borderId="0" xfId="2" applyFont="1" applyFill="1" applyAlignment="1">
      <alignment horizontal="center"/>
    </xf>
    <xf numFmtId="41" fontId="5" fillId="0" borderId="0" xfId="3" applyNumberFormat="1" applyFont="1" applyFill="1" applyBorder="1" applyAlignment="1">
      <alignment horizontal="center"/>
    </xf>
    <xf numFmtId="166" fontId="5" fillId="0" borderId="0" xfId="4" applyNumberFormat="1" applyFont="1" applyFill="1" applyBorder="1" applyAlignment="1">
      <alignment horizontal="center"/>
    </xf>
    <xf numFmtId="41" fontId="6" fillId="0" borderId="0" xfId="3" applyNumberFormat="1" applyFont="1" applyFill="1" applyBorder="1" applyAlignment="1">
      <alignment horizontal="center"/>
    </xf>
    <xf numFmtId="1" fontId="5" fillId="0" borderId="0" xfId="2" applyNumberFormat="1" applyFont="1" applyFill="1" applyAlignment="1">
      <alignment horizontal="center"/>
    </xf>
    <xf numFmtId="0" fontId="1" fillId="0" borderId="3"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6" xfId="2" applyFont="1" applyFill="1" applyBorder="1" applyAlignment="1">
      <alignment horizontal="left" vertical="top" wrapText="1"/>
    </xf>
    <xf numFmtId="0" fontId="1" fillId="0" borderId="8" xfId="2" applyFont="1" applyFill="1" applyBorder="1" applyAlignment="1">
      <alignment horizontal="left" vertical="top" wrapText="1"/>
    </xf>
    <xf numFmtId="0" fontId="1" fillId="0" borderId="9" xfId="2" applyFont="1" applyFill="1" applyBorder="1" applyAlignment="1">
      <alignment horizontal="left" vertical="top" wrapText="1"/>
    </xf>
    <xf numFmtId="0" fontId="2" fillId="0" borderId="16" xfId="5" applyFont="1" applyBorder="1" applyAlignment="1">
      <alignment horizontal="center"/>
    </xf>
    <xf numFmtId="0" fontId="2" fillId="0" borderId="1" xfId="5" applyFont="1" applyBorder="1" applyAlignment="1">
      <alignment horizontal="center"/>
    </xf>
    <xf numFmtId="0" fontId="2" fillId="0" borderId="17" xfId="5" applyFont="1" applyBorder="1" applyAlignment="1">
      <alignment horizontal="center"/>
    </xf>
  </cellXfs>
  <cellStyles count="7">
    <cellStyle name="Comma" xfId="1" builtinId="3"/>
    <cellStyle name="Comma 2" xfId="3" xr:uid="{B5884F07-AADA-4001-A90D-557AF8548132}"/>
    <cellStyle name="Normal" xfId="0" builtinId="0"/>
    <cellStyle name="Normal 17" xfId="2" xr:uid="{4443714D-4EE2-409E-9F2F-84CCF322D161}"/>
    <cellStyle name="Normal 9" xfId="5" xr:uid="{451AD247-841D-49D3-A2FF-55C53941A8F4}"/>
    <cellStyle name="Normal_Adjustment Template" xfId="6" xr:uid="{6B47C351-6386-4695-AD0D-1CD9A7ABC208}"/>
    <cellStyle name="Percent 2" xfId="4" xr:uid="{D876DDA3-AD7B-4CCC-8584-CBE571306FE6}"/>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ustomXml" Target="../customXml/item4.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customXml" Target="../customXml/item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sheetData>
      <sheetData sheetId="12">
        <row r="1">
          <cell r="E1">
            <v>21902889948.16433</v>
          </cell>
          <cell r="J1">
            <v>21902889948.16433</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4">
          <cell r="L34">
            <v>0</v>
          </cell>
          <cell r="M34">
            <v>0</v>
          </cell>
          <cell r="N34">
            <v>0</v>
          </cell>
          <cell r="O34">
            <v>0</v>
          </cell>
          <cell r="P34">
            <v>0</v>
          </cell>
          <cell r="Q34">
            <v>0</v>
          </cell>
          <cell r="R34">
            <v>0</v>
          </cell>
          <cell r="S34">
            <v>0</v>
          </cell>
          <cell r="T34">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0">
          <cell r="L210">
            <v>0</v>
          </cell>
          <cell r="M210">
            <v>0</v>
          </cell>
          <cell r="N210">
            <v>0</v>
          </cell>
          <cell r="O210">
            <v>0</v>
          </cell>
          <cell r="P210">
            <v>0</v>
          </cell>
          <cell r="Q210">
            <v>0</v>
          </cell>
          <cell r="R210">
            <v>0</v>
          </cell>
          <cell r="S210">
            <v>0</v>
          </cell>
          <cell r="T210">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2">
          <cell r="L232">
            <v>0</v>
          </cell>
          <cell r="M232">
            <v>0</v>
          </cell>
          <cell r="N232">
            <v>0</v>
          </cell>
          <cell r="O232">
            <v>0</v>
          </cell>
          <cell r="P232">
            <v>0</v>
          </cell>
          <cell r="Q232">
            <v>0</v>
          </cell>
          <cell r="R232">
            <v>0</v>
          </cell>
          <cell r="S232">
            <v>0</v>
          </cell>
          <cell r="T232">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refreshError="1"/>
      <sheetData sheetId="9" refreshError="1"/>
      <sheetData sheetId="10" refreshError="1"/>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AA84-8F82-4B2C-AC55-ACFD39AA9AB7}">
  <sheetPr>
    <pageSetUpPr fitToPage="1"/>
  </sheetPr>
  <dimension ref="A2:J145"/>
  <sheetViews>
    <sheetView tabSelected="1" view="pageBreakPreview" zoomScale="85" zoomScaleNormal="85" zoomScaleSheetLayoutView="85" workbookViewId="0"/>
  </sheetViews>
  <sheetFormatPr defaultColWidth="10" defaultRowHeight="12.75" x14ac:dyDescent="0.2"/>
  <cols>
    <col min="1" max="1" width="2.5703125" style="29" customWidth="1"/>
    <col min="2" max="2" width="3.7109375" style="29" customWidth="1"/>
    <col min="3" max="3" width="33" style="29" customWidth="1"/>
    <col min="4" max="4" width="9.85546875" style="29" bestFit="1" customWidth="1"/>
    <col min="5" max="5" width="5.140625" style="29" bestFit="1" customWidth="1"/>
    <col min="6" max="6" width="11.28515625" style="29" bestFit="1" customWidth="1"/>
    <col min="7" max="7" width="8.42578125" style="29" bestFit="1" customWidth="1"/>
    <col min="8" max="8" width="10.7109375" style="29" bestFit="1" customWidth="1"/>
    <col min="9" max="9" width="13.7109375" style="29" bestFit="1" customWidth="1"/>
    <col min="10" max="10" width="7.42578125" style="29" bestFit="1" customWidth="1"/>
    <col min="11" max="16384" width="10" style="29"/>
  </cols>
  <sheetData>
    <row r="2" spans="2:10" ht="12" customHeight="1" x14ac:dyDescent="0.2">
      <c r="B2" s="30" t="s">
        <v>0</v>
      </c>
      <c r="D2" s="31"/>
      <c r="E2" s="31"/>
      <c r="F2" s="31"/>
      <c r="G2" s="31"/>
      <c r="H2" s="31"/>
      <c r="I2" s="32" t="s">
        <v>1</v>
      </c>
      <c r="J2" s="31" t="s">
        <v>82</v>
      </c>
    </row>
    <row r="3" spans="2:10" ht="12" customHeight="1" x14ac:dyDescent="0.2">
      <c r="B3" s="30" t="s">
        <v>2</v>
      </c>
      <c r="D3" s="31"/>
      <c r="E3" s="31"/>
      <c r="F3" s="31"/>
      <c r="G3" s="31"/>
      <c r="H3" s="31"/>
      <c r="J3" s="32"/>
    </row>
    <row r="4" spans="2:10" ht="12" customHeight="1" x14ac:dyDescent="0.2">
      <c r="B4" s="30" t="s">
        <v>72</v>
      </c>
      <c r="D4" s="31"/>
      <c r="E4" s="31"/>
      <c r="F4" s="31"/>
      <c r="G4" s="31"/>
      <c r="H4" s="31"/>
      <c r="I4" s="31"/>
      <c r="J4" s="31"/>
    </row>
    <row r="5" spans="2:10" ht="12" customHeight="1" x14ac:dyDescent="0.2">
      <c r="B5" s="30"/>
      <c r="D5" s="31"/>
      <c r="E5" s="31"/>
      <c r="F5" s="31"/>
      <c r="G5" s="31"/>
      <c r="H5" s="31"/>
      <c r="I5" s="31"/>
      <c r="J5" s="31"/>
    </row>
    <row r="6" spans="2:10" ht="12" customHeight="1" x14ac:dyDescent="0.2">
      <c r="D6" s="31"/>
      <c r="E6" s="31"/>
      <c r="F6" s="31"/>
      <c r="G6" s="31"/>
      <c r="H6" s="31"/>
      <c r="I6" s="31"/>
      <c r="J6" s="31"/>
    </row>
    <row r="7" spans="2:10" ht="12" customHeight="1" x14ac:dyDescent="0.2">
      <c r="D7" s="31"/>
      <c r="E7" s="31"/>
      <c r="F7" s="31" t="s">
        <v>3</v>
      </c>
      <c r="G7" s="31"/>
      <c r="H7" s="31"/>
      <c r="I7" s="31" t="s">
        <v>75</v>
      </c>
      <c r="J7" s="31"/>
    </row>
    <row r="8" spans="2:10" ht="12" customHeight="1" x14ac:dyDescent="0.2">
      <c r="D8" s="33" t="s">
        <v>5</v>
      </c>
      <c r="E8" s="33" t="s">
        <v>6</v>
      </c>
      <c r="F8" s="33" t="s">
        <v>7</v>
      </c>
      <c r="G8" s="33" t="s">
        <v>8</v>
      </c>
      <c r="H8" s="33" t="s">
        <v>9</v>
      </c>
      <c r="I8" s="33" t="s">
        <v>10</v>
      </c>
      <c r="J8" s="33" t="s">
        <v>11</v>
      </c>
    </row>
    <row r="9" spans="2:10" ht="12" customHeight="1" x14ac:dyDescent="0.2">
      <c r="B9" s="34" t="s">
        <v>12</v>
      </c>
      <c r="D9" s="31"/>
      <c r="E9" s="31"/>
      <c r="F9" s="2"/>
      <c r="G9" s="31"/>
      <c r="H9" s="1"/>
      <c r="I9" s="2"/>
      <c r="J9" s="31"/>
    </row>
    <row r="10" spans="2:10" ht="12" customHeight="1" x14ac:dyDescent="0.2">
      <c r="B10" s="108" t="str">
        <f>'9.1.2_R'!A8</f>
        <v>Steam Production</v>
      </c>
      <c r="C10" s="109"/>
      <c r="D10" s="110">
        <f>'9.1.2_R'!B8</f>
        <v>312</v>
      </c>
      <c r="E10" s="109" t="s">
        <v>13</v>
      </c>
      <c r="F10" s="111">
        <f t="shared" ref="F10:F16" si="0">I10/H10</f>
        <v>20673.558921473479</v>
      </c>
      <c r="G10" s="110" t="str">
        <f>'9.1.2_R'!C8</f>
        <v>CAGW</v>
      </c>
      <c r="H10" s="112">
        <v>0.22162982918040364</v>
      </c>
      <c r="I10" s="111">
        <f>'9.1.2_R'!T8</f>
        <v>4581.8773323171772</v>
      </c>
      <c r="J10" s="110"/>
    </row>
    <row r="11" spans="2:10" ht="12" customHeight="1" x14ac:dyDescent="0.2">
      <c r="B11" s="108" t="str">
        <f>'9.1.2_R'!A9</f>
        <v>Steam Production</v>
      </c>
      <c r="C11" s="109"/>
      <c r="D11" s="110">
        <f>'9.1.2_R'!B9</f>
        <v>312</v>
      </c>
      <c r="E11" s="109" t="s">
        <v>13</v>
      </c>
      <c r="F11" s="111">
        <f t="shared" si="0"/>
        <v>288505.66028455418</v>
      </c>
      <c r="G11" s="110" t="str">
        <f>'9.1.2_R'!C9</f>
        <v>JBG</v>
      </c>
      <c r="H11" s="112">
        <v>0.22162982918040364</v>
      </c>
      <c r="I11" s="111">
        <f>'9.1.2_R'!T9</f>
        <v>63941.460206445307</v>
      </c>
      <c r="J11" s="110"/>
    </row>
    <row r="12" spans="2:10" ht="12" customHeight="1" x14ac:dyDescent="0.2">
      <c r="B12" s="108" t="str">
        <f>'9.1.2_R'!A10</f>
        <v>Steam Production</v>
      </c>
      <c r="C12" s="109"/>
      <c r="D12" s="110">
        <f>'9.1.2_R'!B10</f>
        <v>312</v>
      </c>
      <c r="E12" s="109" t="s">
        <v>13</v>
      </c>
      <c r="F12" s="111">
        <f t="shared" si="0"/>
        <v>-12589.314558171167</v>
      </c>
      <c r="G12" s="110" t="str">
        <f>'9.1.2_R'!C10</f>
        <v>SG</v>
      </c>
      <c r="H12" s="112">
        <v>7.9787774498314715E-2</v>
      </c>
      <c r="I12" s="111">
        <f>'9.1.2_R'!T10</f>
        <v>-1004.4733910557115</v>
      </c>
      <c r="J12" s="110"/>
    </row>
    <row r="13" spans="2:10" ht="12" customHeight="1" x14ac:dyDescent="0.2">
      <c r="B13" s="108" t="str">
        <f>'9.1.2_R'!A11</f>
        <v>Hydro Production</v>
      </c>
      <c r="C13" s="109"/>
      <c r="D13" s="110">
        <f>'9.1.2_R'!B11</f>
        <v>332</v>
      </c>
      <c r="E13" s="109" t="s">
        <v>13</v>
      </c>
      <c r="F13" s="111">
        <f t="shared" si="0"/>
        <v>336937.53844788269</v>
      </c>
      <c r="G13" s="110" t="str">
        <f>'9.1.2_R'!C11</f>
        <v>SG-P</v>
      </c>
      <c r="H13" s="112">
        <v>7.9787774498314715E-2</v>
      </c>
      <c r="I13" s="111">
        <f>'9.1.2_R'!T11</f>
        <v>26883.49633769691</v>
      </c>
      <c r="J13" s="110"/>
    </row>
    <row r="14" spans="2:10" ht="12" customHeight="1" x14ac:dyDescent="0.2">
      <c r="B14" s="108" t="str">
        <f>'9.1.2_R'!A12</f>
        <v>Hydro Production</v>
      </c>
      <c r="C14" s="109"/>
      <c r="D14" s="110">
        <f>'9.1.2_R'!B12</f>
        <v>332</v>
      </c>
      <c r="E14" s="109" t="s">
        <v>13</v>
      </c>
      <c r="F14" s="111">
        <f t="shared" si="0"/>
        <v>157034.73021049632</v>
      </c>
      <c r="G14" s="110" t="str">
        <f>'9.1.2_R'!C12</f>
        <v>SG-U</v>
      </c>
      <c r="H14" s="112">
        <v>7.9787774498314715E-2</v>
      </c>
      <c r="I14" s="111">
        <f>'9.1.2_R'!T12</f>
        <v>12529.451642438769</v>
      </c>
      <c r="J14" s="110"/>
    </row>
    <row r="15" spans="2:10" ht="12" customHeight="1" x14ac:dyDescent="0.2">
      <c r="B15" s="108" t="str">
        <f>'9.1.2_R'!A13</f>
        <v>Other Production</v>
      </c>
      <c r="C15" s="109"/>
      <c r="D15" s="110">
        <f>'9.1.2_R'!B13</f>
        <v>343</v>
      </c>
      <c r="E15" s="109" t="s">
        <v>13</v>
      </c>
      <c r="F15" s="111">
        <f t="shared" si="0"/>
        <v>163943.11181355</v>
      </c>
      <c r="G15" s="110" t="str">
        <f>'9.1.2_R'!C13</f>
        <v>CAGW</v>
      </c>
      <c r="H15" s="112">
        <v>0.22162982918040364</v>
      </c>
      <c r="I15" s="111">
        <f>'9.1.2_R'!T13</f>
        <v>36334.683866540901</v>
      </c>
      <c r="J15" s="110"/>
    </row>
    <row r="16" spans="2:10" ht="12" customHeight="1" x14ac:dyDescent="0.2">
      <c r="B16" s="108" t="str">
        <f>'9.1.2_R'!A14</f>
        <v>Other Production</v>
      </c>
      <c r="C16" s="109"/>
      <c r="D16" s="110">
        <f>'9.1.2_R'!B14</f>
        <v>343</v>
      </c>
      <c r="E16" s="109" t="s">
        <v>13</v>
      </c>
      <c r="F16" s="111">
        <f t="shared" si="0"/>
        <v>618142.52401390846</v>
      </c>
      <c r="G16" s="110" t="str">
        <f>'9.1.2_R'!C14</f>
        <v>SG</v>
      </c>
      <c r="H16" s="112">
        <v>7.9787774498314715E-2</v>
      </c>
      <c r="I16" s="111">
        <f>'9.1.2_R'!T14</f>
        <v>49320.216313840821</v>
      </c>
      <c r="J16" s="110"/>
    </row>
    <row r="17" spans="2:10" ht="12" customHeight="1" x14ac:dyDescent="0.2">
      <c r="D17" s="31"/>
      <c r="E17" s="31"/>
      <c r="F17" s="3">
        <f>SUM(F10:F16)</f>
        <v>1572647.809133694</v>
      </c>
      <c r="G17" s="31"/>
      <c r="H17" s="24"/>
      <c r="I17" s="3">
        <f>SUM(I10:I16)</f>
        <v>192586.71230822417</v>
      </c>
      <c r="J17" s="31" t="s">
        <v>83</v>
      </c>
    </row>
    <row r="18" spans="2:10" ht="12" customHeight="1" x14ac:dyDescent="0.2">
      <c r="D18" s="31"/>
      <c r="E18" s="31"/>
      <c r="F18" s="4"/>
      <c r="G18" s="31"/>
      <c r="H18" s="24"/>
      <c r="I18" s="4"/>
      <c r="J18" s="31"/>
    </row>
    <row r="19" spans="2:10" ht="12" customHeight="1" x14ac:dyDescent="0.2">
      <c r="B19" s="30" t="s">
        <v>14</v>
      </c>
      <c r="D19" s="31"/>
      <c r="E19" s="31"/>
      <c r="F19" s="2"/>
      <c r="G19" s="31"/>
      <c r="H19" s="24"/>
      <c r="I19" s="2"/>
      <c r="J19" s="31"/>
    </row>
    <row r="20" spans="2:10" ht="12" customHeight="1" x14ac:dyDescent="0.2">
      <c r="B20" s="109" t="str">
        <f>'9.1.2_R'!A17</f>
        <v>Steam Production</v>
      </c>
      <c r="C20" s="109"/>
      <c r="D20" s="110" t="str">
        <f>'9.1.2_R'!B17</f>
        <v>108SP</v>
      </c>
      <c r="E20" s="109" t="s">
        <v>13</v>
      </c>
      <c r="F20" s="111">
        <f t="shared" ref="F20:F26" si="1">I20/H20</f>
        <v>-701.1961528731573</v>
      </c>
      <c r="G20" s="110" t="str">
        <f>'9.1.2_R'!C17</f>
        <v>CAGW</v>
      </c>
      <c r="H20" s="112">
        <v>0.22162982918040364</v>
      </c>
      <c r="I20" s="111">
        <f>'9.1.2_R'!T17</f>
        <v>-155.40598358323405</v>
      </c>
      <c r="J20" s="110"/>
    </row>
    <row r="21" spans="2:10" ht="12" customHeight="1" x14ac:dyDescent="0.2">
      <c r="B21" s="109" t="str">
        <f>'9.1.2_R'!A18</f>
        <v>Steam Production</v>
      </c>
      <c r="C21" s="109"/>
      <c r="D21" s="110" t="str">
        <f>'9.1.2_R'!B18</f>
        <v>108SP</v>
      </c>
      <c r="E21" s="109" t="s">
        <v>13</v>
      </c>
      <c r="F21" s="111">
        <f t="shared" si="1"/>
        <v>-1440.8805123146681</v>
      </c>
      <c r="G21" s="110" t="str">
        <f>'9.1.2_R'!C18</f>
        <v>JBG</v>
      </c>
      <c r="H21" s="112">
        <v>0.22162982918040364</v>
      </c>
      <c r="I21" s="111">
        <f>'9.1.2_R'!T18</f>
        <v>-319.34210181367234</v>
      </c>
      <c r="J21" s="110"/>
    </row>
    <row r="22" spans="2:10" ht="12" customHeight="1" x14ac:dyDescent="0.2">
      <c r="B22" s="109" t="str">
        <f>'9.1.2_R'!A19</f>
        <v>Steam Production</v>
      </c>
      <c r="C22" s="109"/>
      <c r="D22" s="110" t="str">
        <f>'9.1.2_R'!B19</f>
        <v>108SP</v>
      </c>
      <c r="E22" s="109" t="s">
        <v>13</v>
      </c>
      <c r="F22" s="111">
        <f t="shared" si="1"/>
        <v>-20858.993902919206</v>
      </c>
      <c r="G22" s="110" t="str">
        <f>'9.1.2_R'!C19</f>
        <v>SG</v>
      </c>
      <c r="H22" s="112">
        <v>7.9787774498314715E-2</v>
      </c>
      <c r="I22" s="111">
        <f>'9.1.2_R'!T19</f>
        <v>-1664.2927017878392</v>
      </c>
      <c r="J22" s="110"/>
    </row>
    <row r="23" spans="2:10" ht="12" customHeight="1" x14ac:dyDescent="0.2">
      <c r="B23" s="109" t="str">
        <f>'9.1.2_R'!A20</f>
        <v>Hydro Production</v>
      </c>
      <c r="C23" s="109"/>
      <c r="D23" s="110" t="str">
        <f>'9.1.2_R'!B20</f>
        <v>108HP</v>
      </c>
      <c r="E23" s="109" t="s">
        <v>13</v>
      </c>
      <c r="F23" s="111">
        <f t="shared" si="1"/>
        <v>-189453.47520778698</v>
      </c>
      <c r="G23" s="110" t="str">
        <f>'9.1.2_R'!C20</f>
        <v>SG-P</v>
      </c>
      <c r="H23" s="112">
        <v>7.9787774498314715E-2</v>
      </c>
      <c r="I23" s="111">
        <f>'9.1.2_R'!T20</f>
        <v>-15116.071157800965</v>
      </c>
      <c r="J23" s="110"/>
    </row>
    <row r="24" spans="2:10" ht="12" customHeight="1" x14ac:dyDescent="0.2">
      <c r="B24" s="109" t="str">
        <f>'9.1.2_R'!A21</f>
        <v>Hydro Production</v>
      </c>
      <c r="C24" s="109"/>
      <c r="D24" s="110" t="str">
        <f>'9.1.2_R'!B21</f>
        <v>108HP</v>
      </c>
      <c r="E24" s="109" t="s">
        <v>13</v>
      </c>
      <c r="F24" s="111">
        <f t="shared" si="1"/>
        <v>-82007.679828779088</v>
      </c>
      <c r="G24" s="110" t="str">
        <f>'9.1.2_R'!C21</f>
        <v>SG-U</v>
      </c>
      <c r="H24" s="112">
        <v>7.9787774498314715E-2</v>
      </c>
      <c r="I24" s="111">
        <f>'9.1.2_R'!T21</f>
        <v>-6543.2102653086185</v>
      </c>
      <c r="J24" s="110"/>
    </row>
    <row r="25" spans="2:10" ht="12" customHeight="1" x14ac:dyDescent="0.2">
      <c r="B25" s="109" t="str">
        <f>'9.1.2_R'!A22</f>
        <v>Other Production</v>
      </c>
      <c r="C25" s="109"/>
      <c r="D25" s="110" t="str">
        <f>'9.1.2_R'!B22</f>
        <v>108OP</v>
      </c>
      <c r="E25" s="109" t="s">
        <v>13</v>
      </c>
      <c r="F25" s="111">
        <f t="shared" si="1"/>
        <v>-215139.80304049593</v>
      </c>
      <c r="G25" s="110" t="str">
        <f>'9.1.2_R'!C22</f>
        <v>CAGW</v>
      </c>
      <c r="H25" s="112">
        <v>0.22162982918040364</v>
      </c>
      <c r="I25" s="111">
        <f>'9.1.2_R'!T22</f>
        <v>-47681.397797770798</v>
      </c>
      <c r="J25" s="110"/>
    </row>
    <row r="26" spans="2:10" ht="12" customHeight="1" x14ac:dyDescent="0.2">
      <c r="B26" s="109" t="str">
        <f>'9.1.2_R'!A23</f>
        <v>Other Production</v>
      </c>
      <c r="C26" s="109"/>
      <c r="D26" s="110" t="str">
        <f>'9.1.2_R'!B23</f>
        <v>108OP</v>
      </c>
      <c r="E26" s="109" t="s">
        <v>13</v>
      </c>
      <c r="F26" s="111">
        <f t="shared" si="1"/>
        <v>-1552458.8598841242</v>
      </c>
      <c r="G26" s="110" t="str">
        <f>'9.1.2_R'!C23</f>
        <v>SG</v>
      </c>
      <c r="H26" s="112">
        <v>7.9787774498314715E-2</v>
      </c>
      <c r="I26" s="111">
        <f>'9.1.2_R'!T23</f>
        <v>-123867.23743034527</v>
      </c>
      <c r="J26" s="110"/>
    </row>
    <row r="27" spans="2:10" ht="12" customHeight="1" x14ac:dyDescent="0.2">
      <c r="D27" s="31"/>
      <c r="E27" s="31"/>
      <c r="F27" s="3">
        <f>SUM(F20:F26)</f>
        <v>-2062060.8885292932</v>
      </c>
      <c r="G27" s="31"/>
      <c r="H27" s="24"/>
      <c r="I27" s="3">
        <f>SUM(I20:I26)</f>
        <v>-195346.95743841038</v>
      </c>
      <c r="J27" s="31" t="s">
        <v>83</v>
      </c>
    </row>
    <row r="28" spans="2:10" ht="12" customHeight="1" x14ac:dyDescent="0.2">
      <c r="D28" s="31"/>
      <c r="E28" s="31"/>
      <c r="F28" s="4"/>
      <c r="G28" s="31"/>
      <c r="H28" s="24"/>
      <c r="I28" s="4"/>
      <c r="J28" s="31"/>
    </row>
    <row r="29" spans="2:10" ht="12" customHeight="1" x14ac:dyDescent="0.2">
      <c r="B29" s="34" t="s">
        <v>15</v>
      </c>
      <c r="D29" s="31"/>
      <c r="G29" s="31"/>
      <c r="H29" s="70"/>
    </row>
    <row r="30" spans="2:10" ht="12" customHeight="1" x14ac:dyDescent="0.2">
      <c r="B30" s="108" t="str">
        <f>'9.1.2_R'!A26</f>
        <v>Steam Production</v>
      </c>
      <c r="C30" s="109"/>
      <c r="D30" s="110" t="str">
        <f>'9.1.2_R'!B26</f>
        <v>403SP</v>
      </c>
      <c r="E30" s="109" t="s">
        <v>13</v>
      </c>
      <c r="F30" s="111">
        <f t="shared" ref="F30:F36" si="2">I30/H30</f>
        <v>14461.72839048586</v>
      </c>
      <c r="G30" s="110" t="str">
        <f>'9.1.2_R'!C26</f>
        <v>CAGW</v>
      </c>
      <c r="H30" s="112">
        <v>0.22162982918040364</v>
      </c>
      <c r="I30" s="111">
        <f>'9.1.2_R'!T26</f>
        <v>3205.1503928367747</v>
      </c>
      <c r="J30" s="110"/>
    </row>
    <row r="31" spans="2:10" ht="12" customHeight="1" x14ac:dyDescent="0.2">
      <c r="B31" s="108" t="str">
        <f>'9.1.2_R'!A27</f>
        <v>Steam Production</v>
      </c>
      <c r="C31" s="109"/>
      <c r="D31" s="110" t="str">
        <f>'9.1.2_R'!B27</f>
        <v>403SP</v>
      </c>
      <c r="E31" s="109" t="s">
        <v>13</v>
      </c>
      <c r="F31" s="111">
        <f t="shared" si="2"/>
        <v>71003.136658692383</v>
      </c>
      <c r="G31" s="110" t="str">
        <f>'9.1.2_R'!C27</f>
        <v>JBG</v>
      </c>
      <c r="H31" s="112">
        <v>0.22162982918040364</v>
      </c>
      <c r="I31" s="111">
        <f>'9.1.2_R'!T27</f>
        <v>15736.413048938848</v>
      </c>
      <c r="J31" s="110"/>
    </row>
    <row r="32" spans="2:10" ht="12" customHeight="1" x14ac:dyDescent="0.2">
      <c r="B32" s="108" t="str">
        <f>'9.1.2_R'!A28</f>
        <v>Steam Production</v>
      </c>
      <c r="C32" s="109"/>
      <c r="D32" s="110" t="str">
        <f>'9.1.2_R'!B28</f>
        <v>403SP</v>
      </c>
      <c r="E32" s="109" t="s">
        <v>13</v>
      </c>
      <c r="F32" s="111">
        <f t="shared" si="2"/>
        <v>10733.326422031831</v>
      </c>
      <c r="G32" s="110" t="str">
        <f>'9.1.2_R'!C28</f>
        <v>SG</v>
      </c>
      <c r="H32" s="112">
        <v>7.9787774498314715E-2</v>
      </c>
      <c r="I32" s="111">
        <f>'9.1.2_R'!T28</f>
        <v>856.38822817787877</v>
      </c>
      <c r="J32" s="110"/>
    </row>
    <row r="33" spans="2:10" ht="12" customHeight="1" x14ac:dyDescent="0.2">
      <c r="B33" s="108" t="str">
        <f>'9.1.2_R'!A29</f>
        <v>Hydro Production</v>
      </c>
      <c r="C33" s="109"/>
      <c r="D33" s="110" t="str">
        <f>'9.1.2_R'!B29</f>
        <v>403HP</v>
      </c>
      <c r="E33" s="109" t="s">
        <v>13</v>
      </c>
      <c r="F33" s="111">
        <f t="shared" si="2"/>
        <v>2509.3728168258203</v>
      </c>
      <c r="G33" s="110" t="str">
        <f>'9.1.2_R'!C29</f>
        <v>SG-P</v>
      </c>
      <c r="H33" s="112">
        <v>7.9787774498314715E-2</v>
      </c>
      <c r="I33" s="111">
        <f>'9.1.2_R'!T29</f>
        <v>200.21727244109934</v>
      </c>
      <c r="J33" s="110"/>
    </row>
    <row r="34" spans="2:10" ht="12" customHeight="1" x14ac:dyDescent="0.2">
      <c r="B34" s="108" t="str">
        <f>'9.1.2_R'!A30</f>
        <v>Hydro Production</v>
      </c>
      <c r="C34" s="109"/>
      <c r="D34" s="110" t="str">
        <f>'9.1.2_R'!B30</f>
        <v>403HP</v>
      </c>
      <c r="E34" s="109" t="s">
        <v>13</v>
      </c>
      <c r="F34" s="111">
        <f t="shared" si="2"/>
        <v>6810.1583909451792</v>
      </c>
      <c r="G34" s="110" t="str">
        <f>'9.1.2_R'!C30</f>
        <v>SG-U</v>
      </c>
      <c r="H34" s="112">
        <v>7.9787774498314715E-2</v>
      </c>
      <c r="I34" s="111">
        <f>'9.1.2_R'!T30</f>
        <v>543.36738199453976</v>
      </c>
      <c r="J34" s="110"/>
    </row>
    <row r="35" spans="2:10" ht="12" customHeight="1" x14ac:dyDescent="0.2">
      <c r="B35" s="108" t="str">
        <f>'9.1.2_R'!A31</f>
        <v>Other Production</v>
      </c>
      <c r="C35" s="109"/>
      <c r="D35" s="110" t="str">
        <f>'9.1.2_R'!B31</f>
        <v>403OP</v>
      </c>
      <c r="E35" s="109" t="s">
        <v>13</v>
      </c>
      <c r="F35" s="111">
        <f t="shared" si="2"/>
        <v>-76.745855663147466</v>
      </c>
      <c r="G35" s="110" t="str">
        <f>'9.1.2_R'!C31</f>
        <v>CAGW</v>
      </c>
      <c r="H35" s="112">
        <v>0.22162982918040364</v>
      </c>
      <c r="I35" s="111">
        <f>'9.1.2_R'!T31</f>
        <v>-17.009170880927286</v>
      </c>
      <c r="J35" s="110"/>
    </row>
    <row r="36" spans="2:10" ht="12" customHeight="1" x14ac:dyDescent="0.2">
      <c r="B36" s="108" t="str">
        <f>'9.1.2_R'!A32</f>
        <v>Other Production</v>
      </c>
      <c r="C36" s="109"/>
      <c r="D36" s="110" t="str">
        <f>'9.1.2_R'!B32</f>
        <v>403OP</v>
      </c>
      <c r="E36" s="109" t="s">
        <v>13</v>
      </c>
      <c r="F36" s="111">
        <f t="shared" si="2"/>
        <v>31555.194532399415</v>
      </c>
      <c r="G36" s="110" t="str">
        <f>'9.1.2_R'!C32</f>
        <v>SG</v>
      </c>
      <c r="H36" s="112">
        <v>7.9787774498314715E-2</v>
      </c>
      <c r="I36" s="111">
        <f>'9.1.2_R'!T32</f>
        <v>2517.7187456015381</v>
      </c>
      <c r="J36" s="110"/>
    </row>
    <row r="37" spans="2:10" ht="12" customHeight="1" x14ac:dyDescent="0.2">
      <c r="B37" s="35" t="str">
        <f>'9.1.2_R'!A33</f>
        <v>Other Production</v>
      </c>
      <c r="D37" s="31" t="str">
        <f>'9.1.2_R'!B33</f>
        <v>403OP</v>
      </c>
      <c r="E37" s="29" t="s">
        <v>13</v>
      </c>
      <c r="F37" s="2">
        <f>I37</f>
        <v>0</v>
      </c>
      <c r="G37" s="31" t="str">
        <f>'9.1.2_R'!C33</f>
        <v>WA</v>
      </c>
      <c r="H37" s="24" t="s">
        <v>73</v>
      </c>
      <c r="I37" s="2">
        <f>'9.1.2_R'!T33</f>
        <v>0</v>
      </c>
      <c r="J37" s="31"/>
    </row>
    <row r="38" spans="2:10" ht="12" customHeight="1" x14ac:dyDescent="0.2">
      <c r="B38" s="34"/>
      <c r="D38" s="31"/>
      <c r="E38" s="31"/>
      <c r="F38" s="36">
        <f>SUM(F30:F37)</f>
        <v>136996.17135571735</v>
      </c>
      <c r="G38" s="31"/>
      <c r="H38" s="31"/>
      <c r="I38" s="36">
        <f>SUM(I30:I37)</f>
        <v>23042.245899109752</v>
      </c>
      <c r="J38" s="31" t="s">
        <v>83</v>
      </c>
    </row>
    <row r="39" spans="2:10" ht="12" customHeight="1" x14ac:dyDescent="0.2">
      <c r="B39" s="34"/>
      <c r="D39" s="31"/>
      <c r="E39" s="31"/>
      <c r="F39" s="37"/>
      <c r="G39" s="31"/>
      <c r="H39" s="31"/>
      <c r="I39" s="37"/>
      <c r="J39" s="31"/>
    </row>
    <row r="40" spans="2:10" ht="12" customHeight="1" x14ac:dyDescent="0.2">
      <c r="B40" s="34"/>
      <c r="D40" s="31"/>
      <c r="E40" s="31"/>
      <c r="F40" s="37"/>
      <c r="G40" s="31"/>
      <c r="H40" s="31"/>
      <c r="I40" s="37"/>
      <c r="J40" s="31"/>
    </row>
    <row r="41" spans="2:10" ht="12" customHeight="1" x14ac:dyDescent="0.2">
      <c r="B41" s="34"/>
      <c r="D41" s="31"/>
      <c r="E41" s="31"/>
      <c r="F41" s="37"/>
      <c r="G41" s="31"/>
      <c r="H41" s="31"/>
      <c r="I41" s="37"/>
      <c r="J41" s="31"/>
    </row>
    <row r="42" spans="2:10" ht="12" customHeight="1" x14ac:dyDescent="0.2">
      <c r="B42" s="34"/>
      <c r="D42" s="31"/>
      <c r="E42" s="31"/>
      <c r="F42" s="37"/>
      <c r="G42" s="31"/>
      <c r="H42" s="31"/>
      <c r="I42" s="37"/>
      <c r="J42" s="31"/>
    </row>
    <row r="43" spans="2:10" ht="12" customHeight="1" x14ac:dyDescent="0.2">
      <c r="B43" s="34"/>
      <c r="D43" s="31"/>
      <c r="E43" s="31"/>
      <c r="F43" s="37"/>
      <c r="G43" s="31"/>
      <c r="H43" s="31"/>
      <c r="I43" s="37"/>
      <c r="J43" s="31"/>
    </row>
    <row r="44" spans="2:10" ht="12" customHeight="1" x14ac:dyDescent="0.2">
      <c r="B44" s="34"/>
      <c r="D44" s="31"/>
      <c r="E44" s="31"/>
      <c r="F44" s="37"/>
      <c r="G44" s="31"/>
      <c r="H44" s="31"/>
      <c r="I44" s="37"/>
      <c r="J44" s="31"/>
    </row>
    <row r="45" spans="2:10" ht="12" customHeight="1" x14ac:dyDescent="0.2">
      <c r="B45" s="34"/>
      <c r="D45" s="31"/>
      <c r="E45" s="31"/>
      <c r="F45" s="37"/>
      <c r="G45" s="31"/>
      <c r="H45" s="31"/>
      <c r="I45" s="37"/>
      <c r="J45" s="31"/>
    </row>
    <row r="46" spans="2:10" ht="12" customHeight="1" x14ac:dyDescent="0.2">
      <c r="B46" s="34"/>
      <c r="D46" s="31"/>
      <c r="E46" s="31"/>
      <c r="F46" s="37"/>
      <c r="G46" s="31"/>
      <c r="H46" s="31"/>
      <c r="I46" s="37"/>
      <c r="J46" s="31"/>
    </row>
    <row r="47" spans="2:10" ht="12" customHeight="1" x14ac:dyDescent="0.2">
      <c r="B47" s="34"/>
      <c r="D47" s="31"/>
      <c r="E47" s="31"/>
      <c r="F47" s="37"/>
      <c r="G47" s="31"/>
      <c r="H47" s="31"/>
      <c r="I47" s="37"/>
      <c r="J47" s="31"/>
    </row>
    <row r="48" spans="2:10" ht="12" customHeight="1" x14ac:dyDescent="0.2">
      <c r="B48" s="34"/>
      <c r="D48" s="31"/>
      <c r="E48" s="31"/>
      <c r="F48" s="37"/>
      <c r="G48" s="31"/>
      <c r="H48" s="31"/>
      <c r="I48" s="37"/>
      <c r="J48" s="31"/>
    </row>
    <row r="49" spans="1:10" ht="12" customHeight="1" x14ac:dyDescent="0.2">
      <c r="B49" s="34"/>
      <c r="D49" s="31"/>
      <c r="E49" s="31"/>
      <c r="F49" s="37"/>
      <c r="G49" s="31"/>
      <c r="H49" s="31"/>
      <c r="I49" s="37"/>
      <c r="J49" s="31"/>
    </row>
    <row r="50" spans="1:10" ht="12" customHeight="1" x14ac:dyDescent="0.2">
      <c r="B50" s="34"/>
      <c r="D50" s="31"/>
      <c r="E50" s="31"/>
      <c r="F50" s="37"/>
      <c r="G50" s="31"/>
      <c r="H50" s="31"/>
      <c r="I50" s="37"/>
      <c r="J50" s="31"/>
    </row>
    <row r="51" spans="1:10" ht="12" customHeight="1" x14ac:dyDescent="0.2">
      <c r="B51" s="34"/>
      <c r="D51" s="31"/>
      <c r="E51" s="31"/>
      <c r="F51" s="37"/>
      <c r="G51" s="31"/>
      <c r="H51" s="31"/>
      <c r="I51" s="37"/>
      <c r="J51" s="31"/>
    </row>
    <row r="52" spans="1:10" ht="12" customHeight="1" x14ac:dyDescent="0.2">
      <c r="B52" s="34"/>
      <c r="D52" s="31"/>
      <c r="E52" s="31"/>
      <c r="F52" s="37"/>
      <c r="G52" s="31"/>
      <c r="H52" s="31"/>
      <c r="I52" s="37"/>
      <c r="J52" s="31"/>
    </row>
    <row r="53" spans="1:10" ht="12" customHeight="1" thickBot="1" x14ac:dyDescent="0.25">
      <c r="B53" s="30" t="s">
        <v>21</v>
      </c>
      <c r="D53" s="31"/>
      <c r="E53" s="31"/>
      <c r="F53" s="37"/>
      <c r="G53" s="31"/>
      <c r="H53" s="31"/>
      <c r="I53" s="37"/>
      <c r="J53" s="31"/>
    </row>
    <row r="54" spans="1:10" ht="12" customHeight="1" x14ac:dyDescent="0.2">
      <c r="A54" s="38"/>
      <c r="B54" s="115" t="s">
        <v>84</v>
      </c>
      <c r="C54" s="115"/>
      <c r="D54" s="115"/>
      <c r="E54" s="115"/>
      <c r="F54" s="115"/>
      <c r="G54" s="115"/>
      <c r="H54" s="115"/>
      <c r="I54" s="115"/>
      <c r="J54" s="116"/>
    </row>
    <row r="55" spans="1:10" ht="12" customHeight="1" x14ac:dyDescent="0.2">
      <c r="A55" s="39"/>
      <c r="B55" s="117"/>
      <c r="C55" s="117"/>
      <c r="D55" s="117"/>
      <c r="E55" s="117"/>
      <c r="F55" s="117"/>
      <c r="G55" s="117"/>
      <c r="H55" s="117"/>
      <c r="I55" s="117"/>
      <c r="J55" s="118"/>
    </row>
    <row r="56" spans="1:10" ht="12" customHeight="1" x14ac:dyDescent="0.2">
      <c r="A56" s="39"/>
      <c r="B56" s="117"/>
      <c r="C56" s="117"/>
      <c r="D56" s="117"/>
      <c r="E56" s="117"/>
      <c r="F56" s="117"/>
      <c r="G56" s="117"/>
      <c r="H56" s="117"/>
      <c r="I56" s="117"/>
      <c r="J56" s="118"/>
    </row>
    <row r="57" spans="1:10" ht="12" customHeight="1" x14ac:dyDescent="0.2">
      <c r="A57" s="39"/>
      <c r="B57" s="117"/>
      <c r="C57" s="117"/>
      <c r="D57" s="117"/>
      <c r="E57" s="117"/>
      <c r="F57" s="117"/>
      <c r="G57" s="117"/>
      <c r="H57" s="117"/>
      <c r="I57" s="117"/>
      <c r="J57" s="118"/>
    </row>
    <row r="58" spans="1:10" ht="12" customHeight="1" x14ac:dyDescent="0.2">
      <c r="A58" s="39"/>
      <c r="B58" s="117"/>
      <c r="C58" s="117"/>
      <c r="D58" s="117"/>
      <c r="E58" s="117"/>
      <c r="F58" s="117"/>
      <c r="G58" s="117"/>
      <c r="H58" s="117"/>
      <c r="I58" s="117"/>
      <c r="J58" s="118"/>
    </row>
    <row r="59" spans="1:10" ht="12" customHeight="1" x14ac:dyDescent="0.2">
      <c r="A59" s="39"/>
      <c r="B59" s="117"/>
      <c r="C59" s="117"/>
      <c r="D59" s="117"/>
      <c r="E59" s="117"/>
      <c r="F59" s="117"/>
      <c r="G59" s="117"/>
      <c r="H59" s="117"/>
      <c r="I59" s="117"/>
      <c r="J59" s="118"/>
    </row>
    <row r="60" spans="1:10" ht="12" customHeight="1" x14ac:dyDescent="0.2">
      <c r="A60" s="39"/>
      <c r="B60" s="117"/>
      <c r="C60" s="117"/>
      <c r="D60" s="117"/>
      <c r="E60" s="117"/>
      <c r="F60" s="117"/>
      <c r="G60" s="117"/>
      <c r="H60" s="117"/>
      <c r="I60" s="117"/>
      <c r="J60" s="118"/>
    </row>
    <row r="61" spans="1:10" ht="12" customHeight="1" thickBot="1" x14ac:dyDescent="0.25">
      <c r="A61" s="40"/>
      <c r="B61" s="119"/>
      <c r="C61" s="119"/>
      <c r="D61" s="119"/>
      <c r="E61" s="119"/>
      <c r="F61" s="119"/>
      <c r="G61" s="119"/>
      <c r="H61" s="119"/>
      <c r="I61" s="119"/>
      <c r="J61" s="120"/>
    </row>
    <row r="63" spans="1:10" ht="12" customHeight="1" x14ac:dyDescent="0.2">
      <c r="B63" s="30" t="s">
        <v>0</v>
      </c>
      <c r="D63" s="31"/>
      <c r="E63" s="31"/>
      <c r="F63" s="31"/>
      <c r="G63" s="31"/>
      <c r="H63" s="31"/>
      <c r="I63" s="32" t="s">
        <v>1</v>
      </c>
      <c r="J63" s="31" t="s">
        <v>85</v>
      </c>
    </row>
    <row r="64" spans="1:10" ht="12" customHeight="1" x14ac:dyDescent="0.2">
      <c r="B64" s="30" t="s">
        <v>2</v>
      </c>
      <c r="D64" s="31"/>
      <c r="E64" s="31"/>
      <c r="F64" s="31"/>
      <c r="G64" s="31"/>
      <c r="H64" s="31"/>
      <c r="J64" s="32"/>
    </row>
    <row r="65" spans="2:10" ht="12" customHeight="1" x14ac:dyDescent="0.2">
      <c r="B65" s="30" t="s">
        <v>76</v>
      </c>
      <c r="D65" s="31"/>
      <c r="E65" s="31"/>
      <c r="F65" s="31"/>
      <c r="G65" s="31"/>
      <c r="H65" s="31"/>
      <c r="I65" s="31"/>
      <c r="J65" s="31"/>
    </row>
    <row r="66" spans="2:10" ht="12" customHeight="1" x14ac:dyDescent="0.2">
      <c r="B66" s="30"/>
      <c r="D66" s="31"/>
      <c r="E66" s="31"/>
      <c r="F66" s="31"/>
      <c r="G66" s="31"/>
      <c r="H66" s="31"/>
      <c r="I66" s="31"/>
      <c r="J66" s="31"/>
    </row>
    <row r="67" spans="2:10" ht="12" customHeight="1" x14ac:dyDescent="0.2">
      <c r="D67" s="31"/>
      <c r="E67" s="31"/>
      <c r="F67" s="31"/>
      <c r="G67" s="31"/>
      <c r="H67" s="31"/>
      <c r="I67" s="31"/>
      <c r="J67" s="31"/>
    </row>
    <row r="68" spans="2:10" ht="12" customHeight="1" x14ac:dyDescent="0.2">
      <c r="D68" s="31"/>
      <c r="E68" s="31"/>
      <c r="F68" s="31" t="s">
        <v>3</v>
      </c>
      <c r="G68" s="31"/>
      <c r="H68" s="31"/>
      <c r="I68" s="31" t="s">
        <v>75</v>
      </c>
      <c r="J68" s="31"/>
    </row>
    <row r="69" spans="2:10" ht="12" customHeight="1" x14ac:dyDescent="0.2">
      <c r="D69" s="33" t="s">
        <v>5</v>
      </c>
      <c r="E69" s="33" t="s">
        <v>6</v>
      </c>
      <c r="F69" s="33" t="s">
        <v>7</v>
      </c>
      <c r="G69" s="33" t="s">
        <v>8</v>
      </c>
      <c r="H69" s="33" t="s">
        <v>9</v>
      </c>
      <c r="I69" s="33" t="s">
        <v>10</v>
      </c>
      <c r="J69" s="33" t="s">
        <v>11</v>
      </c>
    </row>
    <row r="70" spans="2:10" ht="12" customHeight="1" x14ac:dyDescent="0.2">
      <c r="B70" s="34"/>
      <c r="D70" s="31"/>
      <c r="E70" s="31"/>
      <c r="F70" s="41"/>
      <c r="G70" s="31"/>
      <c r="H70" s="31"/>
      <c r="I70" s="41"/>
      <c r="J70" s="31"/>
    </row>
    <row r="71" spans="2:10" ht="15" customHeight="1" x14ac:dyDescent="0.2">
      <c r="B71" s="34" t="s">
        <v>16</v>
      </c>
      <c r="D71" s="31"/>
      <c r="E71" s="31"/>
      <c r="F71" s="2"/>
      <c r="G71" s="31"/>
      <c r="H71" s="1"/>
      <c r="I71" s="2"/>
      <c r="J71" s="31"/>
    </row>
    <row r="72" spans="2:10" ht="12" customHeight="1" x14ac:dyDescent="0.2">
      <c r="B72" s="108" t="str">
        <f>'9.1.2_R'!A37</f>
        <v>Steam Production</v>
      </c>
      <c r="C72" s="109"/>
      <c r="D72" s="114">
        <f>'9.1.2_R'!B37</f>
        <v>512</v>
      </c>
      <c r="E72" s="109" t="s">
        <v>13</v>
      </c>
      <c r="F72" s="111">
        <f t="shared" ref="F72" si="3">I72/H72</f>
        <v>-76140.159999999974</v>
      </c>
      <c r="G72" s="110" t="str">
        <f>'9.1.2_R'!C37</f>
        <v>JBG</v>
      </c>
      <c r="H72" s="112">
        <v>0.22162982918040364</v>
      </c>
      <c r="I72" s="111">
        <f>'9.1.2_R'!T37</f>
        <v>-16874.930654568598</v>
      </c>
      <c r="J72" s="110"/>
    </row>
    <row r="73" spans="2:10" ht="12" customHeight="1" x14ac:dyDescent="0.2">
      <c r="B73" s="35" t="str">
        <f>'9.1.2_R'!A38</f>
        <v>Other Production</v>
      </c>
      <c r="D73" s="31">
        <f>'9.1.2_R'!B38</f>
        <v>545</v>
      </c>
      <c r="E73" s="29" t="s">
        <v>13</v>
      </c>
      <c r="F73" s="2">
        <f t="shared" ref="F73:F74" si="4">I73/H73</f>
        <v>7187.5975000000399</v>
      </c>
      <c r="G73" s="31" t="str">
        <f>'9.1.2_R'!C38</f>
        <v>SG</v>
      </c>
      <c r="H73" s="24">
        <v>7.9787774498314715E-2</v>
      </c>
      <c r="I73" s="2">
        <f>'9.1.2_R'!T38</f>
        <v>573.4824085146538</v>
      </c>
      <c r="J73" s="31"/>
    </row>
    <row r="74" spans="2:10" ht="12" customHeight="1" x14ac:dyDescent="0.2">
      <c r="B74" s="35" t="str">
        <f>'9.1.2_R'!A39</f>
        <v>Other Production</v>
      </c>
      <c r="D74" s="31">
        <f>'9.1.2_R'!B39</f>
        <v>549</v>
      </c>
      <c r="E74" s="29" t="s">
        <v>13</v>
      </c>
      <c r="F74" s="2">
        <f t="shared" si="4"/>
        <v>8908.7184999999808</v>
      </c>
      <c r="G74" s="31" t="str">
        <f>'9.1.2_R'!C39</f>
        <v>SG</v>
      </c>
      <c r="H74" s="24">
        <v>7.9787774498314715E-2</v>
      </c>
      <c r="I74" s="2">
        <f>'9.1.2_R'!T39</f>
        <v>710.80682274696301</v>
      </c>
      <c r="J74" s="31"/>
    </row>
    <row r="75" spans="2:10" ht="12" customHeight="1" x14ac:dyDescent="0.2">
      <c r="B75" s="35"/>
      <c r="D75" s="31"/>
      <c r="E75" s="31"/>
      <c r="F75" s="3">
        <f>SUM(F72:F74)</f>
        <v>-60043.843999999961</v>
      </c>
      <c r="G75" s="31"/>
      <c r="H75" s="53"/>
      <c r="I75" s="3">
        <f>SUM(I72:I74)</f>
        <v>-15590.641423306981</v>
      </c>
      <c r="J75" s="31" t="s">
        <v>83</v>
      </c>
    </row>
    <row r="76" spans="2:10" ht="12" customHeight="1" x14ac:dyDescent="0.2">
      <c r="B76" s="34"/>
      <c r="D76" s="31"/>
      <c r="E76" s="31"/>
      <c r="F76" s="4"/>
      <c r="G76" s="31"/>
      <c r="H76" s="53"/>
      <c r="I76" s="4"/>
      <c r="J76" s="31"/>
    </row>
    <row r="77" spans="2:10" ht="12" customHeight="1" x14ac:dyDescent="0.2">
      <c r="B77" s="34" t="s">
        <v>17</v>
      </c>
      <c r="D77" s="31"/>
      <c r="E77" s="31"/>
      <c r="F77" s="2"/>
      <c r="G77" s="31"/>
      <c r="H77" s="24"/>
      <c r="I77" s="2"/>
      <c r="J77" s="31"/>
    </row>
    <row r="78" spans="2:10" ht="12" customHeight="1" x14ac:dyDescent="0.2">
      <c r="B78" s="108" t="str">
        <f>'9.1.2_R'!A43</f>
        <v>Sales for Resale</v>
      </c>
      <c r="C78" s="109"/>
      <c r="D78" s="110" t="str">
        <f>'9.1.2_R'!B43</f>
        <v>447NPC</v>
      </c>
      <c r="E78" s="109" t="s">
        <v>13</v>
      </c>
      <c r="F78" s="111">
        <f>I78</f>
        <v>103011.46194845811</v>
      </c>
      <c r="G78" s="110" t="str">
        <f>'9.1.2_R'!C43</f>
        <v>WA</v>
      </c>
      <c r="H78" s="112" t="s">
        <v>73</v>
      </c>
      <c r="I78" s="111">
        <f>'9.1.2_R'!T43</f>
        <v>103011.46194845811</v>
      </c>
      <c r="J78" s="110"/>
    </row>
    <row r="79" spans="2:10" ht="12" customHeight="1" x14ac:dyDescent="0.2">
      <c r="B79" s="108" t="str">
        <f>'9.1.2_R'!A44</f>
        <v>Purchased Power</v>
      </c>
      <c r="C79" s="109"/>
      <c r="D79" s="110" t="str">
        <f>'9.1.2_R'!B44</f>
        <v>555NPC</v>
      </c>
      <c r="E79" s="109" t="s">
        <v>13</v>
      </c>
      <c r="F79" s="111">
        <f t="shared" ref="F79:F83" si="5">I79</f>
        <v>560859.66704845428</v>
      </c>
      <c r="G79" s="110" t="str">
        <f>'9.1.2_R'!C44</f>
        <v>WA</v>
      </c>
      <c r="H79" s="112" t="s">
        <v>73</v>
      </c>
      <c r="I79" s="111">
        <f>'9.1.2_R'!T44</f>
        <v>560859.66704845428</v>
      </c>
      <c r="J79" s="110"/>
    </row>
    <row r="80" spans="2:10" ht="12" customHeight="1" x14ac:dyDescent="0.2">
      <c r="B80" s="108" t="str">
        <f>'9.1.2_R'!A45</f>
        <v>Wheeling Expenses</v>
      </c>
      <c r="C80" s="109"/>
      <c r="D80" s="110" t="str">
        <f>'9.1.2_R'!B45</f>
        <v>565NPC</v>
      </c>
      <c r="E80" s="109" t="s">
        <v>13</v>
      </c>
      <c r="F80" s="111">
        <f t="shared" si="5"/>
        <v>72014.533613605425</v>
      </c>
      <c r="G80" s="110" t="str">
        <f>'9.1.2_R'!C45</f>
        <v>WA</v>
      </c>
      <c r="H80" s="112" t="s">
        <v>73</v>
      </c>
      <c r="I80" s="111">
        <f>'9.1.2_R'!T45</f>
        <v>72014.533613605425</v>
      </c>
      <c r="J80" s="110"/>
    </row>
    <row r="81" spans="2:10" ht="12" customHeight="1" x14ac:dyDescent="0.2">
      <c r="B81" s="108" t="str">
        <f>'9.1.2_R'!A46</f>
        <v>Fuel Expenses</v>
      </c>
      <c r="C81" s="109"/>
      <c r="D81" s="110" t="str">
        <f>'9.1.2_R'!B46</f>
        <v>501NPC</v>
      </c>
      <c r="E81" s="109" t="s">
        <v>13</v>
      </c>
      <c r="F81" s="111">
        <f t="shared" si="5"/>
        <v>194691.79926337302</v>
      </c>
      <c r="G81" s="110" t="str">
        <f>'9.1.2_R'!C46</f>
        <v>WA</v>
      </c>
      <c r="H81" s="112" t="s">
        <v>73</v>
      </c>
      <c r="I81" s="111">
        <f>'9.1.2_R'!T46</f>
        <v>194691.79926337302</v>
      </c>
      <c r="J81" s="110"/>
    </row>
    <row r="82" spans="2:10" ht="12" customHeight="1" x14ac:dyDescent="0.2">
      <c r="B82" s="108" t="str">
        <f>'9.1.2_R'!A47</f>
        <v>Fuel Expenses</v>
      </c>
      <c r="C82" s="109"/>
      <c r="D82" s="110" t="str">
        <f>'9.1.2_R'!B47</f>
        <v>503NPC</v>
      </c>
      <c r="E82" s="109" t="s">
        <v>13</v>
      </c>
      <c r="F82" s="111">
        <f t="shared" ref="F82" si="6">I82</f>
        <v>2109.1589734760928</v>
      </c>
      <c r="G82" s="110" t="str">
        <f>'9.1.2_R'!C47</f>
        <v>WA</v>
      </c>
      <c r="H82" s="112" t="s">
        <v>73</v>
      </c>
      <c r="I82" s="111">
        <f>'9.1.2_R'!T47</f>
        <v>2109.1589734760928</v>
      </c>
      <c r="J82" s="110"/>
    </row>
    <row r="83" spans="2:10" ht="12" customHeight="1" x14ac:dyDescent="0.2">
      <c r="B83" s="108" t="str">
        <f>'9.1.2_R'!A48</f>
        <v>Fuel Expenses</v>
      </c>
      <c r="C83" s="109"/>
      <c r="D83" s="110" t="str">
        <f>'9.1.2_R'!B48</f>
        <v>547NPC</v>
      </c>
      <c r="E83" s="109" t="s">
        <v>13</v>
      </c>
      <c r="F83" s="111">
        <f t="shared" si="5"/>
        <v>304378.59784637392</v>
      </c>
      <c r="G83" s="110" t="str">
        <f>'9.1.2_R'!C48</f>
        <v>WA</v>
      </c>
      <c r="H83" s="112" t="s">
        <v>73</v>
      </c>
      <c r="I83" s="111">
        <f>'9.1.2_R'!T48</f>
        <v>304378.59784637392</v>
      </c>
      <c r="J83" s="110"/>
    </row>
    <row r="84" spans="2:10" ht="12" customHeight="1" x14ac:dyDescent="0.2">
      <c r="B84" s="35"/>
      <c r="D84" s="31"/>
      <c r="E84" s="31"/>
      <c r="F84" s="3">
        <f>SUM(F79:F83)-F78</f>
        <v>1031042.2947968247</v>
      </c>
      <c r="G84" s="31"/>
      <c r="H84" s="53"/>
      <c r="I84" s="3">
        <f>SUM(I79:I83)-I78</f>
        <v>1031042.2947968247</v>
      </c>
      <c r="J84" s="31" t="s">
        <v>83</v>
      </c>
    </row>
    <row r="85" spans="2:10" ht="12" customHeight="1" x14ac:dyDescent="0.2">
      <c r="B85" s="35"/>
      <c r="D85" s="31"/>
      <c r="E85" s="31"/>
      <c r="F85" s="2"/>
      <c r="G85" s="31"/>
      <c r="H85" s="53"/>
      <c r="I85" s="2"/>
      <c r="J85" s="31"/>
    </row>
    <row r="86" spans="2:10" ht="12" customHeight="1" x14ac:dyDescent="0.2">
      <c r="B86" s="34" t="s">
        <v>18</v>
      </c>
      <c r="D86" s="31"/>
      <c r="E86" s="31"/>
      <c r="F86" s="2"/>
      <c r="G86" s="31"/>
      <c r="H86" s="53"/>
      <c r="I86" s="2"/>
      <c r="J86" s="31"/>
    </row>
    <row r="87" spans="2:10" ht="12" customHeight="1" x14ac:dyDescent="0.2">
      <c r="B87" s="35" t="str">
        <f>'9.1.2_R'!A52</f>
        <v>Other Electric Revenues</v>
      </c>
      <c r="D87" s="31">
        <f>'9.1.2_R'!B52</f>
        <v>456</v>
      </c>
      <c r="E87" s="29" t="s">
        <v>13</v>
      </c>
      <c r="F87" s="4">
        <f t="shared" ref="F87" si="7">I87/H87</f>
        <v>-24964.545668276023</v>
      </c>
      <c r="G87" s="31" t="str">
        <f>'9.1.2_R'!C52</f>
        <v>JBG</v>
      </c>
      <c r="H87" s="24">
        <v>0.22162982918040364</v>
      </c>
      <c r="I87" s="4">
        <f>'9.1.2_R'!T52</f>
        <v>-5532.8879920264008</v>
      </c>
      <c r="J87" s="31" t="s">
        <v>83</v>
      </c>
    </row>
    <row r="88" spans="2:10" ht="12" customHeight="1" x14ac:dyDescent="0.2">
      <c r="B88" s="35"/>
      <c r="D88" s="31"/>
      <c r="F88" s="2"/>
      <c r="G88" s="31"/>
      <c r="H88" s="24"/>
      <c r="I88" s="2"/>
      <c r="J88" s="31"/>
    </row>
    <row r="89" spans="2:10" ht="12" customHeight="1" x14ac:dyDescent="0.2">
      <c r="B89" s="34" t="s">
        <v>19</v>
      </c>
      <c r="D89" s="31"/>
      <c r="F89" s="4"/>
      <c r="G89" s="31"/>
      <c r="H89" s="24"/>
      <c r="I89" s="4"/>
      <c r="J89" s="31"/>
    </row>
    <row r="90" spans="2:10" ht="12" customHeight="1" x14ac:dyDescent="0.2">
      <c r="B90" s="108" t="str">
        <f>'9.1.2_R'!A55</f>
        <v>Federal Taxes</v>
      </c>
      <c r="C90" s="109"/>
      <c r="D90" s="110">
        <f>'9.1.2_R'!B55</f>
        <v>40910</v>
      </c>
      <c r="E90" s="109" t="s">
        <v>13</v>
      </c>
      <c r="F90" s="113">
        <f t="shared" ref="F90" si="8">I90/H90</f>
        <v>-446394.00322399539</v>
      </c>
      <c r="G90" s="110" t="str">
        <f>'9.1.2_R'!C55</f>
        <v>SG</v>
      </c>
      <c r="H90" s="112">
        <v>7.9787774498314715E-2</v>
      </c>
      <c r="I90" s="113">
        <f>'9.1.2_R'!T55</f>
        <v>-35616.784066636115</v>
      </c>
      <c r="J90" s="110" t="s">
        <v>83</v>
      </c>
    </row>
    <row r="91" spans="2:10" ht="12" customHeight="1" x14ac:dyDescent="0.2">
      <c r="B91" s="35"/>
      <c r="D91" s="31"/>
      <c r="F91" s="2"/>
      <c r="G91" s="31"/>
      <c r="H91" s="24"/>
      <c r="I91" s="2"/>
      <c r="J91" s="31"/>
    </row>
    <row r="92" spans="2:10" ht="12" customHeight="1" x14ac:dyDescent="0.2">
      <c r="B92" s="34" t="s">
        <v>20</v>
      </c>
      <c r="D92" s="31"/>
      <c r="F92" s="2"/>
      <c r="G92" s="31"/>
      <c r="H92" s="24"/>
      <c r="I92" s="2"/>
      <c r="J92" s="31"/>
    </row>
    <row r="93" spans="2:10" ht="12" customHeight="1" x14ac:dyDescent="0.2">
      <c r="B93" s="108" t="str">
        <f>'9.1.2_R'!A58</f>
        <v>Taxes Other than Income</v>
      </c>
      <c r="C93" s="109"/>
      <c r="D93" s="110">
        <f>'9.1.2_R'!B58</f>
        <v>408</v>
      </c>
      <c r="E93" s="109" t="s">
        <v>13</v>
      </c>
      <c r="F93" s="113">
        <f t="shared" ref="F93" si="9">I93/H93</f>
        <v>14955.162099999885</v>
      </c>
      <c r="G93" s="110" t="str">
        <f>'9.1.2_R'!C58</f>
        <v>SG</v>
      </c>
      <c r="H93" s="112">
        <v>7.9787774498314715E-2</v>
      </c>
      <c r="I93" s="113">
        <f>'9.1.2_R'!T58</f>
        <v>1193.2391012205335</v>
      </c>
      <c r="J93" s="110" t="s">
        <v>83</v>
      </c>
    </row>
    <row r="94" spans="2:10" ht="12" customHeight="1" x14ac:dyDescent="0.2">
      <c r="B94" s="34"/>
      <c r="D94" s="31"/>
      <c r="F94" s="2"/>
      <c r="G94" s="31"/>
      <c r="H94" s="1"/>
      <c r="I94" s="2"/>
      <c r="J94" s="31"/>
    </row>
    <row r="95" spans="2:10" ht="12" customHeight="1" x14ac:dyDescent="0.2">
      <c r="B95" s="34"/>
      <c r="D95" s="31"/>
      <c r="F95" s="2"/>
      <c r="G95" s="31"/>
      <c r="H95" s="1"/>
      <c r="I95" s="2"/>
      <c r="J95" s="31"/>
    </row>
    <row r="96" spans="2:10" ht="12" customHeight="1" x14ac:dyDescent="0.2">
      <c r="B96" s="34"/>
      <c r="D96" s="31"/>
      <c r="F96" s="4"/>
      <c r="G96" s="31"/>
      <c r="H96" s="1"/>
      <c r="I96" s="4"/>
      <c r="J96" s="31"/>
    </row>
    <row r="97" spans="1:10" ht="12" customHeight="1" x14ac:dyDescent="0.2">
      <c r="B97" s="34"/>
      <c r="D97" s="31"/>
      <c r="F97" s="2"/>
      <c r="G97" s="31"/>
      <c r="H97" s="1"/>
      <c r="I97" s="2"/>
      <c r="J97" s="31"/>
    </row>
    <row r="98" spans="1:10" ht="12" customHeight="1" x14ac:dyDescent="0.2">
      <c r="B98" s="30"/>
      <c r="D98" s="31"/>
      <c r="E98" s="31"/>
      <c r="F98" s="42"/>
      <c r="G98" s="31"/>
      <c r="H98" s="31"/>
      <c r="I98" s="31"/>
      <c r="J98" s="31"/>
    </row>
    <row r="99" spans="1:10" ht="12" customHeight="1" x14ac:dyDescent="0.2">
      <c r="A99" s="43"/>
      <c r="B99" s="44"/>
      <c r="C99" s="44"/>
      <c r="D99" s="44"/>
      <c r="E99" s="44"/>
      <c r="F99" s="44"/>
      <c r="G99" s="44"/>
      <c r="H99" s="44"/>
      <c r="I99" s="44"/>
      <c r="J99" s="44"/>
    </row>
    <row r="100" spans="1:10" ht="12" customHeight="1" x14ac:dyDescent="0.2">
      <c r="A100" s="44"/>
      <c r="B100" s="44"/>
      <c r="C100" s="44"/>
      <c r="D100" s="44"/>
      <c r="E100" s="44"/>
      <c r="F100" s="44"/>
      <c r="G100" s="44"/>
      <c r="H100" s="44"/>
      <c r="I100" s="44"/>
      <c r="J100" s="44"/>
    </row>
    <row r="101" spans="1:10" ht="12" customHeight="1" x14ac:dyDescent="0.2">
      <c r="A101" s="44"/>
      <c r="B101" s="44"/>
      <c r="C101" s="44"/>
      <c r="D101" s="44"/>
      <c r="E101" s="44"/>
      <c r="F101" s="44"/>
      <c r="G101" s="44"/>
      <c r="H101" s="44"/>
      <c r="I101" s="44"/>
      <c r="J101" s="44"/>
    </row>
    <row r="102" spans="1:10" ht="12" customHeight="1" x14ac:dyDescent="0.2">
      <c r="A102" s="44"/>
      <c r="B102" s="44"/>
      <c r="C102" s="44"/>
      <c r="D102" s="44"/>
      <c r="E102" s="44"/>
      <c r="F102" s="44"/>
      <c r="G102" s="44"/>
      <c r="H102" s="44"/>
      <c r="I102" s="44"/>
      <c r="J102" s="44"/>
    </row>
    <row r="103" spans="1:10" ht="12" customHeight="1" x14ac:dyDescent="0.2">
      <c r="A103" s="44"/>
      <c r="B103" s="44"/>
      <c r="C103" s="44"/>
      <c r="D103" s="44"/>
      <c r="E103" s="44"/>
      <c r="F103" s="44"/>
      <c r="G103" s="44"/>
      <c r="H103" s="44"/>
      <c r="I103" s="44"/>
      <c r="J103" s="44"/>
    </row>
    <row r="104" spans="1:10" ht="12" customHeight="1" x14ac:dyDescent="0.2">
      <c r="D104" s="33"/>
      <c r="E104" s="33"/>
      <c r="F104" s="33"/>
      <c r="G104" s="33"/>
      <c r="H104" s="33"/>
      <c r="I104" s="33"/>
      <c r="J104" s="33"/>
    </row>
    <row r="105" spans="1:10" x14ac:dyDescent="0.2">
      <c r="A105" s="45"/>
      <c r="B105" s="49"/>
      <c r="C105" s="49"/>
      <c r="D105" s="50"/>
      <c r="E105" s="47"/>
      <c r="F105" s="51"/>
      <c r="G105" s="52"/>
      <c r="H105" s="53"/>
      <c r="I105" s="25"/>
      <c r="J105" s="47"/>
    </row>
    <row r="106" spans="1:10" x14ac:dyDescent="0.2">
      <c r="A106" s="45"/>
      <c r="B106" s="49"/>
      <c r="C106" s="49"/>
      <c r="D106" s="50"/>
      <c r="E106" s="47"/>
      <c r="F106" s="54"/>
      <c r="G106" s="55"/>
      <c r="H106" s="24"/>
      <c r="I106" s="54"/>
      <c r="J106" s="47"/>
    </row>
    <row r="107" spans="1:10" x14ac:dyDescent="0.2">
      <c r="A107" s="45"/>
      <c r="B107" s="56"/>
      <c r="C107" s="49"/>
      <c r="D107" s="50"/>
      <c r="E107" s="47"/>
      <c r="F107" s="57"/>
      <c r="G107" s="55"/>
      <c r="H107" s="24"/>
      <c r="I107" s="25"/>
      <c r="J107" s="47"/>
    </row>
    <row r="108" spans="1:10" x14ac:dyDescent="0.2">
      <c r="A108" s="45"/>
      <c r="B108" s="56"/>
      <c r="C108" s="56"/>
      <c r="D108" s="50"/>
      <c r="E108" s="47"/>
      <c r="F108" s="57"/>
      <c r="G108" s="55"/>
      <c r="H108" s="24"/>
      <c r="I108" s="25"/>
      <c r="J108" s="47"/>
    </row>
    <row r="109" spans="1:10" x14ac:dyDescent="0.2">
      <c r="A109" s="45"/>
      <c r="B109" s="45"/>
      <c r="C109" s="49"/>
      <c r="D109" s="50"/>
      <c r="E109" s="47"/>
      <c r="F109" s="58"/>
      <c r="G109" s="55"/>
      <c r="H109" s="24"/>
      <c r="I109" s="25"/>
      <c r="J109" s="47"/>
    </row>
    <row r="110" spans="1:10" x14ac:dyDescent="0.2">
      <c r="A110" s="45"/>
      <c r="B110" s="49"/>
      <c r="C110" s="49"/>
      <c r="D110" s="50"/>
      <c r="E110" s="47"/>
      <c r="F110" s="26"/>
      <c r="G110" s="55"/>
      <c r="H110" s="24"/>
      <c r="I110" s="25"/>
      <c r="J110" s="47"/>
    </row>
    <row r="111" spans="1:10" x14ac:dyDescent="0.2">
      <c r="A111" s="45"/>
      <c r="B111" s="49"/>
      <c r="C111" s="49"/>
      <c r="D111" s="50"/>
      <c r="E111" s="47"/>
      <c r="F111" s="26"/>
      <c r="G111" s="55"/>
      <c r="H111" s="24"/>
      <c r="I111" s="25"/>
      <c r="J111" s="47"/>
    </row>
    <row r="112" spans="1:10" x14ac:dyDescent="0.2">
      <c r="A112" s="45"/>
      <c r="B112" s="49"/>
      <c r="C112" s="49"/>
      <c r="D112" s="50"/>
      <c r="E112" s="47"/>
      <c r="F112" s="26"/>
      <c r="G112" s="55"/>
      <c r="H112" s="24"/>
      <c r="I112" s="25"/>
      <c r="J112" s="47"/>
    </row>
    <row r="113" spans="1:10" ht="13.5" thickBot="1" x14ac:dyDescent="0.25">
      <c r="B113" s="30" t="s">
        <v>21</v>
      </c>
      <c r="D113" s="31"/>
      <c r="E113" s="31"/>
      <c r="F113" s="37"/>
      <c r="G113" s="31"/>
      <c r="H113" s="31"/>
      <c r="I113" s="37"/>
      <c r="J113" s="31"/>
    </row>
    <row r="114" spans="1:10" ht="12.75" customHeight="1" x14ac:dyDescent="0.2">
      <c r="A114" s="38"/>
      <c r="B114" s="115" t="s">
        <v>84</v>
      </c>
      <c r="C114" s="115"/>
      <c r="D114" s="115"/>
      <c r="E114" s="115"/>
      <c r="F114" s="115"/>
      <c r="G114" s="115"/>
      <c r="H114" s="115"/>
      <c r="I114" s="115"/>
      <c r="J114" s="116"/>
    </row>
    <row r="115" spans="1:10" x14ac:dyDescent="0.2">
      <c r="A115" s="39"/>
      <c r="B115" s="117"/>
      <c r="C115" s="117"/>
      <c r="D115" s="117"/>
      <c r="E115" s="117"/>
      <c r="F115" s="117"/>
      <c r="G115" s="117"/>
      <c r="H115" s="117"/>
      <c r="I115" s="117"/>
      <c r="J115" s="118"/>
    </row>
    <row r="116" spans="1:10" x14ac:dyDescent="0.2">
      <c r="A116" s="39"/>
      <c r="B116" s="117"/>
      <c r="C116" s="117"/>
      <c r="D116" s="117"/>
      <c r="E116" s="117"/>
      <c r="F116" s="117"/>
      <c r="G116" s="117"/>
      <c r="H116" s="117"/>
      <c r="I116" s="117"/>
      <c r="J116" s="118"/>
    </row>
    <row r="117" spans="1:10" x14ac:dyDescent="0.2">
      <c r="A117" s="39"/>
      <c r="B117" s="117"/>
      <c r="C117" s="117"/>
      <c r="D117" s="117"/>
      <c r="E117" s="117"/>
      <c r="F117" s="117"/>
      <c r="G117" s="117"/>
      <c r="H117" s="117"/>
      <c r="I117" s="117"/>
      <c r="J117" s="118"/>
    </row>
    <row r="118" spans="1:10" x14ac:dyDescent="0.2">
      <c r="A118" s="39"/>
      <c r="B118" s="117"/>
      <c r="C118" s="117"/>
      <c r="D118" s="117"/>
      <c r="E118" s="117"/>
      <c r="F118" s="117"/>
      <c r="G118" s="117"/>
      <c r="H118" s="117"/>
      <c r="I118" s="117"/>
      <c r="J118" s="118"/>
    </row>
    <row r="119" spans="1:10" x14ac:dyDescent="0.2">
      <c r="A119" s="39"/>
      <c r="B119" s="117"/>
      <c r="C119" s="117"/>
      <c r="D119" s="117"/>
      <c r="E119" s="117"/>
      <c r="F119" s="117"/>
      <c r="G119" s="117"/>
      <c r="H119" s="117"/>
      <c r="I119" s="117"/>
      <c r="J119" s="118"/>
    </row>
    <row r="120" spans="1:10" x14ac:dyDescent="0.2">
      <c r="A120" s="39"/>
      <c r="B120" s="117"/>
      <c r="C120" s="117"/>
      <c r="D120" s="117"/>
      <c r="E120" s="117"/>
      <c r="F120" s="117"/>
      <c r="G120" s="117"/>
      <c r="H120" s="117"/>
      <c r="I120" s="117"/>
      <c r="J120" s="118"/>
    </row>
    <row r="121" spans="1:10" ht="13.5" thickBot="1" x14ac:dyDescent="0.25">
      <c r="A121" s="40"/>
      <c r="B121" s="119"/>
      <c r="C121" s="119"/>
      <c r="D121" s="119"/>
      <c r="E121" s="119"/>
      <c r="F121" s="119"/>
      <c r="G121" s="119"/>
      <c r="H121" s="119"/>
      <c r="I121" s="119"/>
      <c r="J121" s="120"/>
    </row>
    <row r="122" spans="1:10" x14ac:dyDescent="0.2">
      <c r="A122" s="45"/>
      <c r="B122" s="45"/>
      <c r="C122" s="45"/>
      <c r="D122" s="59"/>
      <c r="E122" s="47"/>
      <c r="F122" s="26"/>
      <c r="G122" s="52"/>
      <c r="H122" s="53"/>
      <c r="I122" s="25"/>
      <c r="J122" s="47"/>
    </row>
    <row r="123" spans="1:10" x14ac:dyDescent="0.2">
      <c r="A123" s="45"/>
      <c r="B123" s="45"/>
      <c r="C123" s="45"/>
      <c r="D123" s="59"/>
      <c r="E123" s="47"/>
      <c r="F123" s="26"/>
      <c r="G123" s="52"/>
      <c r="H123" s="24"/>
      <c r="I123" s="25"/>
      <c r="J123" s="47"/>
    </row>
    <row r="124" spans="1:10" x14ac:dyDescent="0.2">
      <c r="A124" s="45"/>
      <c r="B124" s="45"/>
      <c r="C124" s="56"/>
      <c r="D124" s="50"/>
      <c r="E124" s="47"/>
      <c r="F124" s="26"/>
      <c r="G124" s="52"/>
      <c r="H124" s="24"/>
      <c r="I124" s="25"/>
      <c r="J124" s="27"/>
    </row>
    <row r="125" spans="1:10" x14ac:dyDescent="0.2">
      <c r="A125" s="45"/>
      <c r="B125" s="45"/>
      <c r="C125" s="49"/>
      <c r="D125" s="50"/>
      <c r="E125" s="47"/>
      <c r="F125" s="26"/>
      <c r="G125" s="52"/>
      <c r="H125" s="24"/>
      <c r="I125" s="25"/>
      <c r="J125" s="47"/>
    </row>
    <row r="126" spans="1:10" x14ac:dyDescent="0.2">
      <c r="A126" s="45"/>
      <c r="B126" s="45"/>
      <c r="C126" s="45"/>
      <c r="D126" s="59"/>
      <c r="E126" s="47"/>
      <c r="F126" s="26"/>
      <c r="G126" s="52"/>
      <c r="H126" s="24"/>
      <c r="I126" s="25"/>
      <c r="J126" s="47"/>
    </row>
    <row r="127" spans="1:10" x14ac:dyDescent="0.2">
      <c r="A127" s="45"/>
      <c r="B127" s="45"/>
      <c r="C127" s="45"/>
      <c r="D127" s="59"/>
      <c r="E127" s="47"/>
      <c r="F127" s="26"/>
      <c r="G127" s="52"/>
      <c r="H127" s="24"/>
      <c r="I127" s="25"/>
      <c r="J127" s="27"/>
    </row>
    <row r="128" spans="1:10" x14ac:dyDescent="0.2">
      <c r="A128" s="45"/>
      <c r="B128" s="45"/>
      <c r="C128" s="46"/>
      <c r="D128" s="59"/>
      <c r="E128" s="47"/>
      <c r="F128" s="26"/>
      <c r="G128" s="52"/>
      <c r="H128" s="24"/>
      <c r="I128" s="25"/>
      <c r="J128" s="27"/>
    </row>
    <row r="129" spans="1:10" x14ac:dyDescent="0.2">
      <c r="A129" s="45"/>
      <c r="B129" s="45"/>
      <c r="C129" s="45"/>
      <c r="D129" s="59"/>
      <c r="E129" s="47"/>
      <c r="F129" s="26"/>
      <c r="G129" s="52"/>
      <c r="H129" s="24"/>
      <c r="I129" s="25"/>
      <c r="J129" s="47"/>
    </row>
    <row r="130" spans="1:10" x14ac:dyDescent="0.2">
      <c r="A130" s="45"/>
      <c r="B130" s="45"/>
      <c r="C130" s="45"/>
      <c r="D130" s="59"/>
      <c r="E130" s="47"/>
      <c r="F130" s="26"/>
      <c r="G130" s="52"/>
      <c r="H130" s="24"/>
      <c r="I130" s="25"/>
      <c r="J130" s="27"/>
    </row>
    <row r="131" spans="1:10" x14ac:dyDescent="0.2">
      <c r="A131" s="45"/>
      <c r="B131" s="45"/>
      <c r="C131" s="45"/>
      <c r="D131" s="47"/>
      <c r="E131" s="47"/>
      <c r="F131" s="26"/>
      <c r="G131" s="52"/>
      <c r="H131" s="24"/>
      <c r="I131" s="25"/>
      <c r="J131" s="28"/>
    </row>
    <row r="132" spans="1:10" x14ac:dyDescent="0.2">
      <c r="A132" s="45"/>
      <c r="B132" s="45"/>
      <c r="C132" s="45"/>
      <c r="D132" s="47"/>
      <c r="E132" s="47"/>
      <c r="F132" s="60"/>
      <c r="G132" s="61"/>
      <c r="H132" s="62"/>
      <c r="I132" s="60"/>
      <c r="J132" s="47"/>
    </row>
    <row r="133" spans="1:10" x14ac:dyDescent="0.2">
      <c r="A133" s="45"/>
      <c r="B133" s="45"/>
      <c r="C133" s="45"/>
      <c r="D133" s="47"/>
      <c r="E133" s="47"/>
      <c r="F133" s="63"/>
      <c r="G133" s="47"/>
      <c r="H133" s="64"/>
      <c r="I133" s="65"/>
      <c r="J133" s="66"/>
    </row>
    <row r="134" spans="1:10" x14ac:dyDescent="0.2">
      <c r="A134" s="45"/>
      <c r="B134" s="45"/>
      <c r="C134" s="45"/>
      <c r="D134" s="47"/>
      <c r="E134" s="47"/>
      <c r="F134" s="63"/>
      <c r="G134" s="47"/>
      <c r="H134" s="64"/>
      <c r="I134" s="65"/>
      <c r="J134" s="66"/>
    </row>
    <row r="135" spans="1:10" x14ac:dyDescent="0.2">
      <c r="A135" s="45"/>
      <c r="B135" s="45"/>
      <c r="C135" s="45"/>
      <c r="D135" s="47"/>
      <c r="E135" s="47"/>
      <c r="F135" s="63"/>
      <c r="G135" s="47"/>
      <c r="H135" s="64"/>
      <c r="I135" s="65"/>
      <c r="J135" s="66"/>
    </row>
    <row r="136" spans="1:10" x14ac:dyDescent="0.2">
      <c r="A136" s="45"/>
      <c r="B136" s="45"/>
      <c r="C136" s="45"/>
      <c r="D136" s="47"/>
      <c r="E136" s="47"/>
      <c r="F136" s="67"/>
      <c r="G136" s="47"/>
      <c r="H136" s="64"/>
      <c r="I136" s="65"/>
      <c r="J136" s="66"/>
    </row>
    <row r="137" spans="1:10" x14ac:dyDescent="0.2">
      <c r="A137" s="45"/>
      <c r="B137" s="45"/>
      <c r="C137" s="45"/>
      <c r="D137" s="47"/>
      <c r="E137" s="47"/>
      <c r="F137" s="67"/>
      <c r="G137" s="47"/>
      <c r="H137" s="64"/>
      <c r="I137" s="65"/>
      <c r="J137" s="66"/>
    </row>
    <row r="138" spans="1:10" x14ac:dyDescent="0.2">
      <c r="A138" s="45"/>
      <c r="B138" s="45"/>
      <c r="C138" s="45"/>
      <c r="D138" s="47"/>
      <c r="E138" s="47"/>
      <c r="F138" s="67"/>
      <c r="G138" s="47"/>
      <c r="H138" s="64"/>
      <c r="I138" s="65"/>
      <c r="J138" s="66"/>
    </row>
    <row r="139" spans="1:10" x14ac:dyDescent="0.2">
      <c r="A139" s="45"/>
      <c r="B139" s="45"/>
      <c r="C139" s="45"/>
      <c r="D139" s="47"/>
      <c r="E139" s="47"/>
      <c r="F139" s="67"/>
      <c r="G139" s="47"/>
      <c r="H139" s="64"/>
      <c r="I139" s="65"/>
      <c r="J139" s="66"/>
    </row>
    <row r="140" spans="1:10" x14ac:dyDescent="0.2">
      <c r="A140" s="45"/>
      <c r="B140" s="45"/>
      <c r="C140" s="45"/>
      <c r="D140" s="47"/>
      <c r="E140" s="47"/>
      <c r="F140" s="67"/>
      <c r="G140" s="47"/>
      <c r="H140" s="64"/>
      <c r="I140" s="65"/>
      <c r="J140" s="66"/>
    </row>
    <row r="141" spans="1:10" x14ac:dyDescent="0.2">
      <c r="A141" s="45"/>
      <c r="B141" s="45"/>
      <c r="C141" s="45"/>
      <c r="D141" s="47"/>
      <c r="E141" s="47"/>
      <c r="F141" s="67"/>
      <c r="G141" s="47"/>
      <c r="H141" s="64"/>
      <c r="I141" s="65"/>
      <c r="J141" s="66"/>
    </row>
    <row r="142" spans="1:10" x14ac:dyDescent="0.2">
      <c r="A142" s="45"/>
      <c r="B142" s="45"/>
      <c r="C142" s="45"/>
      <c r="D142" s="47"/>
      <c r="E142" s="47"/>
      <c r="F142" s="68"/>
      <c r="G142" s="47"/>
      <c r="H142" s="69"/>
      <c r="I142" s="65"/>
      <c r="J142" s="66"/>
    </row>
    <row r="143" spans="1:10" x14ac:dyDescent="0.2">
      <c r="A143" s="45"/>
      <c r="B143" s="45"/>
      <c r="C143" s="45"/>
      <c r="D143" s="47"/>
      <c r="E143" s="47"/>
      <c r="F143" s="68"/>
      <c r="G143" s="47"/>
      <c r="H143" s="69"/>
      <c r="I143" s="65"/>
      <c r="J143" s="66"/>
    </row>
    <row r="144" spans="1:10" x14ac:dyDescent="0.2">
      <c r="A144" s="45"/>
      <c r="B144" s="45"/>
      <c r="C144" s="45"/>
      <c r="D144" s="47"/>
      <c r="E144" s="47"/>
      <c r="F144" s="48"/>
      <c r="G144" s="47"/>
      <c r="H144" s="47"/>
      <c r="I144" s="45"/>
      <c r="J144" s="45"/>
    </row>
    <row r="145" spans="1:10" x14ac:dyDescent="0.2">
      <c r="A145" s="45"/>
      <c r="B145" s="46" t="s">
        <v>21</v>
      </c>
      <c r="C145" s="45"/>
      <c r="D145" s="47"/>
      <c r="E145" s="47"/>
      <c r="F145" s="26"/>
      <c r="G145" s="47"/>
      <c r="H145" s="47"/>
      <c r="I145" s="47"/>
      <c r="J145" s="27"/>
    </row>
  </sheetData>
  <mergeCells count="2">
    <mergeCell ref="B54:J61"/>
    <mergeCell ref="B114:J121"/>
  </mergeCells>
  <conditionalFormatting sqref="B71 B9:B10 B17:B28">
    <cfRule type="cellIs" dxfId="10" priority="11" stopIfTrue="1" operator="equal">
      <formula>"Title"</formula>
    </cfRule>
  </conditionalFormatting>
  <conditionalFormatting sqref="B30:B31 B34:B52 B62:B70 B72:B73">
    <cfRule type="cellIs" dxfId="9" priority="10" stopIfTrue="1" operator="equal">
      <formula>"Adjustment to Income/Expense/Rate Base:"</formula>
    </cfRule>
  </conditionalFormatting>
  <conditionalFormatting sqref="I7">
    <cfRule type="cellIs" dxfId="8" priority="9" stopIfTrue="1" operator="equal">
      <formula>"Update"</formula>
    </cfRule>
  </conditionalFormatting>
  <conditionalFormatting sqref="B11:B12 B14:B16">
    <cfRule type="cellIs" dxfId="7" priority="8" stopIfTrue="1" operator="equal">
      <formula>"Title"</formula>
    </cfRule>
  </conditionalFormatting>
  <conditionalFormatting sqref="D10">
    <cfRule type="cellIs" dxfId="6" priority="7" stopIfTrue="1" operator="equal">
      <formula>"Title"</formula>
    </cfRule>
  </conditionalFormatting>
  <conditionalFormatting sqref="D11:D12 D14:D16">
    <cfRule type="cellIs" dxfId="5" priority="6" stopIfTrue="1" operator="equal">
      <formula>"Title"</formula>
    </cfRule>
  </conditionalFormatting>
  <conditionalFormatting sqref="B13">
    <cfRule type="cellIs" dxfId="4" priority="5" stopIfTrue="1" operator="equal">
      <formula>"Title"</formula>
    </cfRule>
  </conditionalFormatting>
  <conditionalFormatting sqref="D13">
    <cfRule type="cellIs" dxfId="3" priority="4" stopIfTrue="1" operator="equal">
      <formula>"Title"</formula>
    </cfRule>
  </conditionalFormatting>
  <conditionalFormatting sqref="B32:B33">
    <cfRule type="cellIs" dxfId="2" priority="3" stopIfTrue="1" operator="equal">
      <formula>"Adjustment to Income/Expense/Rate Base:"</formula>
    </cfRule>
  </conditionalFormatting>
  <conditionalFormatting sqref="B74">
    <cfRule type="cellIs" dxfId="1" priority="2" stopIfTrue="1" operator="equal">
      <formula>"Adjustment to Income/Expense/Rate Base:"</formula>
    </cfRule>
  </conditionalFormatting>
  <conditionalFormatting sqref="I68">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7:E28 E17:E19 E9 E75:E77 E84:E86 E71" xr:uid="{01AF9254-4E5A-4A2C-BA10-C66EA4EC2181}">
      <formula1>"1, 2, 3"</formula1>
    </dataValidation>
    <dataValidation type="list" errorStyle="warning" allowBlank="1" showInputMessage="1" showErrorMessage="1" errorTitle="FERC ACCOUNT" error="This FERC Account is not included in the drop-down list. Is this the account you want to use?" sqref="D9" xr:uid="{DA682E4B-75E9-4074-9391-13B61924EF7B}">
      <formula1>#REF!</formula1>
    </dataValidation>
    <dataValidation type="list" allowBlank="1" showInputMessage="1" showErrorMessage="1" errorTitle="Oops!" error="You must enter a state, or, if the adjustment is system, enter all states." sqref="I7 I68" xr:uid="{8B931DFA-55A1-45C2-BB6A-5FB5DBBF05F6}">
      <formula1>#REF!</formula1>
    </dataValidation>
    <dataValidation type="list" errorStyle="warning" allowBlank="1" showInputMessage="1" showErrorMessage="1" errorTitle="Factor" error="This factor is not included in the drop-down list. Is this the factor you want to use?" sqref="G9" xr:uid="{524315E1-346B-4382-8F32-0F0361A496DD}">
      <formula1>#REF!</formula1>
    </dataValidation>
  </dataValidations>
  <pageMargins left="0.7" right="0.7" top="0.75" bottom="0.75" header="0.3" footer="0.3"/>
  <pageSetup scale="85" fitToHeight="0" orientation="portrait" r:id="rId1"/>
  <rowBreaks count="1" manualBreakCount="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5884-04B8-444B-A7F9-3CF8EBD901FB}">
  <sheetPr>
    <pageSetUpPr fitToPage="1"/>
  </sheetPr>
  <dimension ref="A1:U58"/>
  <sheetViews>
    <sheetView view="pageBreakPreview" zoomScale="90" zoomScaleNormal="90" zoomScaleSheetLayoutView="90" workbookViewId="0">
      <pane xSplit="4" ySplit="6" topLeftCell="E7" activePane="bottomRight" state="frozen"/>
      <selection activeCell="I30" sqref="I30"/>
      <selection pane="topRight" activeCell="I30" sqref="I30"/>
      <selection pane="bottomLeft" activeCell="I30" sqref="I30"/>
      <selection pane="bottomRight" activeCell="A4" sqref="A4"/>
    </sheetView>
  </sheetViews>
  <sheetFormatPr defaultRowHeight="12.75" x14ac:dyDescent="0.2"/>
  <cols>
    <col min="1" max="1" width="27.140625" style="78" customWidth="1"/>
    <col min="2" max="2" width="10.140625" style="75" bestFit="1" customWidth="1"/>
    <col min="3" max="3" width="10.5703125" style="75" bestFit="1" customWidth="1"/>
    <col min="4" max="4" width="13.28515625" style="78" bestFit="1" customWidth="1"/>
    <col min="5" max="5" width="13.85546875" style="78" bestFit="1" customWidth="1"/>
    <col min="6" max="6" width="11.7109375" style="78" bestFit="1" customWidth="1"/>
    <col min="7" max="7" width="12.140625" style="78" customWidth="1"/>
    <col min="8" max="8" width="12.85546875" style="78" bestFit="1" customWidth="1"/>
    <col min="9" max="9" width="10.7109375" style="78" bestFit="1" customWidth="1"/>
    <col min="10" max="10" width="12.85546875" style="78" bestFit="1" customWidth="1"/>
    <col min="11" max="11" width="11.5703125" style="78" bestFit="1" customWidth="1"/>
    <col min="12" max="12" width="12.85546875" style="78" bestFit="1" customWidth="1"/>
    <col min="13" max="13" width="14" style="78" bestFit="1" customWidth="1"/>
    <col min="14" max="14" width="13.140625" style="78" customWidth="1"/>
    <col min="15" max="15" width="13.85546875" style="78" customWidth="1"/>
    <col min="16" max="16" width="11.7109375" style="78" bestFit="1" customWidth="1"/>
    <col min="17" max="17" width="14" style="78" bestFit="1" customWidth="1"/>
    <col min="18" max="18" width="10.5703125" style="78" bestFit="1" customWidth="1"/>
    <col min="19" max="19" width="14" style="78" bestFit="1" customWidth="1"/>
    <col min="20" max="20" width="11.85546875" style="78" customWidth="1"/>
    <col min="21" max="21" width="7.85546875" style="75" bestFit="1" customWidth="1"/>
    <col min="22" max="16384" width="9.140625" style="78"/>
  </cols>
  <sheetData>
    <row r="1" spans="1:21" x14ac:dyDescent="0.2">
      <c r="A1" s="74" t="s">
        <v>0</v>
      </c>
      <c r="D1" s="76"/>
      <c r="E1" s="76"/>
      <c r="F1" s="76"/>
      <c r="G1" s="76"/>
      <c r="H1" s="74"/>
      <c r="I1" s="74"/>
      <c r="J1" s="76"/>
      <c r="K1" s="74"/>
      <c r="L1" s="74"/>
      <c r="M1" s="74"/>
      <c r="N1" s="74"/>
      <c r="O1" s="74"/>
      <c r="P1" s="74"/>
      <c r="Q1" s="76"/>
      <c r="R1" s="76"/>
      <c r="S1" s="76"/>
      <c r="T1" s="77"/>
      <c r="U1" s="77"/>
    </row>
    <row r="2" spans="1:21" x14ac:dyDescent="0.2">
      <c r="A2" s="74" t="str">
        <f>'9.1_R - 9.1.1_R'!B3</f>
        <v>Washington 2023 General Rate Case</v>
      </c>
      <c r="D2" s="76"/>
      <c r="E2" s="76"/>
      <c r="F2" s="76"/>
      <c r="G2" s="76"/>
      <c r="H2" s="76"/>
      <c r="I2" s="76"/>
      <c r="J2" s="76"/>
      <c r="K2" s="76"/>
      <c r="L2" s="76"/>
      <c r="M2" s="76"/>
      <c r="N2" s="76"/>
      <c r="O2" s="76"/>
      <c r="P2" s="76"/>
      <c r="Q2" s="76"/>
      <c r="R2" s="76"/>
      <c r="S2" s="76"/>
      <c r="T2" s="76"/>
      <c r="U2" s="79"/>
    </row>
    <row r="3" spans="1:21" x14ac:dyDescent="0.2">
      <c r="A3" s="74" t="s">
        <v>72</v>
      </c>
    </row>
    <row r="4" spans="1:21" ht="39" thickBot="1" x14ac:dyDescent="0.25">
      <c r="Q4" s="80" t="s">
        <v>22</v>
      </c>
      <c r="S4" s="80" t="s">
        <v>23</v>
      </c>
    </row>
    <row r="5" spans="1:21" ht="25.5" x14ac:dyDescent="0.2">
      <c r="D5" s="81" t="s">
        <v>24</v>
      </c>
      <c r="E5" s="82"/>
      <c r="F5" s="82"/>
      <c r="G5" s="82"/>
      <c r="H5" s="74"/>
      <c r="I5" s="74"/>
      <c r="J5" s="74"/>
      <c r="K5" s="74"/>
      <c r="L5" s="74"/>
      <c r="M5" s="74"/>
      <c r="N5" s="74"/>
      <c r="O5" s="74"/>
      <c r="P5" s="74"/>
      <c r="Q5" s="81" t="s">
        <v>25</v>
      </c>
      <c r="S5" s="81" t="s">
        <v>25</v>
      </c>
    </row>
    <row r="6" spans="1:21" s="89" customFormat="1" ht="76.5" x14ac:dyDescent="0.2">
      <c r="A6" s="83" t="s">
        <v>26</v>
      </c>
      <c r="B6" s="84" t="s">
        <v>27</v>
      </c>
      <c r="C6" s="84" t="s">
        <v>28</v>
      </c>
      <c r="D6" s="85" t="s">
        <v>29</v>
      </c>
      <c r="E6" s="86" t="s">
        <v>77</v>
      </c>
      <c r="F6" s="86" t="s">
        <v>93</v>
      </c>
      <c r="G6" s="86" t="s">
        <v>87</v>
      </c>
      <c r="H6" s="87" t="s">
        <v>88</v>
      </c>
      <c r="I6" s="87" t="s">
        <v>89</v>
      </c>
      <c r="J6" s="87" t="s">
        <v>90</v>
      </c>
      <c r="K6" s="87" t="s">
        <v>78</v>
      </c>
      <c r="L6" s="87" t="s">
        <v>79</v>
      </c>
      <c r="M6" s="87" t="s">
        <v>80</v>
      </c>
      <c r="N6" s="87" t="s">
        <v>91</v>
      </c>
      <c r="O6" s="87" t="s">
        <v>92</v>
      </c>
      <c r="P6" s="87" t="s">
        <v>81</v>
      </c>
      <c r="Q6" s="85" t="s">
        <v>29</v>
      </c>
      <c r="R6" s="84" t="s">
        <v>30</v>
      </c>
      <c r="S6" s="85" t="s">
        <v>29</v>
      </c>
      <c r="T6" s="84" t="s">
        <v>31</v>
      </c>
      <c r="U6" s="84" t="s">
        <v>32</v>
      </c>
    </row>
    <row r="7" spans="1:21" s="89" customFormat="1" x14ac:dyDescent="0.2">
      <c r="A7" s="90" t="s">
        <v>12</v>
      </c>
      <c r="B7" s="88"/>
      <c r="C7" s="88"/>
      <c r="D7" s="91"/>
      <c r="E7" s="88"/>
      <c r="F7" s="88"/>
      <c r="G7" s="88"/>
      <c r="H7" s="88"/>
      <c r="I7" s="88"/>
      <c r="J7" s="88"/>
      <c r="K7" s="88"/>
      <c r="L7" s="88"/>
      <c r="M7" s="88"/>
      <c r="N7" s="88"/>
      <c r="O7" s="88"/>
      <c r="P7" s="88"/>
      <c r="Q7" s="91"/>
      <c r="R7" s="88"/>
      <c r="S7" s="91"/>
      <c r="T7" s="88"/>
    </row>
    <row r="8" spans="1:21" x14ac:dyDescent="0.2">
      <c r="A8" s="92" t="s">
        <v>33</v>
      </c>
      <c r="B8" s="75">
        <v>312</v>
      </c>
      <c r="C8" s="75" t="s">
        <v>34</v>
      </c>
      <c r="D8" s="7">
        <v>0</v>
      </c>
      <c r="E8" s="8"/>
      <c r="F8" s="8"/>
      <c r="G8" s="8"/>
      <c r="H8" s="8"/>
      <c r="I8" s="8"/>
      <c r="J8" s="8"/>
      <c r="K8" s="8"/>
      <c r="L8" s="8"/>
      <c r="M8" s="8"/>
      <c r="N8" s="8">
        <v>845364.82146073994</v>
      </c>
      <c r="O8" s="8"/>
      <c r="P8" s="8"/>
      <c r="Q8" s="7">
        <f t="shared" ref="Q8:Q14" si="0">SUM(D8:P8)</f>
        <v>845364.82146073994</v>
      </c>
      <c r="R8" s="93">
        <f>'9.1.3'!$C$21</f>
        <v>1.00542</v>
      </c>
      <c r="S8" s="7">
        <f t="shared" ref="S8:S14" si="1">Q8*R8</f>
        <v>849946.69879305712</v>
      </c>
      <c r="T8" s="8">
        <f>S8-Q8</f>
        <v>4581.8773323171772</v>
      </c>
      <c r="U8" s="75" t="s">
        <v>82</v>
      </c>
    </row>
    <row r="9" spans="1:21" x14ac:dyDescent="0.2">
      <c r="A9" s="92" t="s">
        <v>33</v>
      </c>
      <c r="B9" s="75">
        <v>312</v>
      </c>
      <c r="C9" s="75" t="s">
        <v>35</v>
      </c>
      <c r="D9" s="7">
        <v>0</v>
      </c>
      <c r="E9" s="8"/>
      <c r="F9" s="8"/>
      <c r="G9" s="8"/>
      <c r="H9" s="8"/>
      <c r="I9" s="8"/>
      <c r="J9" s="8"/>
      <c r="K9" s="8"/>
      <c r="L9" s="8"/>
      <c r="M9" s="8"/>
      <c r="N9" s="8">
        <v>2817039.8873979561</v>
      </c>
      <c r="O9" s="8">
        <v>8980277.4938648865</v>
      </c>
      <c r="P9" s="8"/>
      <c r="Q9" s="7">
        <f t="shared" si="0"/>
        <v>11797317.381262843</v>
      </c>
      <c r="R9" s="93">
        <f>'9.1.3'!$C$21</f>
        <v>1.00542</v>
      </c>
      <c r="S9" s="7">
        <f t="shared" si="1"/>
        <v>11861258.841469288</v>
      </c>
      <c r="T9" s="8">
        <f>S9-Q9</f>
        <v>63941.460206445307</v>
      </c>
      <c r="U9" s="75" t="s">
        <v>82</v>
      </c>
    </row>
    <row r="10" spans="1:21" x14ac:dyDescent="0.2">
      <c r="A10" s="92" t="s">
        <v>33</v>
      </c>
      <c r="B10" s="75">
        <v>312</v>
      </c>
      <c r="C10" s="75" t="s">
        <v>36</v>
      </c>
      <c r="D10" s="7">
        <v>0</v>
      </c>
      <c r="E10" s="8"/>
      <c r="F10" s="8"/>
      <c r="G10" s="8"/>
      <c r="H10" s="8"/>
      <c r="I10" s="8"/>
      <c r="J10" s="8">
        <v>-185327.19392172026</v>
      </c>
      <c r="K10" s="8"/>
      <c r="L10" s="8"/>
      <c r="M10" s="8"/>
      <c r="N10" s="8"/>
      <c r="O10" s="8"/>
      <c r="P10" s="8"/>
      <c r="Q10" s="7">
        <f t="shared" si="0"/>
        <v>-185327.19392172026</v>
      </c>
      <c r="R10" s="93">
        <f>'9.1.3'!$C$21</f>
        <v>1.00542</v>
      </c>
      <c r="S10" s="7">
        <f t="shared" si="1"/>
        <v>-186331.66731277597</v>
      </c>
      <c r="T10" s="8">
        <f>S10-Q10</f>
        <v>-1004.4733910557115</v>
      </c>
      <c r="U10" s="75" t="s">
        <v>82</v>
      </c>
    </row>
    <row r="11" spans="1:21" x14ac:dyDescent="0.2">
      <c r="A11" s="92" t="s">
        <v>37</v>
      </c>
      <c r="B11" s="75">
        <v>332</v>
      </c>
      <c r="C11" s="75" t="s">
        <v>38</v>
      </c>
      <c r="D11" s="7">
        <v>0</v>
      </c>
      <c r="E11" s="8"/>
      <c r="F11" s="8"/>
      <c r="G11" s="8"/>
      <c r="H11" s="8"/>
      <c r="I11" s="8"/>
      <c r="J11" s="8">
        <v>4960054.6748518283</v>
      </c>
      <c r="K11" s="8"/>
      <c r="L11" s="8"/>
      <c r="M11" s="8"/>
      <c r="N11" s="8"/>
      <c r="O11" s="8"/>
      <c r="P11" s="8"/>
      <c r="Q11" s="7">
        <f t="shared" si="0"/>
        <v>4960054.6748518283</v>
      </c>
      <c r="R11" s="93">
        <f>'9.1.3'!$C$21</f>
        <v>1.00542</v>
      </c>
      <c r="S11" s="7">
        <f t="shared" si="1"/>
        <v>4986938.1711895252</v>
      </c>
      <c r="T11" s="8">
        <f t="shared" ref="T11:T14" si="2">S11-Q11</f>
        <v>26883.49633769691</v>
      </c>
      <c r="U11" s="75" t="s">
        <v>82</v>
      </c>
    </row>
    <row r="12" spans="1:21" x14ac:dyDescent="0.2">
      <c r="A12" s="92" t="s">
        <v>37</v>
      </c>
      <c r="B12" s="75">
        <v>332</v>
      </c>
      <c r="C12" s="75" t="s">
        <v>39</v>
      </c>
      <c r="D12" s="7">
        <v>0</v>
      </c>
      <c r="E12" s="8"/>
      <c r="F12" s="8"/>
      <c r="G12" s="8"/>
      <c r="H12" s="8"/>
      <c r="I12" s="8"/>
      <c r="J12" s="8">
        <v>2311706.9450994288</v>
      </c>
      <c r="K12" s="8"/>
      <c r="L12" s="8"/>
      <c r="M12" s="8"/>
      <c r="N12" s="8"/>
      <c r="O12" s="8"/>
      <c r="P12" s="8"/>
      <c r="Q12" s="7">
        <f t="shared" si="0"/>
        <v>2311706.9450994288</v>
      </c>
      <c r="R12" s="93">
        <f>'9.1.3'!$C$21</f>
        <v>1.00542</v>
      </c>
      <c r="S12" s="7">
        <f t="shared" si="1"/>
        <v>2324236.3967418675</v>
      </c>
      <c r="T12" s="8">
        <f t="shared" si="2"/>
        <v>12529.451642438769</v>
      </c>
      <c r="U12" s="75" t="s">
        <v>82</v>
      </c>
    </row>
    <row r="13" spans="1:21" x14ac:dyDescent="0.2">
      <c r="A13" s="92" t="s">
        <v>40</v>
      </c>
      <c r="B13" s="75">
        <v>343</v>
      </c>
      <c r="C13" s="75" t="s">
        <v>34</v>
      </c>
      <c r="D13" s="7">
        <v>0</v>
      </c>
      <c r="E13" s="8"/>
      <c r="F13" s="8"/>
      <c r="G13" s="8"/>
      <c r="H13" s="8"/>
      <c r="I13" s="8"/>
      <c r="J13" s="8">
        <v>6703816.2115389295</v>
      </c>
      <c r="K13" s="8"/>
      <c r="L13" s="8"/>
      <c r="M13" s="8"/>
      <c r="N13" s="8"/>
      <c r="O13" s="8"/>
      <c r="P13" s="8"/>
      <c r="Q13" s="7">
        <f t="shared" si="0"/>
        <v>6703816.2115389295</v>
      </c>
      <c r="R13" s="93">
        <f>'9.1.3'!$C$21</f>
        <v>1.00542</v>
      </c>
      <c r="S13" s="7">
        <f t="shared" si="1"/>
        <v>6740150.8954054704</v>
      </c>
      <c r="T13" s="8">
        <f t="shared" si="2"/>
        <v>36334.683866540901</v>
      </c>
      <c r="U13" s="75" t="s">
        <v>82</v>
      </c>
    </row>
    <row r="14" spans="1:21" x14ac:dyDescent="0.2">
      <c r="A14" s="92" t="s">
        <v>40</v>
      </c>
      <c r="B14" s="75">
        <v>343</v>
      </c>
      <c r="C14" s="75" t="s">
        <v>36</v>
      </c>
      <c r="D14" s="7">
        <v>0</v>
      </c>
      <c r="E14" s="8"/>
      <c r="F14" s="8"/>
      <c r="G14" s="8"/>
      <c r="H14" s="8"/>
      <c r="I14" s="8"/>
      <c r="J14" s="8">
        <v>6778002.3324325401</v>
      </c>
      <c r="K14" s="8">
        <v>2321668.5741803152</v>
      </c>
      <c r="L14" s="8"/>
      <c r="M14" s="8"/>
      <c r="N14" s="8"/>
      <c r="O14" s="8"/>
      <c r="P14" s="8"/>
      <c r="Q14" s="7">
        <f t="shared" si="0"/>
        <v>9099670.9066128545</v>
      </c>
      <c r="R14" s="93">
        <f>'9.1.3'!$C$21</f>
        <v>1.00542</v>
      </c>
      <c r="S14" s="7">
        <f t="shared" si="1"/>
        <v>9148991.1229266953</v>
      </c>
      <c r="T14" s="8">
        <f t="shared" si="2"/>
        <v>49320.216313840821</v>
      </c>
      <c r="U14" s="75" t="s">
        <v>82</v>
      </c>
    </row>
    <row r="15" spans="1:21" x14ac:dyDescent="0.2">
      <c r="D15" s="94">
        <f t="shared" ref="D15:Q15" si="3">SUM(D8:D14)</f>
        <v>0</v>
      </c>
      <c r="E15" s="95">
        <f t="shared" si="3"/>
        <v>0</v>
      </c>
      <c r="F15" s="95">
        <f t="shared" si="3"/>
        <v>0</v>
      </c>
      <c r="G15" s="95">
        <f t="shared" si="3"/>
        <v>0</v>
      </c>
      <c r="H15" s="95">
        <f t="shared" si="3"/>
        <v>0</v>
      </c>
      <c r="I15" s="95">
        <f t="shared" si="3"/>
        <v>0</v>
      </c>
      <c r="J15" s="95">
        <f t="shared" si="3"/>
        <v>20568252.970001005</v>
      </c>
      <c r="K15" s="95">
        <f t="shared" si="3"/>
        <v>2321668.5741803152</v>
      </c>
      <c r="L15" s="95">
        <f t="shared" si="3"/>
        <v>0</v>
      </c>
      <c r="M15" s="95">
        <f t="shared" si="3"/>
        <v>0</v>
      </c>
      <c r="N15" s="95">
        <f t="shared" si="3"/>
        <v>3662404.7088586958</v>
      </c>
      <c r="O15" s="95">
        <f t="shared" si="3"/>
        <v>8980277.4938648865</v>
      </c>
      <c r="P15" s="95">
        <f t="shared" si="3"/>
        <v>0</v>
      </c>
      <c r="Q15" s="94">
        <f t="shared" si="3"/>
        <v>35532603.746904902</v>
      </c>
      <c r="R15" s="96"/>
      <c r="S15" s="94">
        <f>SUM(S8:S14)</f>
        <v>35725190.45921313</v>
      </c>
      <c r="T15" s="95">
        <f>SUM(T8:T14)</f>
        <v>192586.71230822417</v>
      </c>
      <c r="U15" s="75" t="s">
        <v>82</v>
      </c>
    </row>
    <row r="16" spans="1:21" x14ac:dyDescent="0.2">
      <c r="A16" s="74" t="s">
        <v>14</v>
      </c>
      <c r="D16" s="97"/>
      <c r="E16" s="74"/>
      <c r="F16" s="74"/>
      <c r="G16" s="74"/>
      <c r="H16" s="74"/>
      <c r="I16" s="74"/>
      <c r="J16" s="74"/>
      <c r="K16" s="74"/>
      <c r="L16" s="74"/>
      <c r="M16" s="74"/>
      <c r="N16" s="74"/>
      <c r="O16" s="74"/>
      <c r="P16" s="74"/>
      <c r="Q16" s="97"/>
      <c r="R16" s="75"/>
      <c r="S16" s="97"/>
    </row>
    <row r="17" spans="1:21" x14ac:dyDescent="0.2">
      <c r="A17" s="78" t="s">
        <v>33</v>
      </c>
      <c r="B17" s="75" t="s">
        <v>41</v>
      </c>
      <c r="C17" s="75" t="s">
        <v>34</v>
      </c>
      <c r="D17" s="7">
        <v>0</v>
      </c>
      <c r="E17" s="8"/>
      <c r="F17" s="8"/>
      <c r="G17" s="8"/>
      <c r="H17" s="8"/>
      <c r="I17" s="8"/>
      <c r="J17" s="10">
        <v>1.8544490883198628E-9</v>
      </c>
      <c r="K17" s="8"/>
      <c r="L17" s="8"/>
      <c r="M17" s="8"/>
      <c r="N17" s="8">
        <v>-28672.690698015915</v>
      </c>
      <c r="O17" s="8"/>
      <c r="P17" s="8"/>
      <c r="Q17" s="7">
        <f t="shared" ref="Q17:Q23" si="4">SUM(D17:P17)</f>
        <v>-28672.690698014059</v>
      </c>
      <c r="R17" s="93">
        <f>'9.1.3'!$C$21</f>
        <v>1.00542</v>
      </c>
      <c r="S17" s="7">
        <f t="shared" ref="S17:S21" si="5">Q17*R17</f>
        <v>-28828.096681597293</v>
      </c>
      <c r="T17" s="8">
        <f t="shared" ref="T17:T21" si="6">S17-Q17</f>
        <v>-155.40598358323405</v>
      </c>
      <c r="U17" s="75" t="s">
        <v>82</v>
      </c>
    </row>
    <row r="18" spans="1:21" x14ac:dyDescent="0.2">
      <c r="A18" s="78" t="s">
        <v>33</v>
      </c>
      <c r="B18" s="75" t="s">
        <v>41</v>
      </c>
      <c r="C18" s="75" t="s">
        <v>35</v>
      </c>
      <c r="D18" s="7">
        <v>0</v>
      </c>
      <c r="E18" s="8"/>
      <c r="F18" s="8"/>
      <c r="G18" s="8"/>
      <c r="H18" s="8"/>
      <c r="I18" s="8"/>
      <c r="J18" s="10">
        <v>3.3372798441288331E-9</v>
      </c>
      <c r="K18" s="8"/>
      <c r="L18" s="8"/>
      <c r="M18" s="8"/>
      <c r="N18" s="8">
        <v>-22495.507849432048</v>
      </c>
      <c r="O18" s="8">
        <v>-36423.699127264372</v>
      </c>
      <c r="P18" s="8"/>
      <c r="Q18" s="7">
        <f t="shared" si="4"/>
        <v>-58919.20697669308</v>
      </c>
      <c r="R18" s="93">
        <f>'9.1.3'!$C$21</f>
        <v>1.00542</v>
      </c>
      <c r="S18" s="7">
        <f t="shared" si="5"/>
        <v>-59238.549078506752</v>
      </c>
      <c r="T18" s="8">
        <f t="shared" si="6"/>
        <v>-319.34210181367234</v>
      </c>
      <c r="U18" s="75" t="s">
        <v>82</v>
      </c>
    </row>
    <row r="19" spans="1:21" x14ac:dyDescent="0.2">
      <c r="A19" s="78" t="s">
        <v>33</v>
      </c>
      <c r="B19" s="75" t="s">
        <v>41</v>
      </c>
      <c r="C19" s="75" t="s">
        <v>36</v>
      </c>
      <c r="D19" s="7">
        <v>0</v>
      </c>
      <c r="E19" s="8"/>
      <c r="F19" s="8"/>
      <c r="G19" s="8"/>
      <c r="H19" s="8"/>
      <c r="I19" s="8"/>
      <c r="J19" s="8">
        <v>-307065.07413059584</v>
      </c>
      <c r="K19" s="8"/>
      <c r="L19" s="8"/>
      <c r="M19" s="8"/>
      <c r="N19" s="8"/>
      <c r="O19" s="8"/>
      <c r="P19" s="8"/>
      <c r="Q19" s="7">
        <f t="shared" si="4"/>
        <v>-307065.07413059584</v>
      </c>
      <c r="R19" s="93">
        <f>'9.1.3'!$C$21</f>
        <v>1.00542</v>
      </c>
      <c r="S19" s="7">
        <f t="shared" si="5"/>
        <v>-308729.36683238368</v>
      </c>
      <c r="T19" s="8">
        <f t="shared" si="6"/>
        <v>-1664.2927017878392</v>
      </c>
      <c r="U19" s="75" t="s">
        <v>82</v>
      </c>
    </row>
    <row r="20" spans="1:21" x14ac:dyDescent="0.2">
      <c r="A20" s="78" t="s">
        <v>37</v>
      </c>
      <c r="B20" s="75" t="s">
        <v>42</v>
      </c>
      <c r="C20" s="75" t="s">
        <v>38</v>
      </c>
      <c r="D20" s="7">
        <v>0</v>
      </c>
      <c r="E20" s="8"/>
      <c r="F20" s="8"/>
      <c r="G20" s="8"/>
      <c r="H20" s="8"/>
      <c r="I20" s="8"/>
      <c r="J20" s="8">
        <v>-2788943.0180445034</v>
      </c>
      <c r="K20" s="8"/>
      <c r="L20" s="8"/>
      <c r="M20" s="8"/>
      <c r="N20" s="8"/>
      <c r="O20" s="8"/>
      <c r="P20" s="8"/>
      <c r="Q20" s="7">
        <f t="shared" si="4"/>
        <v>-2788943.0180445034</v>
      </c>
      <c r="R20" s="93">
        <f>'9.1.3'!$C$21</f>
        <v>1.00542</v>
      </c>
      <c r="S20" s="7">
        <f t="shared" si="5"/>
        <v>-2804059.0892023044</v>
      </c>
      <c r="T20" s="8">
        <f t="shared" si="6"/>
        <v>-15116.071157800965</v>
      </c>
      <c r="U20" s="75" t="s">
        <v>82</v>
      </c>
    </row>
    <row r="21" spans="1:21" x14ac:dyDescent="0.2">
      <c r="A21" s="78" t="s">
        <v>37</v>
      </c>
      <c r="B21" s="75" t="s">
        <v>42</v>
      </c>
      <c r="C21" s="75" t="s">
        <v>39</v>
      </c>
      <c r="D21" s="7">
        <v>0</v>
      </c>
      <c r="E21" s="8"/>
      <c r="F21" s="8"/>
      <c r="G21" s="8"/>
      <c r="H21" s="8"/>
      <c r="I21" s="8"/>
      <c r="J21" s="8">
        <v>-1207234.3662931165</v>
      </c>
      <c r="K21" s="8"/>
      <c r="L21" s="8"/>
      <c r="M21" s="8"/>
      <c r="N21" s="8"/>
      <c r="O21" s="8"/>
      <c r="P21" s="8"/>
      <c r="Q21" s="7">
        <f t="shared" si="4"/>
        <v>-1207234.3662931165</v>
      </c>
      <c r="R21" s="93">
        <f>'9.1.3'!$C$21</f>
        <v>1.00542</v>
      </c>
      <c r="S21" s="7">
        <f t="shared" si="5"/>
        <v>-1213777.5765584251</v>
      </c>
      <c r="T21" s="8">
        <f t="shared" si="6"/>
        <v>-6543.2102653086185</v>
      </c>
      <c r="U21" s="75" t="s">
        <v>82</v>
      </c>
    </row>
    <row r="22" spans="1:21" x14ac:dyDescent="0.2">
      <c r="A22" s="78" t="s">
        <v>40</v>
      </c>
      <c r="B22" s="75" t="s">
        <v>43</v>
      </c>
      <c r="C22" s="75" t="s">
        <v>34</v>
      </c>
      <c r="D22" s="7">
        <v>0</v>
      </c>
      <c r="E22" s="8"/>
      <c r="F22" s="8"/>
      <c r="G22" s="8"/>
      <c r="H22" s="8"/>
      <c r="I22" s="8"/>
      <c r="J22" s="8">
        <v>-8797305.8667475227</v>
      </c>
      <c r="K22" s="8"/>
      <c r="L22" s="8"/>
      <c r="M22" s="8"/>
      <c r="N22" s="8"/>
      <c r="O22" s="8"/>
      <c r="P22" s="8"/>
      <c r="Q22" s="7">
        <f t="shared" si="4"/>
        <v>-8797305.8667475227</v>
      </c>
      <c r="R22" s="93">
        <f>'9.1.3'!$C$21</f>
        <v>1.00542</v>
      </c>
      <c r="S22" s="7">
        <f>Q22*R22</f>
        <v>-8844987.2645452935</v>
      </c>
      <c r="T22" s="8">
        <f>S22-Q22</f>
        <v>-47681.397797770798</v>
      </c>
      <c r="U22" s="75" t="s">
        <v>82</v>
      </c>
    </row>
    <row r="23" spans="1:21" x14ac:dyDescent="0.2">
      <c r="A23" s="78" t="s">
        <v>40</v>
      </c>
      <c r="B23" s="75" t="s">
        <v>43</v>
      </c>
      <c r="C23" s="75" t="s">
        <v>36</v>
      </c>
      <c r="D23" s="7">
        <v>0</v>
      </c>
      <c r="E23" s="8"/>
      <c r="F23" s="8"/>
      <c r="G23" s="8"/>
      <c r="H23" s="8"/>
      <c r="I23" s="8"/>
      <c r="J23" s="8">
        <v>-22848487.362329334</v>
      </c>
      <c r="K23" s="8">
        <v>-5246.4809077935124</v>
      </c>
      <c r="L23" s="8"/>
      <c r="M23" s="8"/>
      <c r="N23" s="8"/>
      <c r="O23" s="8"/>
      <c r="P23" s="8"/>
      <c r="Q23" s="7">
        <f t="shared" si="4"/>
        <v>-22853733.843237128</v>
      </c>
      <c r="R23" s="93">
        <f>'9.1.3'!$C$21</f>
        <v>1.00542</v>
      </c>
      <c r="S23" s="7">
        <f>Q23*R23</f>
        <v>-22977601.080667473</v>
      </c>
      <c r="T23" s="8">
        <f>S23-Q23</f>
        <v>-123867.23743034527</v>
      </c>
      <c r="U23" s="75" t="s">
        <v>82</v>
      </c>
    </row>
    <row r="24" spans="1:21" x14ac:dyDescent="0.2">
      <c r="D24" s="11">
        <f t="shared" ref="D24:Q24" si="7">SUM(D17:D23)</f>
        <v>0</v>
      </c>
      <c r="E24" s="12">
        <f t="shared" si="7"/>
        <v>0</v>
      </c>
      <c r="F24" s="12">
        <f t="shared" si="7"/>
        <v>0</v>
      </c>
      <c r="G24" s="12">
        <f t="shared" si="7"/>
        <v>0</v>
      </c>
      <c r="H24" s="12">
        <f t="shared" si="7"/>
        <v>0</v>
      </c>
      <c r="I24" s="12">
        <f t="shared" si="7"/>
        <v>0</v>
      </c>
      <c r="J24" s="12">
        <f t="shared" si="7"/>
        <v>-35949035.687545069</v>
      </c>
      <c r="K24" s="12">
        <f t="shared" si="7"/>
        <v>-5246.4809077935124</v>
      </c>
      <c r="L24" s="12">
        <f t="shared" si="7"/>
        <v>0</v>
      </c>
      <c r="M24" s="12">
        <f t="shared" si="7"/>
        <v>0</v>
      </c>
      <c r="N24" s="12">
        <f t="shared" si="7"/>
        <v>-51168.198547447959</v>
      </c>
      <c r="O24" s="12">
        <f t="shared" si="7"/>
        <v>-36423.699127264372</v>
      </c>
      <c r="P24" s="12">
        <f t="shared" si="7"/>
        <v>0</v>
      </c>
      <c r="Q24" s="11">
        <f t="shared" si="7"/>
        <v>-36041874.066127576</v>
      </c>
      <c r="R24" s="96"/>
      <c r="S24" s="11">
        <f>SUM(S17:S23)</f>
        <v>-36237221.023565985</v>
      </c>
      <c r="T24" s="12">
        <f>SUM(T17:T23)</f>
        <v>-195346.95743841038</v>
      </c>
      <c r="U24" s="75" t="s">
        <v>82</v>
      </c>
    </row>
    <row r="25" spans="1:21" x14ac:dyDescent="0.2">
      <c r="A25" s="90" t="s">
        <v>15</v>
      </c>
      <c r="D25" s="98"/>
      <c r="Q25" s="98"/>
      <c r="R25" s="75"/>
      <c r="S25" s="98"/>
    </row>
    <row r="26" spans="1:21" x14ac:dyDescent="0.2">
      <c r="A26" s="78" t="s">
        <v>33</v>
      </c>
      <c r="B26" s="75" t="s">
        <v>44</v>
      </c>
      <c r="C26" s="75" t="s">
        <v>34</v>
      </c>
      <c r="D26" s="7">
        <v>0</v>
      </c>
      <c r="E26" s="8"/>
      <c r="F26" s="8"/>
      <c r="G26" s="8"/>
      <c r="H26" s="8"/>
      <c r="I26" s="8"/>
      <c r="J26" s="8"/>
      <c r="K26" s="8"/>
      <c r="L26" s="8"/>
      <c r="M26" s="8">
        <v>572166.37959284044</v>
      </c>
      <c r="N26" s="8">
        <v>19189.781447158795</v>
      </c>
      <c r="O26" s="8"/>
      <c r="P26" s="8"/>
      <c r="Q26" s="7">
        <f t="shared" ref="Q26:Q33" si="8">SUM(D26:P26)</f>
        <v>591356.16103999922</v>
      </c>
      <c r="R26" s="93">
        <f>'9.1.3'!$C$21</f>
        <v>1.00542</v>
      </c>
      <c r="S26" s="7">
        <f t="shared" ref="S26:S33" si="9">Q26*R26</f>
        <v>594561.311432836</v>
      </c>
      <c r="T26" s="8">
        <f t="shared" ref="T26:T33" si="10">S26-Q26</f>
        <v>3205.1503928367747</v>
      </c>
      <c r="U26" s="75" t="s">
        <v>82</v>
      </c>
    </row>
    <row r="27" spans="1:21" x14ac:dyDescent="0.2">
      <c r="A27" s="78" t="s">
        <v>33</v>
      </c>
      <c r="B27" s="75" t="s">
        <v>44</v>
      </c>
      <c r="C27" s="75" t="s">
        <v>35</v>
      </c>
      <c r="D27" s="7">
        <v>0</v>
      </c>
      <c r="E27" s="8"/>
      <c r="F27" s="8"/>
      <c r="G27" s="8"/>
      <c r="H27" s="8"/>
      <c r="I27" s="8"/>
      <c r="J27" s="8"/>
      <c r="K27" s="8"/>
      <c r="L27" s="8">
        <v>418474.67101061583</v>
      </c>
      <c r="M27" s="8">
        <v>2380374.5121890185</v>
      </c>
      <c r="N27" s="8">
        <v>23835.992979865561</v>
      </c>
      <c r="O27" s="8">
        <v>80712.065322171009</v>
      </c>
      <c r="P27" s="8"/>
      <c r="Q27" s="7">
        <f t="shared" si="8"/>
        <v>2903397.2415016708</v>
      </c>
      <c r="R27" s="93">
        <f>'9.1.3'!$C$21</f>
        <v>1.00542</v>
      </c>
      <c r="S27" s="7">
        <f t="shared" si="9"/>
        <v>2919133.6545506096</v>
      </c>
      <c r="T27" s="8">
        <f t="shared" si="10"/>
        <v>15736.413048938848</v>
      </c>
      <c r="U27" s="75" t="s">
        <v>82</v>
      </c>
    </row>
    <row r="28" spans="1:21" x14ac:dyDescent="0.2">
      <c r="A28" s="78" t="s">
        <v>33</v>
      </c>
      <c r="B28" s="75" t="s">
        <v>44</v>
      </c>
      <c r="C28" s="75" t="s">
        <v>36</v>
      </c>
      <c r="D28" s="7">
        <v>0</v>
      </c>
      <c r="E28" s="8"/>
      <c r="F28" s="8"/>
      <c r="G28" s="8"/>
      <c r="H28" s="8"/>
      <c r="I28" s="8"/>
      <c r="J28" s="8">
        <v>158005.20815090332</v>
      </c>
      <c r="K28" s="8"/>
      <c r="L28" s="8"/>
      <c r="M28" s="8"/>
      <c r="N28" s="8"/>
      <c r="O28" s="8"/>
      <c r="P28" s="8"/>
      <c r="Q28" s="7">
        <f t="shared" si="8"/>
        <v>158005.20815090332</v>
      </c>
      <c r="R28" s="93">
        <f>'9.1.3'!$C$21</f>
        <v>1.00542</v>
      </c>
      <c r="S28" s="7">
        <f t="shared" si="9"/>
        <v>158861.59637908119</v>
      </c>
      <c r="T28" s="8">
        <f t="shared" si="10"/>
        <v>856.38822817787877</v>
      </c>
      <c r="U28" s="75" t="s">
        <v>82</v>
      </c>
    </row>
    <row r="29" spans="1:21" x14ac:dyDescent="0.2">
      <c r="A29" s="78" t="s">
        <v>37</v>
      </c>
      <c r="B29" s="75" t="s">
        <v>45</v>
      </c>
      <c r="C29" s="75" t="s">
        <v>38</v>
      </c>
      <c r="D29" s="7">
        <v>0</v>
      </c>
      <c r="E29" s="8"/>
      <c r="F29" s="8"/>
      <c r="G29" s="8"/>
      <c r="H29" s="8"/>
      <c r="I29" s="8"/>
      <c r="J29" s="8">
        <v>36940.456169944548</v>
      </c>
      <c r="K29" s="8"/>
      <c r="L29" s="8"/>
      <c r="M29" s="8"/>
      <c r="N29" s="8"/>
      <c r="O29" s="8"/>
      <c r="P29" s="8"/>
      <c r="Q29" s="7">
        <f t="shared" si="8"/>
        <v>36940.456169944548</v>
      </c>
      <c r="R29" s="93">
        <f>'9.1.3'!$C$21</f>
        <v>1.00542</v>
      </c>
      <c r="S29" s="7">
        <f t="shared" si="9"/>
        <v>37140.673442385647</v>
      </c>
      <c r="T29" s="8">
        <f t="shared" si="10"/>
        <v>200.21727244109934</v>
      </c>
      <c r="U29" s="75" t="s">
        <v>82</v>
      </c>
    </row>
    <row r="30" spans="1:21" x14ac:dyDescent="0.2">
      <c r="A30" s="78" t="s">
        <v>37</v>
      </c>
      <c r="B30" s="75" t="s">
        <v>45</v>
      </c>
      <c r="C30" s="75" t="s">
        <v>39</v>
      </c>
      <c r="D30" s="7">
        <v>0</v>
      </c>
      <c r="E30" s="8"/>
      <c r="F30" s="8"/>
      <c r="G30" s="8"/>
      <c r="H30" s="8"/>
      <c r="I30" s="8"/>
      <c r="J30" s="8">
        <v>100252.2845008369</v>
      </c>
      <c r="K30" s="8"/>
      <c r="L30" s="8"/>
      <c r="M30" s="8"/>
      <c r="N30" s="8"/>
      <c r="O30" s="8"/>
      <c r="P30" s="8"/>
      <c r="Q30" s="7">
        <f t="shared" si="8"/>
        <v>100252.2845008369</v>
      </c>
      <c r="R30" s="93">
        <f>'9.1.3'!$C$21</f>
        <v>1.00542</v>
      </c>
      <c r="S30" s="7">
        <f t="shared" si="9"/>
        <v>100795.65188283144</v>
      </c>
      <c r="T30" s="8">
        <f t="shared" si="10"/>
        <v>543.36738199453976</v>
      </c>
      <c r="U30" s="75" t="s">
        <v>82</v>
      </c>
    </row>
    <row r="31" spans="1:21" x14ac:dyDescent="0.2">
      <c r="A31" s="78" t="s">
        <v>40</v>
      </c>
      <c r="B31" s="75" t="s">
        <v>46</v>
      </c>
      <c r="C31" s="75" t="s">
        <v>34</v>
      </c>
      <c r="D31" s="7">
        <v>0</v>
      </c>
      <c r="E31" s="8"/>
      <c r="F31" s="8"/>
      <c r="G31" s="8"/>
      <c r="H31" s="8"/>
      <c r="I31" s="8"/>
      <c r="J31" s="8">
        <v>-3138.2234097652104</v>
      </c>
      <c r="K31" s="8"/>
      <c r="L31" s="8"/>
      <c r="M31" s="8"/>
      <c r="N31" s="8"/>
      <c r="O31" s="8"/>
      <c r="P31" s="8"/>
      <c r="Q31" s="7">
        <f t="shared" si="8"/>
        <v>-3138.2234097652104</v>
      </c>
      <c r="R31" s="93">
        <f>'9.1.3'!$C$21</f>
        <v>1.00542</v>
      </c>
      <c r="S31" s="7">
        <f t="shared" si="9"/>
        <v>-3155.2325806461376</v>
      </c>
      <c r="T31" s="8">
        <f t="shared" si="10"/>
        <v>-17.009170880927286</v>
      </c>
      <c r="U31" s="75" t="s">
        <v>82</v>
      </c>
    </row>
    <row r="32" spans="1:21" x14ac:dyDescent="0.2">
      <c r="A32" s="78" t="s">
        <v>40</v>
      </c>
      <c r="B32" s="75" t="s">
        <v>46</v>
      </c>
      <c r="C32" s="75" t="s">
        <v>36</v>
      </c>
      <c r="D32" s="7">
        <v>0</v>
      </c>
      <c r="E32" s="8"/>
      <c r="F32" s="8"/>
      <c r="G32" s="8"/>
      <c r="H32" s="8"/>
      <c r="I32" s="8"/>
      <c r="J32" s="8">
        <v>366813.04847884813</v>
      </c>
      <c r="K32" s="8">
        <v>97710.70532217549</v>
      </c>
      <c r="L32" s="8"/>
      <c r="M32" s="8"/>
      <c r="N32" s="8"/>
      <c r="O32" s="8"/>
      <c r="P32" s="8"/>
      <c r="Q32" s="7">
        <f t="shared" si="8"/>
        <v>464523.75380102359</v>
      </c>
      <c r="R32" s="93">
        <f>'9.1.3'!$C$21</f>
        <v>1.00542</v>
      </c>
      <c r="S32" s="7">
        <f t="shared" si="9"/>
        <v>467041.47254662513</v>
      </c>
      <c r="T32" s="8">
        <f t="shared" si="10"/>
        <v>2517.7187456015381</v>
      </c>
      <c r="U32" s="75" t="s">
        <v>82</v>
      </c>
    </row>
    <row r="33" spans="1:21" x14ac:dyDescent="0.2">
      <c r="A33" s="78" t="s">
        <v>40</v>
      </c>
      <c r="B33" s="75" t="s">
        <v>46</v>
      </c>
      <c r="C33" s="75" t="s">
        <v>47</v>
      </c>
      <c r="D33" s="7">
        <v>0</v>
      </c>
      <c r="E33" s="8"/>
      <c r="F33" s="8"/>
      <c r="G33" s="8"/>
      <c r="H33" s="8"/>
      <c r="I33" s="8"/>
      <c r="J33" s="8">
        <v>0</v>
      </c>
      <c r="K33" s="8"/>
      <c r="L33" s="8"/>
      <c r="M33" s="8"/>
      <c r="N33" s="8"/>
      <c r="O33" s="8"/>
      <c r="P33" s="8"/>
      <c r="Q33" s="7">
        <f t="shared" si="8"/>
        <v>0</v>
      </c>
      <c r="R33" s="93">
        <f>'9.1.3'!$C$21</f>
        <v>1.00542</v>
      </c>
      <c r="S33" s="7">
        <f t="shared" si="9"/>
        <v>0</v>
      </c>
      <c r="T33" s="8">
        <f t="shared" si="10"/>
        <v>0</v>
      </c>
      <c r="U33" s="75" t="s">
        <v>82</v>
      </c>
    </row>
    <row r="34" spans="1:21" x14ac:dyDescent="0.2">
      <c r="D34" s="11">
        <f t="shared" ref="D34:Q34" si="11">SUM(D26:D33)</f>
        <v>0</v>
      </c>
      <c r="E34" s="12">
        <f t="shared" si="11"/>
        <v>0</v>
      </c>
      <c r="F34" s="12">
        <f t="shared" ref="F34" si="12">SUM(F26:F33)</f>
        <v>0</v>
      </c>
      <c r="G34" s="12">
        <f t="shared" si="11"/>
        <v>0</v>
      </c>
      <c r="H34" s="12">
        <f t="shared" si="11"/>
        <v>0</v>
      </c>
      <c r="I34" s="12">
        <f t="shared" si="11"/>
        <v>0</v>
      </c>
      <c r="J34" s="12">
        <f t="shared" si="11"/>
        <v>658872.77389076771</v>
      </c>
      <c r="K34" s="12">
        <f t="shared" si="11"/>
        <v>97710.70532217549</v>
      </c>
      <c r="L34" s="12">
        <f t="shared" si="11"/>
        <v>418474.67101061583</v>
      </c>
      <c r="M34" s="12">
        <f t="shared" si="11"/>
        <v>2952540.8917818591</v>
      </c>
      <c r="N34" s="12">
        <f t="shared" si="11"/>
        <v>43025.774427024357</v>
      </c>
      <c r="O34" s="12">
        <f t="shared" si="11"/>
        <v>80712.065322171009</v>
      </c>
      <c r="P34" s="12">
        <f t="shared" si="11"/>
        <v>0</v>
      </c>
      <c r="Q34" s="11">
        <f t="shared" si="11"/>
        <v>4251336.8817546126</v>
      </c>
      <c r="R34" s="96"/>
      <c r="S34" s="11">
        <f>SUM(S26:S33)</f>
        <v>4274379.1276537236</v>
      </c>
      <c r="T34" s="12">
        <f>SUM(T26:T33)</f>
        <v>23042.245899109752</v>
      </c>
      <c r="U34" s="75" t="s">
        <v>82</v>
      </c>
    </row>
    <row r="35" spans="1:21" x14ac:dyDescent="0.2">
      <c r="D35" s="13"/>
      <c r="E35" s="14"/>
      <c r="F35" s="14"/>
      <c r="G35" s="14"/>
      <c r="H35" s="14"/>
      <c r="I35" s="14"/>
      <c r="J35" s="14"/>
      <c r="K35" s="14"/>
      <c r="L35" s="14"/>
      <c r="M35" s="14"/>
      <c r="N35" s="14"/>
      <c r="O35" s="14"/>
      <c r="P35" s="14"/>
      <c r="Q35" s="13"/>
      <c r="R35" s="96"/>
      <c r="S35" s="13"/>
      <c r="T35" s="14"/>
    </row>
    <row r="36" spans="1:21" x14ac:dyDescent="0.2">
      <c r="A36" s="74" t="s">
        <v>16</v>
      </c>
      <c r="D36" s="98"/>
      <c r="Q36" s="98"/>
      <c r="R36" s="75"/>
      <c r="S36" s="98"/>
    </row>
    <row r="37" spans="1:21" x14ac:dyDescent="0.2">
      <c r="A37" s="78" t="s">
        <v>33</v>
      </c>
      <c r="B37" s="99">
        <v>512</v>
      </c>
      <c r="C37" s="75" t="s">
        <v>35</v>
      </c>
      <c r="D37" s="7">
        <v>0</v>
      </c>
      <c r="E37" s="8"/>
      <c r="F37" s="8"/>
      <c r="G37" s="8"/>
      <c r="H37" s="8"/>
      <c r="I37" s="8"/>
      <c r="J37" s="8"/>
      <c r="K37" s="8"/>
      <c r="L37" s="8"/>
      <c r="M37" s="8"/>
      <c r="N37" s="8"/>
      <c r="O37" s="8">
        <v>-3113455.8403263101</v>
      </c>
      <c r="P37" s="8"/>
      <c r="Q37" s="101">
        <f>SUM(D37:P37)</f>
        <v>-3113455.8403263101</v>
      </c>
      <c r="R37" s="93">
        <f>'9.1.3'!$C$21</f>
        <v>1.00542</v>
      </c>
      <c r="S37" s="101">
        <f t="shared" ref="S37" si="13">Q37*R37</f>
        <v>-3130330.7709808787</v>
      </c>
      <c r="T37" s="8">
        <f t="shared" ref="T37" si="14">S37-Q37</f>
        <v>-16874.930654568598</v>
      </c>
      <c r="U37" s="75" t="s">
        <v>85</v>
      </c>
    </row>
    <row r="38" spans="1:21" x14ac:dyDescent="0.2">
      <c r="A38" s="78" t="s">
        <v>40</v>
      </c>
      <c r="B38" s="99">
        <v>545</v>
      </c>
      <c r="C38" s="75" t="s">
        <v>36</v>
      </c>
      <c r="D38" s="7">
        <v>0</v>
      </c>
      <c r="E38" s="8">
        <v>105808.56245657759</v>
      </c>
      <c r="F38" s="8"/>
      <c r="G38" s="8"/>
      <c r="H38" s="8"/>
      <c r="I38" s="8"/>
      <c r="J38" s="8"/>
      <c r="K38" s="8"/>
      <c r="L38" s="8"/>
      <c r="M38" s="8"/>
      <c r="N38" s="8"/>
      <c r="O38" s="8"/>
      <c r="P38" s="8"/>
      <c r="Q38" s="101">
        <f>SUM(D38:P38)</f>
        <v>105808.56245657759</v>
      </c>
      <c r="R38" s="93">
        <f>'9.1.3'!$C$21</f>
        <v>1.00542</v>
      </c>
      <c r="S38" s="101">
        <f t="shared" ref="S38:S39" si="15">Q38*R38</f>
        <v>106382.04486509225</v>
      </c>
      <c r="T38" s="8">
        <f t="shared" ref="T38:T39" si="16">S38-Q38</f>
        <v>573.4824085146538</v>
      </c>
      <c r="U38" s="75" t="s">
        <v>85</v>
      </c>
    </row>
    <row r="39" spans="1:21" x14ac:dyDescent="0.2">
      <c r="A39" s="78" t="s">
        <v>40</v>
      </c>
      <c r="B39" s="99">
        <v>549</v>
      </c>
      <c r="C39" s="75" t="s">
        <v>36</v>
      </c>
      <c r="D39" s="7">
        <v>0</v>
      </c>
      <c r="E39" s="8"/>
      <c r="F39" s="8"/>
      <c r="G39" s="8"/>
      <c r="H39" s="8"/>
      <c r="I39" s="8"/>
      <c r="J39" s="8"/>
      <c r="K39" s="8">
        <v>131145.17024851745</v>
      </c>
      <c r="L39" s="8"/>
      <c r="M39" s="8"/>
      <c r="N39" s="8"/>
      <c r="O39" s="8"/>
      <c r="P39" s="8"/>
      <c r="Q39" s="101">
        <f>SUM(D39:P39)</f>
        <v>131145.17024851745</v>
      </c>
      <c r="R39" s="93">
        <f>'9.1.3'!$C$21</f>
        <v>1.00542</v>
      </c>
      <c r="S39" s="101">
        <f t="shared" si="15"/>
        <v>131855.97707126441</v>
      </c>
      <c r="T39" s="8">
        <f t="shared" si="16"/>
        <v>710.80682274696301</v>
      </c>
      <c r="U39" s="75" t="s">
        <v>85</v>
      </c>
    </row>
    <row r="40" spans="1:21" x14ac:dyDescent="0.2">
      <c r="B40" s="99"/>
      <c r="D40" s="11">
        <f>SUM(D37:D39)</f>
        <v>0</v>
      </c>
      <c r="E40" s="12">
        <f t="shared" ref="E40:Q40" si="17">SUM(E37:E39)</f>
        <v>105808.56245657759</v>
      </c>
      <c r="F40" s="12">
        <f t="shared" si="17"/>
        <v>0</v>
      </c>
      <c r="G40" s="12">
        <f t="shared" si="17"/>
        <v>0</v>
      </c>
      <c r="H40" s="12">
        <f t="shared" si="17"/>
        <v>0</v>
      </c>
      <c r="I40" s="12">
        <f t="shared" si="17"/>
        <v>0</v>
      </c>
      <c r="J40" s="12">
        <f t="shared" si="17"/>
        <v>0</v>
      </c>
      <c r="K40" s="12">
        <f t="shared" si="17"/>
        <v>131145.17024851745</v>
      </c>
      <c r="L40" s="12">
        <f t="shared" si="17"/>
        <v>0</v>
      </c>
      <c r="M40" s="12">
        <f t="shared" si="17"/>
        <v>0</v>
      </c>
      <c r="N40" s="12">
        <f t="shared" si="17"/>
        <v>0</v>
      </c>
      <c r="O40" s="12">
        <f t="shared" si="17"/>
        <v>-3113455.8403263101</v>
      </c>
      <c r="P40" s="12">
        <f t="shared" si="17"/>
        <v>0</v>
      </c>
      <c r="Q40" s="11">
        <f t="shared" si="17"/>
        <v>-2876502.1076212153</v>
      </c>
      <c r="R40" s="96"/>
      <c r="S40" s="11">
        <f t="shared" ref="S40:T40" si="18">SUM(S37:S39)</f>
        <v>-2892092.7490445222</v>
      </c>
      <c r="T40" s="12">
        <f t="shared" si="18"/>
        <v>-15590.641423306981</v>
      </c>
      <c r="U40" s="75" t="s">
        <v>85</v>
      </c>
    </row>
    <row r="41" spans="1:21" x14ac:dyDescent="0.2">
      <c r="B41" s="99"/>
      <c r="D41" s="13"/>
      <c r="E41" s="14"/>
      <c r="F41" s="14"/>
      <c r="G41" s="14"/>
      <c r="H41" s="14"/>
      <c r="I41" s="14"/>
      <c r="J41" s="14"/>
      <c r="K41" s="14"/>
      <c r="L41" s="14"/>
      <c r="M41" s="14"/>
      <c r="N41" s="14"/>
      <c r="O41" s="14"/>
      <c r="P41" s="14"/>
      <c r="Q41" s="13"/>
      <c r="R41" s="96"/>
      <c r="S41" s="13"/>
      <c r="T41" s="14"/>
    </row>
    <row r="42" spans="1:21" x14ac:dyDescent="0.2">
      <c r="A42" s="74" t="s">
        <v>17</v>
      </c>
      <c r="D42" s="101"/>
      <c r="E42" s="102"/>
      <c r="F42" s="102"/>
      <c r="G42" s="102"/>
      <c r="H42" s="102"/>
      <c r="I42" s="102"/>
      <c r="J42" s="102"/>
      <c r="K42" s="102"/>
      <c r="L42" s="102"/>
      <c r="M42" s="102"/>
      <c r="N42" s="102"/>
      <c r="O42" s="102"/>
      <c r="P42" s="102"/>
      <c r="Q42" s="101"/>
      <c r="R42" s="93"/>
      <c r="S42" s="101"/>
      <c r="T42" s="8"/>
    </row>
    <row r="43" spans="1:21" x14ac:dyDescent="0.2">
      <c r="A43" s="78" t="s">
        <v>48</v>
      </c>
      <c r="B43" s="75" t="s">
        <v>49</v>
      </c>
      <c r="C43" s="75" t="s">
        <v>47</v>
      </c>
      <c r="D43" s="7">
        <v>1285828.8120363725</v>
      </c>
      <c r="E43" s="8"/>
      <c r="F43" s="8"/>
      <c r="G43" s="8">
        <v>17719975.975501873</v>
      </c>
      <c r="H43" s="8"/>
      <c r="I43" s="8"/>
      <c r="J43" s="8"/>
      <c r="K43" s="8"/>
      <c r="L43" s="8"/>
      <c r="M43" s="8"/>
      <c r="N43" s="8"/>
      <c r="O43" s="8"/>
      <c r="P43" s="8"/>
      <c r="Q43" s="101">
        <f t="shared" ref="Q43:Q48" si="19">SUM(D43:P43)</f>
        <v>19005804.787538245</v>
      </c>
      <c r="R43" s="93">
        <f>'9.1.3'!$C$21</f>
        <v>1.00542</v>
      </c>
      <c r="S43" s="101">
        <f t="shared" ref="S43:S46" si="20">Q43*R43</f>
        <v>19108816.249486703</v>
      </c>
      <c r="T43" s="8">
        <f t="shared" ref="T43:T46" si="21">S43-Q43</f>
        <v>103011.46194845811</v>
      </c>
      <c r="U43" s="75" t="s">
        <v>85</v>
      </c>
    </row>
    <row r="44" spans="1:21" x14ac:dyDescent="0.2">
      <c r="A44" s="78" t="s">
        <v>50</v>
      </c>
      <c r="B44" s="75" t="s">
        <v>51</v>
      </c>
      <c r="C44" s="75" t="s">
        <v>47</v>
      </c>
      <c r="D44" s="7">
        <v>84296523.331427723</v>
      </c>
      <c r="E44" s="8"/>
      <c r="F44" s="8">
        <v>-7141820.6973571628</v>
      </c>
      <c r="G44" s="8">
        <v>26324940.732804399</v>
      </c>
      <c r="H44" s="8"/>
      <c r="I44" s="8"/>
      <c r="J44" s="8"/>
      <c r="K44" s="8"/>
      <c r="L44" s="8"/>
      <c r="M44" s="8"/>
      <c r="N44" s="8"/>
      <c r="O44" s="8"/>
      <c r="P44" s="8"/>
      <c r="Q44" s="101">
        <f t="shared" si="19"/>
        <v>103479643.36687496</v>
      </c>
      <c r="R44" s="93">
        <f>'9.1.3'!$C$21</f>
        <v>1.00542</v>
      </c>
      <c r="S44" s="101">
        <f t="shared" si="20"/>
        <v>104040503.03392342</v>
      </c>
      <c r="T44" s="8">
        <f t="shared" si="21"/>
        <v>560859.66704845428</v>
      </c>
      <c r="U44" s="75" t="s">
        <v>85</v>
      </c>
    </row>
    <row r="45" spans="1:21" x14ac:dyDescent="0.2">
      <c r="A45" s="78" t="s">
        <v>52</v>
      </c>
      <c r="B45" s="75" t="s">
        <v>53</v>
      </c>
      <c r="C45" s="75" t="s">
        <v>47</v>
      </c>
      <c r="D45" s="7">
        <v>12723339.304625418</v>
      </c>
      <c r="E45" s="8"/>
      <c r="F45" s="8"/>
      <c r="G45" s="8">
        <v>563475.01522789174</v>
      </c>
      <c r="H45" s="8"/>
      <c r="I45" s="8"/>
      <c r="J45" s="8"/>
      <c r="K45" s="8"/>
      <c r="L45" s="8"/>
      <c r="M45" s="8"/>
      <c r="N45" s="8"/>
      <c r="O45" s="8"/>
      <c r="P45" s="8"/>
      <c r="Q45" s="101">
        <f t="shared" si="19"/>
        <v>13286814.31985331</v>
      </c>
      <c r="R45" s="93">
        <f>'9.1.3'!$C$21</f>
        <v>1.00542</v>
      </c>
      <c r="S45" s="101">
        <f t="shared" si="20"/>
        <v>13358828.853466915</v>
      </c>
      <c r="T45" s="8">
        <f t="shared" si="21"/>
        <v>72014.533613605425</v>
      </c>
      <c r="U45" s="75" t="s">
        <v>85</v>
      </c>
    </row>
    <row r="46" spans="1:21" x14ac:dyDescent="0.2">
      <c r="A46" s="78" t="s">
        <v>54</v>
      </c>
      <c r="B46" s="75" t="s">
        <v>55</v>
      </c>
      <c r="C46" s="75" t="s">
        <v>47</v>
      </c>
      <c r="D46" s="7">
        <v>41439814.738135822</v>
      </c>
      <c r="E46" s="8"/>
      <c r="F46" s="8"/>
      <c r="G46" s="8">
        <v>-5518818.5640818309</v>
      </c>
      <c r="H46" s="8"/>
      <c r="I46" s="8"/>
      <c r="J46" s="8"/>
      <c r="K46" s="8"/>
      <c r="L46" s="8"/>
      <c r="M46" s="8"/>
      <c r="N46" s="8"/>
      <c r="O46" s="8"/>
      <c r="P46" s="8"/>
      <c r="Q46" s="101">
        <f t="shared" si="19"/>
        <v>35920996.174053989</v>
      </c>
      <c r="R46" s="93">
        <f>'9.1.3'!$C$21</f>
        <v>1.00542</v>
      </c>
      <c r="S46" s="101">
        <f t="shared" si="20"/>
        <v>36115687.973317362</v>
      </c>
      <c r="T46" s="8">
        <f t="shared" si="21"/>
        <v>194691.79926337302</v>
      </c>
      <c r="U46" s="75" t="s">
        <v>85</v>
      </c>
    </row>
    <row r="47" spans="1:21" x14ac:dyDescent="0.2">
      <c r="A47" s="78" t="s">
        <v>54</v>
      </c>
      <c r="B47" s="75" t="s">
        <v>86</v>
      </c>
      <c r="C47" s="75" t="s">
        <v>47</v>
      </c>
      <c r="D47" s="7">
        <v>362935.41426014027</v>
      </c>
      <c r="E47" s="8"/>
      <c r="F47" s="8"/>
      <c r="G47" s="8">
        <v>26208.307783419674</v>
      </c>
      <c r="H47" s="8"/>
      <c r="I47" s="8"/>
      <c r="J47" s="8"/>
      <c r="K47" s="8"/>
      <c r="L47" s="8"/>
      <c r="M47" s="8"/>
      <c r="N47" s="8"/>
      <c r="O47" s="8"/>
      <c r="P47" s="8"/>
      <c r="Q47" s="101">
        <f t="shared" si="19"/>
        <v>389143.72204355994</v>
      </c>
      <c r="R47" s="93">
        <f>'9.1.3'!$C$21</f>
        <v>1.00542</v>
      </c>
      <c r="S47" s="101">
        <f>Q47*R47</f>
        <v>391252.88101703604</v>
      </c>
      <c r="T47" s="8">
        <f>S47-Q47</f>
        <v>2109.1589734760928</v>
      </c>
      <c r="U47" s="75" t="s">
        <v>85</v>
      </c>
    </row>
    <row r="48" spans="1:21" x14ac:dyDescent="0.2">
      <c r="A48" s="78" t="s">
        <v>54</v>
      </c>
      <c r="B48" s="75" t="s">
        <v>56</v>
      </c>
      <c r="C48" s="75" t="s">
        <v>47</v>
      </c>
      <c r="D48" s="7">
        <v>31464376.724635519</v>
      </c>
      <c r="E48" s="8"/>
      <c r="F48" s="8"/>
      <c r="G48" s="8">
        <v>24694036.162149519</v>
      </c>
      <c r="H48" s="8"/>
      <c r="I48" s="8"/>
      <c r="J48" s="8"/>
      <c r="K48" s="8"/>
      <c r="L48" s="8"/>
      <c r="M48" s="8"/>
      <c r="N48" s="8"/>
      <c r="O48" s="8"/>
      <c r="P48" s="8"/>
      <c r="Q48" s="101">
        <f t="shared" si="19"/>
        <v>56158412.886785038</v>
      </c>
      <c r="R48" s="93">
        <f>'9.1.3'!$C$21</f>
        <v>1.00542</v>
      </c>
      <c r="S48" s="101">
        <f>Q48*R48</f>
        <v>56462791.484631412</v>
      </c>
      <c r="T48" s="8">
        <f>S48-Q48</f>
        <v>304378.59784637392</v>
      </c>
      <c r="U48" s="75" t="s">
        <v>85</v>
      </c>
    </row>
    <row r="49" spans="1:21" x14ac:dyDescent="0.2">
      <c r="B49" s="78"/>
      <c r="C49" s="78"/>
      <c r="D49" s="94">
        <f>SUM(D44:D48)-D43</f>
        <v>169001160.70104825</v>
      </c>
      <c r="E49" s="95">
        <f t="shared" ref="E49:T49" si="22">SUM(E44:E48)-E43</f>
        <v>0</v>
      </c>
      <c r="F49" s="95">
        <f t="shared" si="22"/>
        <v>-7141820.6973571628</v>
      </c>
      <c r="G49" s="95">
        <f t="shared" si="22"/>
        <v>28369865.678381525</v>
      </c>
      <c r="H49" s="95">
        <f t="shared" si="22"/>
        <v>0</v>
      </c>
      <c r="I49" s="95">
        <f t="shared" si="22"/>
        <v>0</v>
      </c>
      <c r="J49" s="95">
        <f t="shared" si="22"/>
        <v>0</v>
      </c>
      <c r="K49" s="95">
        <f t="shared" si="22"/>
        <v>0</v>
      </c>
      <c r="L49" s="95">
        <f t="shared" si="22"/>
        <v>0</v>
      </c>
      <c r="M49" s="95">
        <f t="shared" si="22"/>
        <v>0</v>
      </c>
      <c r="N49" s="95">
        <f t="shared" si="22"/>
        <v>0</v>
      </c>
      <c r="O49" s="95">
        <f t="shared" si="22"/>
        <v>0</v>
      </c>
      <c r="P49" s="95">
        <f t="shared" si="22"/>
        <v>0</v>
      </c>
      <c r="Q49" s="94">
        <f t="shared" si="22"/>
        <v>190229205.68207264</v>
      </c>
      <c r="R49" s="103"/>
      <c r="S49" s="94">
        <f t="shared" si="22"/>
        <v>191260247.97686943</v>
      </c>
      <c r="T49" s="95">
        <f t="shared" si="22"/>
        <v>1031042.2947968247</v>
      </c>
      <c r="U49" s="75" t="s">
        <v>85</v>
      </c>
    </row>
    <row r="50" spans="1:21" x14ac:dyDescent="0.2">
      <c r="B50" s="78"/>
      <c r="C50" s="78"/>
      <c r="D50" s="13"/>
      <c r="E50" s="103"/>
      <c r="F50" s="103"/>
      <c r="G50" s="103"/>
      <c r="H50" s="103"/>
      <c r="I50" s="103"/>
      <c r="J50" s="103"/>
      <c r="K50" s="103"/>
      <c r="L50" s="104"/>
      <c r="M50" s="104"/>
      <c r="N50" s="104"/>
      <c r="O50" s="104"/>
      <c r="P50" s="104"/>
      <c r="Q50" s="13"/>
      <c r="R50" s="103"/>
      <c r="S50" s="13"/>
      <c r="T50" s="103"/>
    </row>
    <row r="51" spans="1:21" x14ac:dyDescent="0.2">
      <c r="A51" s="74" t="s">
        <v>18</v>
      </c>
      <c r="D51" s="101"/>
      <c r="E51" s="102"/>
      <c r="F51" s="102"/>
      <c r="G51" s="102"/>
      <c r="H51" s="102"/>
      <c r="I51" s="102"/>
      <c r="J51" s="102"/>
      <c r="K51" s="102"/>
      <c r="L51" s="102"/>
      <c r="M51" s="102"/>
      <c r="N51" s="102"/>
      <c r="O51" s="102"/>
      <c r="P51" s="102"/>
      <c r="Q51" s="101"/>
      <c r="R51" s="93"/>
      <c r="S51" s="101"/>
      <c r="T51" s="8"/>
    </row>
    <row r="52" spans="1:21" x14ac:dyDescent="0.2">
      <c r="A52" s="78" t="s">
        <v>74</v>
      </c>
      <c r="B52" s="99">
        <v>456</v>
      </c>
      <c r="C52" s="75" t="s">
        <v>35</v>
      </c>
      <c r="D52" s="7">
        <v>0</v>
      </c>
      <c r="E52" s="8"/>
      <c r="F52" s="8"/>
      <c r="G52" s="8"/>
      <c r="H52" s="8"/>
      <c r="I52" s="8"/>
      <c r="J52" s="8"/>
      <c r="K52" s="8"/>
      <c r="L52" s="8"/>
      <c r="M52" s="8"/>
      <c r="N52" s="8"/>
      <c r="O52" s="8"/>
      <c r="P52" s="8">
        <v>-1020828.0428092993</v>
      </c>
      <c r="Q52" s="100">
        <f>SUM(D52:P52)</f>
        <v>-1020828.0428092993</v>
      </c>
      <c r="R52" s="93">
        <f>'9.1.3'!$C$21</f>
        <v>1.00542</v>
      </c>
      <c r="S52" s="100">
        <f t="shared" ref="S52" si="23">Q52*R52</f>
        <v>-1026360.9308013257</v>
      </c>
      <c r="T52" s="15">
        <f t="shared" ref="T52" si="24">S52-Q52</f>
        <v>-5532.8879920264008</v>
      </c>
      <c r="U52" s="75" t="s">
        <v>85</v>
      </c>
    </row>
    <row r="53" spans="1:21" x14ac:dyDescent="0.2">
      <c r="B53" s="99"/>
      <c r="D53" s="7"/>
      <c r="E53" s="8"/>
      <c r="F53" s="8"/>
      <c r="G53" s="8"/>
      <c r="H53" s="8"/>
      <c r="I53" s="8"/>
      <c r="J53" s="8"/>
      <c r="K53" s="8"/>
      <c r="L53" s="8"/>
      <c r="M53" s="8"/>
      <c r="N53" s="8"/>
      <c r="O53" s="8"/>
      <c r="P53" s="8"/>
      <c r="Q53" s="100"/>
      <c r="R53" s="93"/>
      <c r="S53" s="100"/>
      <c r="T53" s="15"/>
    </row>
    <row r="54" spans="1:21" x14ac:dyDescent="0.2">
      <c r="A54" s="74" t="s">
        <v>19</v>
      </c>
      <c r="D54" s="98"/>
      <c r="Q54" s="98"/>
      <c r="R54" s="75"/>
      <c r="S54" s="98"/>
    </row>
    <row r="55" spans="1:21" x14ac:dyDescent="0.2">
      <c r="A55" s="78" t="s">
        <v>57</v>
      </c>
      <c r="B55" s="99">
        <v>40910</v>
      </c>
      <c r="C55" s="75" t="s">
        <v>36</v>
      </c>
      <c r="D55" s="7">
        <v>0</v>
      </c>
      <c r="E55" s="8"/>
      <c r="F55" s="8"/>
      <c r="G55" s="8"/>
      <c r="H55" s="8">
        <v>-6571362.373918172</v>
      </c>
      <c r="I55" s="8"/>
      <c r="J55" s="8"/>
      <c r="K55" s="8"/>
      <c r="L55" s="8"/>
      <c r="M55" s="8"/>
      <c r="N55" s="8"/>
      <c r="O55" s="8"/>
      <c r="P55" s="8"/>
      <c r="Q55" s="100">
        <f>SUM(D55:P55)</f>
        <v>-6571362.373918172</v>
      </c>
      <c r="R55" s="93">
        <f>'9.1.3'!$C$21</f>
        <v>1.00542</v>
      </c>
      <c r="S55" s="100">
        <f t="shared" ref="S55" si="25">Q55*R55</f>
        <v>-6606979.1579848081</v>
      </c>
      <c r="T55" s="15">
        <f t="shared" ref="T55" si="26">S55-Q55</f>
        <v>-35616.784066636115</v>
      </c>
      <c r="U55" s="75" t="s">
        <v>85</v>
      </c>
    </row>
    <row r="56" spans="1:21" x14ac:dyDescent="0.2">
      <c r="B56" s="99"/>
      <c r="D56" s="13"/>
      <c r="E56" s="14"/>
      <c r="F56" s="14"/>
      <c r="G56" s="14"/>
      <c r="H56" s="14"/>
      <c r="I56" s="14"/>
      <c r="J56" s="14"/>
      <c r="K56" s="14"/>
      <c r="L56" s="14"/>
      <c r="M56" s="14"/>
      <c r="N56" s="14"/>
      <c r="O56" s="14"/>
      <c r="P56" s="14"/>
      <c r="Q56" s="13"/>
      <c r="R56" s="96"/>
      <c r="S56" s="13"/>
      <c r="T56" s="14"/>
    </row>
    <row r="57" spans="1:21" x14ac:dyDescent="0.2">
      <c r="A57" s="74" t="s">
        <v>20</v>
      </c>
      <c r="D57" s="101"/>
      <c r="E57" s="102"/>
      <c r="F57" s="102"/>
      <c r="G57" s="102"/>
      <c r="H57" s="102"/>
      <c r="I57" s="102"/>
      <c r="J57" s="102"/>
      <c r="K57" s="102"/>
      <c r="L57" s="102"/>
      <c r="M57" s="102"/>
      <c r="N57" s="102"/>
      <c r="O57" s="102"/>
      <c r="P57" s="102"/>
      <c r="Q57" s="101"/>
      <c r="R57" s="93"/>
      <c r="S57" s="101"/>
      <c r="T57" s="8"/>
    </row>
    <row r="58" spans="1:21" ht="13.5" thickBot="1" x14ac:dyDescent="0.25">
      <c r="A58" s="78" t="s">
        <v>58</v>
      </c>
      <c r="B58" s="99">
        <v>408</v>
      </c>
      <c r="C58" s="75" t="s">
        <v>36</v>
      </c>
      <c r="D58" s="105">
        <v>0</v>
      </c>
      <c r="E58" s="8"/>
      <c r="F58" s="8"/>
      <c r="G58" s="8"/>
      <c r="H58" s="8"/>
      <c r="I58" s="8">
        <v>220154.81572334736</v>
      </c>
      <c r="J58" s="8"/>
      <c r="K58" s="8"/>
      <c r="L58" s="8"/>
      <c r="M58" s="8"/>
      <c r="N58" s="8"/>
      <c r="O58" s="8"/>
      <c r="P58" s="8"/>
      <c r="Q58" s="106">
        <f>SUM(D58:P58)</f>
        <v>220154.81572334736</v>
      </c>
      <c r="R58" s="93">
        <f>'9.1.3'!$C$21</f>
        <v>1.00542</v>
      </c>
      <c r="S58" s="106">
        <f t="shared" ref="S58" si="27">Q58*R58</f>
        <v>221348.05482456789</v>
      </c>
      <c r="T58" s="15">
        <f t="shared" ref="T58" si="28">S58-Q58</f>
        <v>1193.2391012205335</v>
      </c>
      <c r="U58" s="75" t="s">
        <v>85</v>
      </c>
    </row>
  </sheetData>
  <pageMargins left="0.7" right="0.7" top="0.75" bottom="0.75" header="0.3" footer="0.3"/>
  <pageSetup scale="45" firstPageNumber="2" fitToHeight="0" orientation="landscape" useFirstPageNumber="1" r:id="rId1"/>
  <headerFooter>
    <oddFooter>&amp;C&amp;"Arial,Regular"&amp;10Page 9.1.2_R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2C8D-7150-4EEE-99AA-15D0CD246688}">
  <sheetPr>
    <pageSetUpPr fitToPage="1"/>
  </sheetPr>
  <dimension ref="A1:H30"/>
  <sheetViews>
    <sheetView view="pageBreakPreview" zoomScale="85" zoomScaleNormal="100" zoomScaleSheetLayoutView="85" workbookViewId="0">
      <selection activeCell="A4" sqref="A4"/>
    </sheetView>
  </sheetViews>
  <sheetFormatPr defaultRowHeight="12.75" x14ac:dyDescent="0.2"/>
  <cols>
    <col min="1" max="1" width="9.140625" style="73"/>
    <col min="2" max="2" width="18.5703125" style="73" customWidth="1"/>
    <col min="3" max="3" width="15" style="73" bestFit="1" customWidth="1"/>
    <col min="4" max="4" width="8" style="73" customWidth="1"/>
    <col min="5" max="5" width="15.28515625" style="73" customWidth="1"/>
    <col min="6" max="6" width="11.85546875" style="73" customWidth="1"/>
    <col min="7" max="7" width="12.85546875" style="73" bestFit="1" customWidth="1"/>
    <col min="8" max="8" width="12.28515625" style="73" bestFit="1" customWidth="1"/>
    <col min="9" max="16384" width="9.140625" style="73"/>
  </cols>
  <sheetData>
    <row r="1" spans="1:8" x14ac:dyDescent="0.2">
      <c r="A1" s="5" t="s">
        <v>0</v>
      </c>
      <c r="H1" s="72" t="s">
        <v>95</v>
      </c>
    </row>
    <row r="2" spans="1:8" x14ac:dyDescent="0.2">
      <c r="A2" s="5" t="str">
        <f>'9.1_R - 9.1.1_R'!B3</f>
        <v>Washington 2023 General Rate Case</v>
      </c>
    </row>
    <row r="3" spans="1:8" x14ac:dyDescent="0.2">
      <c r="A3" s="5" t="s">
        <v>72</v>
      </c>
    </row>
    <row r="6" spans="1:8" x14ac:dyDescent="0.2">
      <c r="A6" s="18" t="s">
        <v>59</v>
      </c>
      <c r="H6" s="6"/>
    </row>
    <row r="7" spans="1:8" x14ac:dyDescent="0.2">
      <c r="A7" s="6"/>
      <c r="H7" s="6"/>
    </row>
    <row r="8" spans="1:8" x14ac:dyDescent="0.2">
      <c r="C8" s="9" t="s">
        <v>4</v>
      </c>
      <c r="H8" s="6"/>
    </row>
    <row r="9" spans="1:8" x14ac:dyDescent="0.2">
      <c r="A9" s="73" t="s">
        <v>60</v>
      </c>
      <c r="C9" s="8">
        <v>4215927.6809999999</v>
      </c>
      <c r="G9" s="14"/>
      <c r="H9" s="6"/>
    </row>
    <row r="10" spans="1:8" x14ac:dyDescent="0.2">
      <c r="A10" s="73" t="s">
        <v>61</v>
      </c>
      <c r="C10" s="8">
        <v>-165.6250466741505</v>
      </c>
      <c r="E10" s="17"/>
      <c r="G10" s="14"/>
      <c r="H10" s="6"/>
    </row>
    <row r="11" spans="1:8" x14ac:dyDescent="0.2">
      <c r="A11" s="73" t="s">
        <v>62</v>
      </c>
      <c r="C11" s="19">
        <v>-21584.677015499998</v>
      </c>
      <c r="E11" s="17"/>
      <c r="G11" s="14"/>
      <c r="H11" s="6"/>
    </row>
    <row r="12" spans="1:8" ht="6" customHeight="1" x14ac:dyDescent="0.2">
      <c r="C12" s="9"/>
      <c r="H12" s="6"/>
    </row>
    <row r="13" spans="1:8" x14ac:dyDescent="0.2">
      <c r="A13" s="73" t="s">
        <v>63</v>
      </c>
      <c r="C13" s="8">
        <f>SUM(C9:C11)</f>
        <v>4194177.3789378256</v>
      </c>
      <c r="D13" s="73" t="s">
        <v>64</v>
      </c>
      <c r="H13" s="73" t="s">
        <v>65</v>
      </c>
    </row>
    <row r="14" spans="1:8" x14ac:dyDescent="0.2">
      <c r="H14" s="6"/>
    </row>
    <row r="15" spans="1:8" x14ac:dyDescent="0.2">
      <c r="H15" s="6"/>
    </row>
    <row r="16" spans="1:8" x14ac:dyDescent="0.2">
      <c r="A16" s="18" t="s">
        <v>66</v>
      </c>
      <c r="H16" s="6"/>
    </row>
    <row r="17" spans="1:8" x14ac:dyDescent="0.2">
      <c r="A17" s="6"/>
      <c r="H17" s="6"/>
    </row>
    <row r="18" spans="1:8" x14ac:dyDescent="0.2">
      <c r="C18" s="9" t="s">
        <v>4</v>
      </c>
      <c r="H18" s="6"/>
    </row>
    <row r="19" spans="1:8" x14ac:dyDescent="0.2">
      <c r="A19" s="73" t="s">
        <v>67</v>
      </c>
      <c r="C19" s="8">
        <v>4171556.7615377414</v>
      </c>
      <c r="D19" s="73" t="s">
        <v>68</v>
      </c>
    </row>
    <row r="20" spans="1:8" x14ac:dyDescent="0.2">
      <c r="C20" s="8"/>
    </row>
    <row r="21" spans="1:8" x14ac:dyDescent="0.2">
      <c r="A21" s="5" t="s">
        <v>30</v>
      </c>
      <c r="B21" s="5"/>
      <c r="C21" s="20">
        <f>ROUND(C13/C19,5)</f>
        <v>1.00542</v>
      </c>
      <c r="H21" s="73" t="s">
        <v>94</v>
      </c>
    </row>
    <row r="25" spans="1:8" x14ac:dyDescent="0.2">
      <c r="B25" s="121" t="s">
        <v>30</v>
      </c>
      <c r="C25" s="122"/>
      <c r="D25" s="122"/>
      <c r="E25" s="122"/>
      <c r="F25" s="123"/>
    </row>
    <row r="27" spans="1:8" x14ac:dyDescent="0.2">
      <c r="C27" s="21"/>
      <c r="E27" s="16" t="s">
        <v>69</v>
      </c>
      <c r="F27" s="107">
        <f>C13</f>
        <v>4194177.3789378256</v>
      </c>
      <c r="G27" s="73" t="s">
        <v>70</v>
      </c>
    </row>
    <row r="28" spans="1:8" x14ac:dyDescent="0.2">
      <c r="C28" s="21"/>
      <c r="E28" s="16" t="s">
        <v>71</v>
      </c>
      <c r="F28" s="107">
        <f>C19</f>
        <v>4171556.7615377414</v>
      </c>
      <c r="G28" s="73" t="s">
        <v>70</v>
      </c>
    </row>
    <row r="29" spans="1:8" x14ac:dyDescent="0.2">
      <c r="C29" s="71"/>
    </row>
    <row r="30" spans="1:8" x14ac:dyDescent="0.2">
      <c r="C30" s="21" t="s">
        <v>30</v>
      </c>
      <c r="F30" s="22">
        <f>ROUND(F27/F28,5)</f>
        <v>1.00542</v>
      </c>
      <c r="G30" s="23"/>
    </row>
  </sheetData>
  <mergeCells count="1">
    <mergeCell ref="B25:F25"/>
  </mergeCells>
  <pageMargins left="0.7" right="0.7" top="0.75" bottom="0.75" header="0.3" footer="0.3"/>
  <pageSetup scale="8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19CDD51-81D8-4BDA-A3AE-143343938853}"/>
</file>

<file path=customXml/itemProps2.xml><?xml version="1.0" encoding="utf-8"?>
<ds:datastoreItem xmlns:ds="http://schemas.openxmlformats.org/officeDocument/2006/customXml" ds:itemID="{AAFBEAE9-784E-43F6-829E-1088B9973189}"/>
</file>

<file path=customXml/itemProps3.xml><?xml version="1.0" encoding="utf-8"?>
<ds:datastoreItem xmlns:ds="http://schemas.openxmlformats.org/officeDocument/2006/customXml" ds:itemID="{B40A24F2-6258-43A3-9908-35EC79BBE43E}"/>
</file>

<file path=customXml/itemProps4.xml><?xml version="1.0" encoding="utf-8"?>
<ds:datastoreItem xmlns:ds="http://schemas.openxmlformats.org/officeDocument/2006/customXml" ds:itemID="{1B041489-0D71-4927-B88C-CCB8CA0EF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9.1_R - 9.1.1_R</vt:lpstr>
      <vt:lpstr>9.1.2_R</vt:lpstr>
      <vt:lpstr>9.1.3</vt:lpstr>
      <vt:lpstr>'9.1.2_R'!Print_Area</vt:lpstr>
      <vt:lpstr>'9.1_R - 9.1.1_R'!Print_Area</vt:lpstr>
      <vt:lpstr>'9.1.2_R'!Print_Titles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2023-03-01T20:55:04Z</dcterms:created>
  <dcterms:modified xsi:type="dcterms:W3CDTF">2023-10-25T16:32:35Z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